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10.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mc:AlternateContent xmlns:mc="http://schemas.openxmlformats.org/markup-compatibility/2006">
    <mc:Choice Requires="x15">
      <x15ac:absPath xmlns:x15ac="http://schemas.microsoft.com/office/spreadsheetml/2010/11/ac" url="/Users/kristin/Documents/LiveLabs/Final toolkit/"/>
    </mc:Choice>
  </mc:AlternateContent>
  <xr:revisionPtr revIDLastSave="0" documentId="13_ncr:1_{1FE6C769-0F87-F544-98CE-3ED7716AE5A5}" xr6:coauthVersionLast="47" xr6:coauthVersionMax="47" xr10:uidLastSave="{00000000-0000-0000-0000-000000000000}"/>
  <workbookProtection workbookAlgorithmName="SHA-512" workbookHashValue="Q370l5vnnDKXOzFgiLeNBnycEEacGHRZuilOplDUn1ObJuBtXaVLXyvPw4dvJ7aGKsu1/eZtUTp0jw0kbTO2Yw==" workbookSaltValue="dhHvE4gn/WD82kqVNhPpcA==" workbookSpinCount="100000" lockStructure="1"/>
  <bookViews>
    <workbookView xWindow="0" yWindow="860" windowWidth="30240" windowHeight="16820" xr2:uid="{00000000-000D-0000-FFFF-FFFF00000000}"/>
  </bookViews>
  <sheets>
    <sheet name="Dashboard" sheetId="1" r:id="rId1"/>
    <sheet name="Strategic Scorecard" sheetId="2" r:id="rId2"/>
    <sheet name="Project Scorecard" sheetId="3" r:id="rId3"/>
    <sheet name="results_project_reev" sheetId="9" state="hidden" r:id="rId4"/>
    <sheet name="results_strategic_ambition" sheetId="6" state="hidden" r:id="rId5"/>
    <sheet name="results_strategic_implementatio" sheetId="8" state="hidden" r:id="rId6"/>
    <sheet name="Project data Sheet reev" sheetId="11" state="hidden" r:id="rId7"/>
    <sheet name="Project data Sheet" sheetId="4" state="hidden" r:id="rId8"/>
    <sheet name="Strategy Data sheet reev" sheetId="10" state="hidden" r:id="rId9"/>
    <sheet name="Strategy Data sheet" sheetId="5"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9" i="3" l="1"/>
  <c r="E79" i="3"/>
  <c r="F55" i="3"/>
  <c r="E55" i="3"/>
  <c r="D347" i="3"/>
  <c r="C347" i="3"/>
  <c r="E394" i="3"/>
  <c r="D394" i="3"/>
  <c r="C394" i="3"/>
  <c r="E371" i="3"/>
  <c r="D371" i="3"/>
  <c r="C371" i="3"/>
  <c r="D324" i="3"/>
  <c r="C324" i="3"/>
  <c r="E300" i="3"/>
  <c r="C300" i="3"/>
  <c r="E277" i="3"/>
  <c r="C277" i="3"/>
  <c r="G254" i="3"/>
  <c r="E254" i="3"/>
  <c r="C254" i="3"/>
  <c r="E230" i="3"/>
  <c r="C230" i="3"/>
  <c r="D206" i="3"/>
  <c r="C206" i="3"/>
  <c r="F182" i="3"/>
  <c r="D182" i="3"/>
  <c r="C182" i="3"/>
  <c r="D112" i="3"/>
  <c r="C112" i="3"/>
  <c r="D42" i="3"/>
  <c r="C42" i="3"/>
  <c r="F18" i="3"/>
  <c r="E18" i="3"/>
  <c r="C18" i="3"/>
  <c r="F295" i="2"/>
  <c r="E295" i="2"/>
  <c r="D295" i="2"/>
  <c r="C295" i="2"/>
  <c r="F270" i="2"/>
  <c r="E270" i="2"/>
  <c r="D270" i="2"/>
  <c r="C270" i="2"/>
  <c r="F320" i="2"/>
  <c r="E320" i="2"/>
  <c r="D320" i="2"/>
  <c r="C320" i="2"/>
  <c r="F420" i="2"/>
  <c r="E420" i="2"/>
  <c r="D420" i="2"/>
  <c r="C420" i="2"/>
  <c r="F395" i="2"/>
  <c r="E395" i="2"/>
  <c r="D395" i="2"/>
  <c r="C395" i="2"/>
  <c r="F370" i="2"/>
  <c r="E370" i="2"/>
  <c r="D370" i="2"/>
  <c r="C370" i="2"/>
  <c r="D345" i="2"/>
  <c r="E345" i="2"/>
  <c r="F345" i="2"/>
  <c r="C345" i="2"/>
  <c r="D193" i="2"/>
  <c r="E193" i="2"/>
  <c r="F193" i="2"/>
  <c r="D218" i="2"/>
  <c r="E218" i="2"/>
  <c r="F218" i="2"/>
  <c r="D245" i="2"/>
  <c r="E245" i="2"/>
  <c r="F245" i="2"/>
  <c r="C245" i="2"/>
  <c r="C218" i="2"/>
  <c r="C193" i="2"/>
  <c r="D143" i="2"/>
  <c r="E143" i="2"/>
  <c r="F143" i="2"/>
  <c r="D168" i="2"/>
  <c r="E168" i="2"/>
  <c r="F168" i="2"/>
  <c r="C168" i="2"/>
  <c r="C143" i="2"/>
  <c r="D118" i="2"/>
  <c r="E118" i="2"/>
  <c r="F118" i="2"/>
  <c r="C118" i="2"/>
  <c r="D93" i="2"/>
  <c r="E93" i="2"/>
  <c r="F93" i="2"/>
  <c r="C93" i="2"/>
  <c r="D68" i="2"/>
  <c r="E68" i="2"/>
  <c r="F68" i="2"/>
  <c r="C68" i="2"/>
  <c r="D43" i="2" l="1"/>
  <c r="E43" i="2"/>
  <c r="F43" i="2"/>
  <c r="C43" i="2"/>
  <c r="D18" i="2"/>
  <c r="E18" i="2"/>
  <c r="F18" i="2"/>
  <c r="C18" i="2"/>
  <c r="E148" i="3"/>
  <c r="E125" i="3"/>
  <c r="G219" i="3"/>
  <c r="F313" i="3"/>
  <c r="F195" i="3"/>
  <c r="F148" i="3"/>
  <c r="F125" i="3"/>
  <c r="B2" i="9"/>
  <c r="F181" i="3"/>
  <c r="G8" i="11"/>
  <c r="AX39" i="9"/>
  <c r="AF38" i="9"/>
  <c r="BK33" i="9"/>
  <c r="BH31" i="9"/>
  <c r="AQ23" i="9"/>
  <c r="AP23" i="9"/>
  <c r="AO23" i="9"/>
  <c r="B17" i="9"/>
  <c r="U50" i="9" s="1"/>
  <c r="T31" i="9" l="1"/>
  <c r="V35" i="9"/>
  <c r="AA39" i="9"/>
  <c r="Y42" i="9"/>
  <c r="X46" i="9"/>
  <c r="S50" i="9"/>
  <c r="S32" i="9"/>
  <c r="W35" i="9"/>
  <c r="L40" i="9"/>
  <c r="Z42" i="9"/>
  <c r="J47" i="9"/>
  <c r="T50" i="9"/>
  <c r="T32" i="9"/>
  <c r="O36" i="9"/>
  <c r="Y40" i="9"/>
  <c r="AA42" i="9"/>
  <c r="J48" i="9"/>
  <c r="R50" i="9"/>
  <c r="N49" i="9"/>
  <c r="Y44" i="9"/>
  <c r="AA41" i="9"/>
  <c r="Y39" i="9"/>
  <c r="Q35" i="9"/>
  <c r="R32" i="9"/>
  <c r="Q50" i="9"/>
  <c r="M49" i="9"/>
  <c r="P50" i="9"/>
  <c r="L49" i="9"/>
  <c r="V49" i="9"/>
  <c r="K49" i="9"/>
  <c r="U32" i="9"/>
  <c r="V36" i="9"/>
  <c r="Z40" i="9"/>
  <c r="K43" i="9"/>
  <c r="J49" i="9"/>
  <c r="V50" i="9"/>
  <c r="Q33" i="9"/>
  <c r="N37" i="9"/>
  <c r="AA40" i="9"/>
  <c r="X43" i="9"/>
  <c r="O49" i="9"/>
  <c r="V51" i="9"/>
  <c r="R33" i="9"/>
  <c r="Y37" i="9"/>
  <c r="AB40" i="9"/>
  <c r="Y43" i="9"/>
  <c r="P49" i="9"/>
  <c r="P34" i="9"/>
  <c r="Y38" i="9"/>
  <c r="Y41" i="9"/>
  <c r="X44" i="9"/>
  <c r="R49" i="9"/>
  <c r="Q34" i="9"/>
  <c r="Z38" i="9"/>
  <c r="Z41" i="9"/>
  <c r="J45" i="9"/>
  <c r="S49" i="9"/>
  <c r="V34" i="9"/>
  <c r="M39" i="9"/>
  <c r="AB41" i="9"/>
  <c r="X45" i="9"/>
  <c r="T49" i="9"/>
  <c r="V33" i="9"/>
  <c r="N38" i="9"/>
  <c r="L41" i="9"/>
  <c r="Z43" i="9"/>
  <c r="Q49" i="9"/>
  <c r="S31" i="9"/>
  <c r="P35" i="9"/>
  <c r="Z39" i="9"/>
  <c r="L42" i="9"/>
  <c r="J46" i="9"/>
  <c r="U49" i="9"/>
  <c r="C9" i="11"/>
  <c r="B16" i="9" l="1"/>
  <c r="B15" i="9"/>
  <c r="B14" i="9"/>
  <c r="B12" i="9"/>
  <c r="B11" i="9"/>
  <c r="B7" i="9"/>
  <c r="B6" i="9"/>
  <c r="B4" i="9"/>
  <c r="B5" i="9"/>
  <c r="CJ134" i="1"/>
  <c r="B3" i="9"/>
  <c r="AZ38" i="8"/>
  <c r="C20" i="8"/>
  <c r="B20" i="8"/>
  <c r="C19" i="8"/>
  <c r="N63" i="8" s="1"/>
  <c r="B19" i="8"/>
  <c r="C18" i="8"/>
  <c r="P45" i="8" s="1"/>
  <c r="B18" i="8"/>
  <c r="C17" i="8"/>
  <c r="AK81" i="8" s="1"/>
  <c r="B17" i="8"/>
  <c r="C16" i="8"/>
  <c r="BD76" i="8" s="1"/>
  <c r="B16" i="8"/>
  <c r="C15" i="8"/>
  <c r="BP68" i="8" s="1"/>
  <c r="B15" i="8"/>
  <c r="C14" i="8"/>
  <c r="BL48" i="8" s="1"/>
  <c r="B14" i="8"/>
  <c r="C13" i="8"/>
  <c r="BE36" i="8" s="1"/>
  <c r="B13" i="8"/>
  <c r="C12" i="8"/>
  <c r="AC35" i="8" s="1"/>
  <c r="B12" i="8"/>
  <c r="C10" i="8"/>
  <c r="B10" i="8"/>
  <c r="C9" i="8"/>
  <c r="AM55" i="8" s="1"/>
  <c r="B9" i="8"/>
  <c r="C8" i="8"/>
  <c r="B8" i="8"/>
  <c r="C7" i="8"/>
  <c r="AQ68" i="8" s="1"/>
  <c r="B7" i="8"/>
  <c r="C6" i="8"/>
  <c r="B6" i="8"/>
  <c r="C5" i="8"/>
  <c r="B5" i="8"/>
  <c r="C4" i="8"/>
  <c r="BF48" i="8" s="1"/>
  <c r="B4" i="8"/>
  <c r="C3" i="8"/>
  <c r="BA39" i="8" s="1"/>
  <c r="B3" i="8"/>
  <c r="B16" i="6"/>
  <c r="D7" i="10" s="1"/>
  <c r="AZ38" i="6"/>
  <c r="B7" i="6"/>
  <c r="AU69" i="6" s="1"/>
  <c r="B4" i="6"/>
  <c r="B3" i="6"/>
  <c r="C4" i="6"/>
  <c r="J6" i="10" s="1"/>
  <c r="C5" i="6"/>
  <c r="J7" i="10" s="1"/>
  <c r="C6" i="6"/>
  <c r="J8" i="10" s="1"/>
  <c r="C7" i="6"/>
  <c r="J9" i="10" s="1"/>
  <c r="C8" i="6"/>
  <c r="J3" i="10" s="1"/>
  <c r="C9" i="6"/>
  <c r="J10" i="10" s="1"/>
  <c r="C10" i="6"/>
  <c r="J11" i="10" s="1"/>
  <c r="C12" i="6"/>
  <c r="E3" i="10" s="1"/>
  <c r="C13" i="6"/>
  <c r="E4" i="10" s="1"/>
  <c r="C14" i="6"/>
  <c r="E5" i="10" s="1"/>
  <c r="C15" i="6"/>
  <c r="E6" i="10" s="1"/>
  <c r="C16" i="6"/>
  <c r="E7" i="10" s="1"/>
  <c r="C17" i="6"/>
  <c r="E8" i="10" s="1"/>
  <c r="C18" i="6"/>
  <c r="E9" i="10" s="1"/>
  <c r="C19" i="6"/>
  <c r="E10" i="10" s="1"/>
  <c r="C20" i="6"/>
  <c r="E11" i="10" s="1"/>
  <c r="B19" i="6"/>
  <c r="K64" i="6" s="1"/>
  <c r="B18" i="6"/>
  <c r="B17" i="6"/>
  <c r="B15" i="6"/>
  <c r="BV60" i="6" s="1"/>
  <c r="B14" i="6"/>
  <c r="B13" i="6"/>
  <c r="BC25" i="6" s="1"/>
  <c r="B12" i="6"/>
  <c r="AE24" i="6" s="1"/>
  <c r="B10" i="6"/>
  <c r="B9" i="6"/>
  <c r="B8" i="6"/>
  <c r="B6" i="6"/>
  <c r="BB66" i="6" s="1"/>
  <c r="B5" i="6"/>
  <c r="C3" i="6"/>
  <c r="J5" i="10" s="1"/>
  <c r="B20" i="6"/>
  <c r="G4" i="2"/>
  <c r="E337" i="3"/>
  <c r="F267" i="3"/>
  <c r="F219" i="3"/>
  <c r="E195" i="3"/>
  <c r="BG146" i="1"/>
  <c r="BP152" i="1"/>
  <c r="CF145" i="1"/>
  <c r="E31" i="3"/>
  <c r="G7" i="3"/>
  <c r="CC120" i="1"/>
  <c r="BK119" i="1"/>
  <c r="BV104" i="1"/>
  <c r="BU104" i="1"/>
  <c r="BT104" i="1"/>
  <c r="Y79" i="6" l="1"/>
  <c r="T67" i="6"/>
  <c r="AA50" i="8"/>
  <c r="AA49" i="8"/>
  <c r="AB74" i="8"/>
  <c r="AG78" i="8"/>
  <c r="T67" i="8"/>
  <c r="I3" i="10"/>
  <c r="G3" i="10" s="1"/>
  <c r="AJ66" i="6"/>
  <c r="AJ65" i="6"/>
  <c r="AF66" i="6"/>
  <c r="AJ64" i="6"/>
  <c r="AK64" i="6"/>
  <c r="AK65" i="6"/>
  <c r="AK66" i="6"/>
  <c r="AA50" i="6"/>
  <c r="AA49" i="6"/>
  <c r="E313" i="3"/>
  <c r="BT43" i="6"/>
  <c r="BG34" i="6"/>
  <c r="BF35" i="6"/>
  <c r="I10" i="10"/>
  <c r="G10" i="10" s="1"/>
  <c r="AN54" i="6"/>
  <c r="AR52" i="6"/>
  <c r="BA42" i="6"/>
  <c r="AS51" i="6"/>
  <c r="BA43" i="6"/>
  <c r="AT50" i="6"/>
  <c r="AZ43" i="6"/>
  <c r="AU49" i="6"/>
  <c r="AY44" i="6"/>
  <c r="AV48" i="6"/>
  <c r="AZ44" i="6"/>
  <c r="AW46" i="6"/>
  <c r="AY45" i="6"/>
  <c r="AW47" i="6"/>
  <c r="AX46" i="6"/>
  <c r="AX45" i="6"/>
  <c r="BB41" i="6"/>
  <c r="BB42" i="6"/>
  <c r="C2" i="6"/>
  <c r="J4" i="10" s="1"/>
  <c r="G408" i="2"/>
  <c r="I408" i="2"/>
  <c r="I131" i="2"/>
  <c r="G131" i="2"/>
  <c r="G281" i="2"/>
  <c r="CW40" i="1" s="1"/>
  <c r="I281" i="2"/>
  <c r="G79" i="2"/>
  <c r="I79" i="2"/>
  <c r="G206" i="2"/>
  <c r="I206" i="2"/>
  <c r="G356" i="2"/>
  <c r="I356" i="2"/>
  <c r="G431" i="2"/>
  <c r="I431" i="2"/>
  <c r="G283" i="2"/>
  <c r="I283" i="2"/>
  <c r="I31" i="2"/>
  <c r="G31" i="2"/>
  <c r="G256" i="2"/>
  <c r="I256" i="2"/>
  <c r="I383" i="2"/>
  <c r="G383" i="2"/>
  <c r="I54" i="2"/>
  <c r="G54" i="2"/>
  <c r="I181" i="2"/>
  <c r="G181" i="2"/>
  <c r="I331" i="2"/>
  <c r="G331" i="2"/>
  <c r="G6" i="2"/>
  <c r="I6" i="2"/>
  <c r="G154" i="2"/>
  <c r="BH59" i="1" s="1"/>
  <c r="I154" i="2"/>
  <c r="G81" i="2"/>
  <c r="I81" i="2"/>
  <c r="G231" i="2"/>
  <c r="I231" i="2"/>
  <c r="G358" i="2"/>
  <c r="I358" i="2"/>
  <c r="G129" i="2"/>
  <c r="I129" i="2"/>
  <c r="G258" i="2"/>
  <c r="I258" i="2"/>
  <c r="I406" i="2"/>
  <c r="G406" i="2"/>
  <c r="G29" i="2"/>
  <c r="I29" i="2"/>
  <c r="G156" i="2"/>
  <c r="EI52" i="1" s="1"/>
  <c r="I156" i="2"/>
  <c r="I306" i="2"/>
  <c r="G306" i="2"/>
  <c r="G433" i="2"/>
  <c r="I433" i="2"/>
  <c r="G104" i="2"/>
  <c r="I104" i="2"/>
  <c r="I233" i="2"/>
  <c r="G233" i="2"/>
  <c r="I381" i="2"/>
  <c r="G381" i="2"/>
  <c r="I179" i="2"/>
  <c r="G179" i="2"/>
  <c r="BJ53" i="1" s="1"/>
  <c r="G308" i="2"/>
  <c r="I308" i="2"/>
  <c r="G106" i="2"/>
  <c r="I106" i="2"/>
  <c r="I56" i="2"/>
  <c r="G56" i="2"/>
  <c r="I204" i="2"/>
  <c r="G204" i="2"/>
  <c r="I333" i="2"/>
  <c r="G333" i="2"/>
  <c r="F290" i="3"/>
  <c r="CG159" i="1" s="1"/>
  <c r="F384" i="3"/>
  <c r="BA131" i="1" s="1"/>
  <c r="G384" i="3"/>
  <c r="F31" i="3"/>
  <c r="BT105" i="1"/>
  <c r="G290" i="3"/>
  <c r="G267" i="3"/>
  <c r="F102" i="3"/>
  <c r="E102" i="3"/>
  <c r="BV152" i="1" s="1"/>
  <c r="B9" i="9"/>
  <c r="AW69" i="9" s="1"/>
  <c r="BC161" i="1"/>
  <c r="F337" i="3"/>
  <c r="B19" i="9"/>
  <c r="H7" i="3"/>
  <c r="C2" i="8"/>
  <c r="AK37" i="8" s="1"/>
  <c r="I4" i="2"/>
  <c r="B2" i="8"/>
  <c r="B2" i="6"/>
  <c r="I4" i="10" s="1"/>
  <c r="G4" i="10" s="1"/>
  <c r="AR66" i="6"/>
  <c r="BR64" i="8"/>
  <c r="BG43" i="8"/>
  <c r="BP49" i="8"/>
  <c r="BS39" i="6"/>
  <c r="BI58" i="8"/>
  <c r="AT71" i="6"/>
  <c r="AT25" i="8"/>
  <c r="AQ64" i="6"/>
  <c r="BL34" i="8"/>
  <c r="AS68" i="6"/>
  <c r="BN38" i="8"/>
  <c r="AZ71" i="6"/>
  <c r="AS25" i="8"/>
  <c r="BB74" i="6"/>
  <c r="BQ72" i="6"/>
  <c r="BJ74" i="6"/>
  <c r="BQ70" i="6"/>
  <c r="AY35" i="8"/>
  <c r="BF80" i="6"/>
  <c r="BB83" i="6"/>
  <c r="Q67" i="8"/>
  <c r="BR38" i="8"/>
  <c r="BG45" i="8"/>
  <c r="BH45" i="8"/>
  <c r="BG70" i="6"/>
  <c r="BL31" i="6"/>
  <c r="AO23" i="8"/>
  <c r="BM45" i="8"/>
  <c r="AY32" i="6"/>
  <c r="BH70" i="6"/>
  <c r="BK30" i="6"/>
  <c r="AP22" i="8"/>
  <c r="BU47" i="8"/>
  <c r="BC31" i="6"/>
  <c r="AT67" i="6"/>
  <c r="AT22" i="6"/>
  <c r="AX32" i="6"/>
  <c r="AW22" i="6"/>
  <c r="BK58" i="8"/>
  <c r="AN67" i="6"/>
  <c r="AS70" i="6"/>
  <c r="AK70" i="6"/>
  <c r="AT70" i="6"/>
  <c r="BJ37" i="8"/>
  <c r="BQ49" i="8"/>
  <c r="BK37" i="8"/>
  <c r="BP52" i="8"/>
  <c r="AL70" i="6"/>
  <c r="AR70" i="6"/>
  <c r="BL38" i="8"/>
  <c r="BO53" i="8"/>
  <c r="BM51" i="8"/>
  <c r="BU56" i="8"/>
  <c r="BN62" i="8"/>
  <c r="BS68" i="8"/>
  <c r="BK63" i="8"/>
  <c r="AL35" i="6"/>
  <c r="AQ22" i="6"/>
  <c r="AO70" i="6"/>
  <c r="AI36" i="6"/>
  <c r="AM67" i="6"/>
  <c r="AU70" i="6"/>
  <c r="AR22" i="6"/>
  <c r="BK31" i="8"/>
  <c r="BM44" i="8"/>
  <c r="BM52" i="8"/>
  <c r="BV56" i="8"/>
  <c r="BP62" i="8"/>
  <c r="BQ69" i="8"/>
  <c r="BT62" i="8"/>
  <c r="BR69" i="8"/>
  <c r="BV59" i="8"/>
  <c r="BP64" i="8"/>
  <c r="BI59" i="8"/>
  <c r="BK65" i="8"/>
  <c r="BT53" i="8"/>
  <c r="BT63" i="8"/>
  <c r="BL54" i="8"/>
  <c r="AM25" i="6"/>
  <c r="BN54" i="8"/>
  <c r="BK60" i="8"/>
  <c r="BO60" i="8"/>
  <c r="AF29" i="6"/>
  <c r="AM65" i="6"/>
  <c r="AF24" i="6"/>
  <c r="BA31" i="8"/>
  <c r="BD39" i="8"/>
  <c r="BS49" i="8"/>
  <c r="BV55" i="8"/>
  <c r="BP60" i="8"/>
  <c r="BM67" i="8"/>
  <c r="AJ26" i="6"/>
  <c r="AT68" i="6"/>
  <c r="AH29" i="6"/>
  <c r="AM66" i="6"/>
  <c r="AN22" i="6"/>
  <c r="BC31" i="8"/>
  <c r="BM41" i="8"/>
  <c r="BK50" i="8"/>
  <c r="BR56" i="8"/>
  <c r="BQ60" i="8"/>
  <c r="BR67" i="8"/>
  <c r="BR54" i="8"/>
  <c r="AO31" i="6"/>
  <c r="AP66" i="6"/>
  <c r="AA25" i="6"/>
  <c r="BC32" i="8"/>
  <c r="BF43" i="8"/>
  <c r="BR50" i="8"/>
  <c r="BT56" i="8"/>
  <c r="BG61" i="8"/>
  <c r="BR68" i="8"/>
  <c r="AD78" i="6"/>
  <c r="AD29" i="6"/>
  <c r="AV31" i="6"/>
  <c r="AY71" i="6"/>
  <c r="AO22" i="6"/>
  <c r="BL32" i="6"/>
  <c r="BQ71" i="6"/>
  <c r="AC25" i="8"/>
  <c r="BB31" i="8"/>
  <c r="BN36" i="8"/>
  <c r="BM42" i="8"/>
  <c r="BK49" i="8"/>
  <c r="BN52" i="8"/>
  <c r="BI56" i="8"/>
  <c r="BJ59" i="8"/>
  <c r="BO62" i="8"/>
  <c r="BO66" i="8"/>
  <c r="AW61" i="6"/>
  <c r="AG29" i="6"/>
  <c r="AZ74" i="6"/>
  <c r="Y26" i="6"/>
  <c r="BK31" i="6"/>
  <c r="BF82" i="6"/>
  <c r="AR25" i="8"/>
  <c r="BE31" i="8"/>
  <c r="AT62" i="6"/>
  <c r="AN31" i="6"/>
  <c r="BO56" i="6"/>
  <c r="BC74" i="6"/>
  <c r="BT45" i="6"/>
  <c r="BA83" i="6"/>
  <c r="AW25" i="8"/>
  <c r="AW36" i="8"/>
  <c r="BQ36" i="6"/>
  <c r="AY25" i="8"/>
  <c r="BO63" i="6"/>
  <c r="AG32" i="6"/>
  <c r="BP63" i="6"/>
  <c r="BI78" i="6"/>
  <c r="AH57" i="6"/>
  <c r="AF25" i="6"/>
  <c r="Z33" i="6"/>
  <c r="BG65" i="6"/>
  <c r="AZ81" i="6"/>
  <c r="BB39" i="6"/>
  <c r="BP35" i="6"/>
  <c r="BF26" i="8"/>
  <c r="BN32" i="8"/>
  <c r="BL40" i="8"/>
  <c r="BT45" i="8"/>
  <c r="BT51" i="8"/>
  <c r="BS54" i="8"/>
  <c r="BL58" i="8"/>
  <c r="BL61" i="8"/>
  <c r="BS64" i="8"/>
  <c r="AL25" i="6"/>
  <c r="AI35" i="6"/>
  <c r="BE67" i="6"/>
  <c r="BA81" i="6"/>
  <c r="BD26" i="6"/>
  <c r="BN33" i="6"/>
  <c r="BG28" i="8"/>
  <c r="BH33" i="8"/>
  <c r="BH41" i="8"/>
  <c r="BM46" i="8"/>
  <c r="BK52" i="8"/>
  <c r="BU54" i="8"/>
  <c r="BM58" i="8"/>
  <c r="BQ61" i="8"/>
  <c r="BT64" i="8"/>
  <c r="Q56" i="8"/>
  <c r="BH27" i="6"/>
  <c r="BV59" i="6"/>
  <c r="AW30" i="8"/>
  <c r="BM33" i="8"/>
  <c r="BI41" i="8"/>
  <c r="BJ47" i="8"/>
  <c r="BL52" i="8"/>
  <c r="BT55" i="8"/>
  <c r="BV58" i="8"/>
  <c r="BM62" i="8"/>
  <c r="BJ65" i="8"/>
  <c r="T57" i="8"/>
  <c r="AR86" i="6"/>
  <c r="D8" i="10"/>
  <c r="B8" i="10" s="1"/>
  <c r="BM59" i="6"/>
  <c r="I8" i="10"/>
  <c r="G8" i="10" s="1"/>
  <c r="AS56" i="6"/>
  <c r="BA62" i="6"/>
  <c r="AX69" i="6"/>
  <c r="AW67" i="6"/>
  <c r="BA65" i="6"/>
  <c r="AY65" i="6"/>
  <c r="AX63" i="6"/>
  <c r="AU61" i="6"/>
  <c r="AV58" i="6"/>
  <c r="BA63" i="6"/>
  <c r="AR56" i="6"/>
  <c r="AZ62" i="6"/>
  <c r="AW69" i="6"/>
  <c r="AV67" i="6"/>
  <c r="AZ65" i="6"/>
  <c r="AX65" i="6"/>
  <c r="AW63" i="6"/>
  <c r="AT61" i="6"/>
  <c r="AU58" i="6"/>
  <c r="AZ68" i="6"/>
  <c r="BB64" i="6"/>
  <c r="AU63" i="6"/>
  <c r="AS58" i="6"/>
  <c r="AR57" i="6"/>
  <c r="BA61" i="6"/>
  <c r="AV69" i="6"/>
  <c r="BB63" i="6"/>
  <c r="BC64" i="6"/>
  <c r="AW65" i="6"/>
  <c r="AV63" i="6"/>
  <c r="AS61" i="6"/>
  <c r="AT58" i="6"/>
  <c r="AZ61" i="6"/>
  <c r="AV65" i="6"/>
  <c r="AV60" i="6"/>
  <c r="AS57" i="6"/>
  <c r="AT57" i="6"/>
  <c r="AY61" i="6"/>
  <c r="AY68" i="6"/>
  <c r="AZ63" i="6"/>
  <c r="BA64" i="6"/>
  <c r="AU65" i="6"/>
  <c r="AY62" i="6"/>
  <c r="AU60" i="6"/>
  <c r="AT63" i="6"/>
  <c r="AX61" i="6"/>
  <c r="AX68" i="6"/>
  <c r="BC66" i="6"/>
  <c r="AZ64" i="6"/>
  <c r="AY64" i="6"/>
  <c r="AX62" i="6"/>
  <c r="AT60" i="6"/>
  <c r="BD64" i="6"/>
  <c r="AX59" i="6"/>
  <c r="AZ60" i="6"/>
  <c r="AV68" i="6"/>
  <c r="BA66" i="6"/>
  <c r="AX66" i="6"/>
  <c r="AW64" i="6"/>
  <c r="AV62" i="6"/>
  <c r="AV59" i="6"/>
  <c r="BD63" i="6"/>
  <c r="AW59" i="6"/>
  <c r="AY60" i="6"/>
  <c r="AZ67" i="6"/>
  <c r="AZ66" i="6"/>
  <c r="AW66" i="6"/>
  <c r="AV64" i="6"/>
  <c r="AU62" i="6"/>
  <c r="AU59" i="6"/>
  <c r="AU57" i="6"/>
  <c r="BC62" i="6"/>
  <c r="AX60" i="6"/>
  <c r="AY67" i="6"/>
  <c r="BC65" i="6"/>
  <c r="AV66" i="6"/>
  <c r="AU64" i="6"/>
  <c r="AY66" i="6"/>
  <c r="AT59" i="6"/>
  <c r="AR58" i="6"/>
  <c r="BB62" i="6"/>
  <c r="AW60" i="6"/>
  <c r="AX67" i="6"/>
  <c r="BB65" i="6"/>
  <c r="AU66" i="6"/>
  <c r="AY63" i="6"/>
  <c r="AV61" i="6"/>
  <c r="AS59" i="6"/>
  <c r="O72" i="6"/>
  <c r="D11" i="10"/>
  <c r="B11" i="10" s="1"/>
  <c r="Z82" i="6"/>
  <c r="T75" i="6"/>
  <c r="V69" i="6"/>
  <c r="Y82" i="6"/>
  <c r="AH74" i="6"/>
  <c r="U68" i="6"/>
  <c r="T78" i="6"/>
  <c r="AD82" i="6"/>
  <c r="AC74" i="6"/>
  <c r="AC67" i="6"/>
  <c r="T77" i="6"/>
  <c r="Y80" i="6"/>
  <c r="AG73" i="6"/>
  <c r="Y67" i="6"/>
  <c r="S76" i="6"/>
  <c r="AF79" i="6"/>
  <c r="U72" i="6"/>
  <c r="S77" i="6"/>
  <c r="AC79" i="6"/>
  <c r="R72" i="6"/>
  <c r="AB65" i="6"/>
  <c r="AC84" i="6"/>
  <c r="P74" i="6"/>
  <c r="AD75" i="6"/>
  <c r="P71" i="6"/>
  <c r="W67" i="6"/>
  <c r="AA83" i="6"/>
  <c r="AA75" i="6"/>
  <c r="AE70" i="6"/>
  <c r="AA82" i="6"/>
  <c r="X75" i="6"/>
  <c r="Y70" i="6"/>
  <c r="BT64" i="6"/>
  <c r="D6" i="10"/>
  <c r="B6" i="10" s="1"/>
  <c r="BR66" i="6"/>
  <c r="BQ61" i="6"/>
  <c r="BK58" i="6"/>
  <c r="BO54" i="6"/>
  <c r="BQ66" i="6"/>
  <c r="BP61" i="6"/>
  <c r="BH57" i="6"/>
  <c r="BN54" i="6"/>
  <c r="BK65" i="6"/>
  <c r="BM61" i="6"/>
  <c r="BU56" i="6"/>
  <c r="BP53" i="6"/>
  <c r="BO64" i="6"/>
  <c r="BS60" i="6"/>
  <c r="BT56" i="6"/>
  <c r="BO53" i="6"/>
  <c r="BU60" i="6"/>
  <c r="BN64" i="6"/>
  <c r="BM60" i="6"/>
  <c r="BS52" i="6"/>
  <c r="BU61" i="6"/>
  <c r="BQ63" i="6"/>
  <c r="BO59" i="6"/>
  <c r="BP56" i="6"/>
  <c r="BR52" i="6"/>
  <c r="BV54" i="6"/>
  <c r="BN63" i="6"/>
  <c r="BS58" i="6"/>
  <c r="BR54" i="6"/>
  <c r="BP51" i="6"/>
  <c r="BO51" i="6"/>
  <c r="BQ56" i="6"/>
  <c r="BV53" i="6"/>
  <c r="BS61" i="6"/>
  <c r="BO58" i="6"/>
  <c r="BQ54" i="6"/>
  <c r="BV52" i="6"/>
  <c r="BR67" i="6"/>
  <c r="BR61" i="6"/>
  <c r="BN58" i="6"/>
  <c r="BP54" i="6"/>
  <c r="BN51" i="6"/>
  <c r="BN59" i="6"/>
  <c r="AW68" i="6"/>
  <c r="L42" i="6"/>
  <c r="D9" i="10"/>
  <c r="B9" i="10" s="1"/>
  <c r="W43" i="6"/>
  <c r="V36" i="6"/>
  <c r="N49" i="6"/>
  <c r="BG54" i="6"/>
  <c r="I7" i="10"/>
  <c r="G7" i="10" s="1"/>
  <c r="AA65" i="6"/>
  <c r="Q74" i="6"/>
  <c r="AS60" i="6"/>
  <c r="BT51" i="6"/>
  <c r="AH71" i="6"/>
  <c r="R77" i="6"/>
  <c r="AW62" i="6"/>
  <c r="M67" i="6"/>
  <c r="D10" i="10"/>
  <c r="B10" i="10" s="1"/>
  <c r="J49" i="6"/>
  <c r="J50" i="6"/>
  <c r="K63" i="6"/>
  <c r="BH81" i="8"/>
  <c r="BG70" i="8"/>
  <c r="BB69" i="8"/>
  <c r="BI66" i="8"/>
  <c r="BF80" i="8"/>
  <c r="AZ78" i="8"/>
  <c r="BB75" i="8"/>
  <c r="BK73" i="8"/>
  <c r="BL72" i="8"/>
  <c r="BK71" i="8"/>
  <c r="BS51" i="6"/>
  <c r="AE50" i="8"/>
  <c r="AD45" i="8"/>
  <c r="BI56" i="6"/>
  <c r="Q72" i="6"/>
  <c r="O71" i="6"/>
  <c r="AX64" i="6"/>
  <c r="BC63" i="6"/>
  <c r="AG36" i="6"/>
  <c r="D3" i="10"/>
  <c r="B3" i="10" s="1"/>
  <c r="AD28" i="6"/>
  <c r="AD31" i="6"/>
  <c r="AE34" i="6"/>
  <c r="AY26" i="6"/>
  <c r="I5" i="10"/>
  <c r="G5" i="10" s="1"/>
  <c r="AM23" i="6"/>
  <c r="V29" i="6"/>
  <c r="AQ23" i="6"/>
  <c r="BA24" i="6"/>
  <c r="BC26" i="6"/>
  <c r="BR39" i="6"/>
  <c r="L48" i="8"/>
  <c r="BC41" i="6"/>
  <c r="I6" i="10"/>
  <c r="G6" i="10" s="1"/>
  <c r="AC25" i="6"/>
  <c r="AN23" i="6"/>
  <c r="V28" i="6"/>
  <c r="AP23" i="6"/>
  <c r="BB24" i="6"/>
  <c r="AS24" i="8"/>
  <c r="AU29" i="8"/>
  <c r="AU36" i="8"/>
  <c r="BP36" i="8"/>
  <c r="BG41" i="8"/>
  <c r="BF45" i="8"/>
  <c r="BI49" i="8"/>
  <c r="BN51" i="8"/>
  <c r="BP53" i="8"/>
  <c r="BU55" i="8"/>
  <c r="BJ58" i="8"/>
  <c r="BJ60" i="8"/>
  <c r="BJ62" i="8"/>
  <c r="BU63" i="8"/>
  <c r="BT66" i="8"/>
  <c r="P51" i="8"/>
  <c r="AB37" i="6"/>
  <c r="AY38" i="6"/>
  <c r="D4" i="10"/>
  <c r="B4" i="10" s="1"/>
  <c r="AN24" i="6"/>
  <c r="AE28" i="6"/>
  <c r="AJ31" i="6"/>
  <c r="AF34" i="6"/>
  <c r="AZ26" i="6"/>
  <c r="BT47" i="6"/>
  <c r="D5" i="10"/>
  <c r="B5" i="10" s="1"/>
  <c r="AE25" i="6"/>
  <c r="AJ28" i="6"/>
  <c r="AM31" i="6"/>
  <c r="AC35" i="6"/>
  <c r="AT28" i="6"/>
  <c r="AD25" i="6"/>
  <c r="AO23" i="6"/>
  <c r="X27" i="6"/>
  <c r="AP22" i="6"/>
  <c r="BB25" i="6"/>
  <c r="AZ23" i="6"/>
  <c r="BT44" i="6"/>
  <c r="AK22" i="8"/>
  <c r="AM51" i="9"/>
  <c r="AG46" i="9"/>
  <c r="AE41" i="9"/>
  <c r="AM38" i="9"/>
  <c r="AL51" i="9"/>
  <c r="AF46" i="9"/>
  <c r="AD41" i="9"/>
  <c r="AL38" i="9"/>
  <c r="G4" i="11"/>
  <c r="AF44" i="9"/>
  <c r="AG40" i="9"/>
  <c r="AL52" i="9"/>
  <c r="AK51" i="9"/>
  <c r="AE45" i="9"/>
  <c r="AC41" i="9"/>
  <c r="AK38" i="9"/>
  <c r="AI47" i="9"/>
  <c r="AJ50" i="9"/>
  <c r="AJ38" i="9"/>
  <c r="AI49" i="9"/>
  <c r="AH48" i="9"/>
  <c r="AK47" i="9"/>
  <c r="AH47" i="9"/>
  <c r="AG47" i="9"/>
  <c r="AJ49" i="9"/>
  <c r="AE44" i="9"/>
  <c r="AF40" i="9"/>
  <c r="AI38" i="9"/>
  <c r="AD44" i="9"/>
  <c r="AE40" i="9"/>
  <c r="AH38" i="9"/>
  <c r="AD43" i="9"/>
  <c r="AD40" i="9"/>
  <c r="AG38" i="9"/>
  <c r="AC43" i="9"/>
  <c r="AH39" i="9"/>
  <c r="AM37" i="9"/>
  <c r="AD42" i="9"/>
  <c r="AG39" i="9"/>
  <c r="AL37" i="9"/>
  <c r="AC42" i="9"/>
  <c r="AF39" i="9"/>
  <c r="AK37" i="9"/>
  <c r="AB42" i="9"/>
  <c r="AE39" i="9"/>
  <c r="AJ37" i="9"/>
  <c r="AI24" i="6"/>
  <c r="AM22" i="6"/>
  <c r="AC24" i="6"/>
  <c r="AS22" i="6"/>
  <c r="BG27" i="6"/>
  <c r="AD26" i="8"/>
  <c r="AF31" i="8"/>
  <c r="AH24" i="6"/>
  <c r="AI22" i="6"/>
  <c r="AD24" i="6"/>
  <c r="AN26" i="6"/>
  <c r="AI29" i="6"/>
  <c r="AA33" i="6"/>
  <c r="AC37" i="6"/>
  <c r="BE32" i="6"/>
  <c r="AG24" i="6"/>
  <c r="AH22" i="6"/>
  <c r="AE23" i="6"/>
  <c r="AU22" i="6"/>
  <c r="BH28" i="6"/>
  <c r="AG33" i="8"/>
  <c r="AT72" i="8"/>
  <c r="AO26" i="6"/>
  <c r="AI30" i="6"/>
  <c r="AM33" i="6"/>
  <c r="AF37" i="6"/>
  <c r="BA33" i="6"/>
  <c r="AT69" i="6"/>
  <c r="AG23" i="6"/>
  <c r="X28" i="6"/>
  <c r="AF23" i="6"/>
  <c r="AX23" i="6"/>
  <c r="BI28" i="6"/>
  <c r="BQ37" i="6"/>
  <c r="BM33" i="6"/>
  <c r="B7" i="10"/>
  <c r="AH34" i="8"/>
  <c r="BD27" i="8"/>
  <c r="AT34" i="8"/>
  <c r="BM34" i="8"/>
  <c r="BH39" i="8"/>
  <c r="BH43" i="8"/>
  <c r="BK47" i="8"/>
  <c r="BT50" i="8"/>
  <c r="BJ53" i="8"/>
  <c r="BV54" i="8"/>
  <c r="BL57" i="8"/>
  <c r="BK59" i="8"/>
  <c r="BM61" i="8"/>
  <c r="BM63" i="8"/>
  <c r="BT65" i="8"/>
  <c r="AM74" i="8"/>
  <c r="AE27" i="6"/>
  <c r="AJ30" i="6"/>
  <c r="AC34" i="6"/>
  <c r="AG37" i="6"/>
  <c r="AV36" i="6"/>
  <c r="AK23" i="6"/>
  <c r="W28" i="6"/>
  <c r="W27" i="6"/>
  <c r="AY23" i="6"/>
  <c r="BI29" i="6"/>
  <c r="BQ38" i="6"/>
  <c r="BM32" i="6"/>
  <c r="AM35" i="8"/>
  <c r="BE27" i="8"/>
  <c r="AZ34" i="8"/>
  <c r="BM35" i="8"/>
  <c r="BO39" i="8"/>
  <c r="BI43" i="8"/>
  <c r="BL47" i="8"/>
  <c r="BV50" i="8"/>
  <c r="BM53" i="8"/>
  <c r="BP55" i="8"/>
  <c r="BM57" i="8"/>
  <c r="BL59" i="8"/>
  <c r="BN61" i="8"/>
  <c r="BQ63" i="8"/>
  <c r="BM66" i="8"/>
  <c r="AP75" i="8"/>
  <c r="Z49" i="6"/>
  <c r="I11" i="10"/>
  <c r="G11" i="10" s="1"/>
  <c r="AC28" i="6"/>
  <c r="X31" i="6"/>
  <c r="AD34" i="6"/>
  <c r="AW24" i="6"/>
  <c r="BA38" i="6"/>
  <c r="AP56" i="6"/>
  <c r="I9" i="10"/>
  <c r="G9" i="10" s="1"/>
  <c r="AL23" i="6"/>
  <c r="W29" i="6"/>
  <c r="AU23" i="6"/>
  <c r="AZ24" i="6"/>
  <c r="BJ29" i="6"/>
  <c r="BR38" i="6"/>
  <c r="BM31" i="6"/>
  <c r="AD38" i="8"/>
  <c r="AS28" i="8"/>
  <c r="AW35" i="8"/>
  <c r="BM36" i="8"/>
  <c r="BJ40" i="8"/>
  <c r="BJ43" i="8"/>
  <c r="BN47" i="8"/>
  <c r="BL51" i="8"/>
  <c r="BN53" i="8"/>
  <c r="BS55" i="8"/>
  <c r="BR57" i="8"/>
  <c r="BN59" i="8"/>
  <c r="BP61" i="8"/>
  <c r="BS63" i="8"/>
  <c r="BN66" i="8"/>
  <c r="R40" i="8"/>
  <c r="AN48" i="6"/>
  <c r="AN45" i="6"/>
  <c r="BK165" i="1"/>
  <c r="CJ141" i="1"/>
  <c r="BL68" i="9"/>
  <c r="AY81" i="9"/>
  <c r="BE79" i="9"/>
  <c r="BE78" i="9"/>
  <c r="BG77" i="9"/>
  <c r="BJ76" i="9"/>
  <c r="AY76" i="9"/>
  <c r="BC75" i="9"/>
  <c r="BH74" i="9"/>
  <c r="AW74" i="9"/>
  <c r="BC73" i="9"/>
  <c r="BK72" i="9"/>
  <c r="AZ72" i="9"/>
  <c r="BI71" i="9"/>
  <c r="AX71" i="9"/>
  <c r="BG70" i="9"/>
  <c r="AV70" i="9"/>
  <c r="BC69" i="9"/>
  <c r="BF68" i="9"/>
  <c r="BF67" i="9"/>
  <c r="BD66" i="9"/>
  <c r="BJ67" i="9"/>
  <c r="BE80" i="9"/>
  <c r="BB79" i="9"/>
  <c r="BA78" i="9"/>
  <c r="BB77" i="9"/>
  <c r="BD76" i="9"/>
  <c r="BG75" i="9"/>
  <c r="BK74" i="9"/>
  <c r="AY74" i="9"/>
  <c r="BD73" i="9"/>
  <c r="BJ72" i="9"/>
  <c r="AX72" i="9"/>
  <c r="BF71" i="9"/>
  <c r="BN70" i="9"/>
  <c r="BB70" i="9"/>
  <c r="BH69" i="9"/>
  <c r="BJ68" i="9"/>
  <c r="BI67" i="9"/>
  <c r="BF66" i="9"/>
  <c r="BC64" i="9"/>
  <c r="AZ83" i="9"/>
  <c r="BD80" i="9"/>
  <c r="BA79" i="9"/>
  <c r="AZ78" i="9"/>
  <c r="BA77" i="9"/>
  <c r="BC76" i="9"/>
  <c r="BF75" i="9"/>
  <c r="BJ74" i="9"/>
  <c r="AX74" i="9"/>
  <c r="BB73" i="9"/>
  <c r="BI72" i="9"/>
  <c r="AW72" i="9"/>
  <c r="BE71" i="9"/>
  <c r="BM70" i="9"/>
  <c r="BA70" i="9"/>
  <c r="BG69" i="9"/>
  <c r="BI68" i="9"/>
  <c r="BH67" i="9"/>
  <c r="BE66" i="9"/>
  <c r="C7" i="11"/>
  <c r="AY83" i="9"/>
  <c r="BC80" i="9"/>
  <c r="AZ79" i="9"/>
  <c r="AY78" i="9"/>
  <c r="AZ77" i="9"/>
  <c r="BB76" i="9"/>
  <c r="BE75" i="9"/>
  <c r="BI74" i="9"/>
  <c r="AV74" i="9"/>
  <c r="BA73" i="9"/>
  <c r="BH72" i="9"/>
  <c r="AV72" i="9"/>
  <c r="BD71" i="9"/>
  <c r="BL70" i="9"/>
  <c r="AZ70" i="9"/>
  <c r="BF69" i="9"/>
  <c r="BH68" i="9"/>
  <c r="BG67" i="9"/>
  <c r="BC66" i="9"/>
  <c r="BA82" i="9"/>
  <c r="BB80" i="9"/>
  <c r="AY79" i="9"/>
  <c r="AX78" i="9"/>
  <c r="AY77" i="9"/>
  <c r="BA76" i="9"/>
  <c r="BD75" i="9"/>
  <c r="BG74" i="9"/>
  <c r="BL73" i="9"/>
  <c r="AZ73" i="9"/>
  <c r="BG72" i="9"/>
  <c r="AU72" i="9"/>
  <c r="BC71" i="9"/>
  <c r="BK70" i="9"/>
  <c r="AY70" i="9"/>
  <c r="BE69" i="9"/>
  <c r="BG68" i="9"/>
  <c r="BE67" i="9"/>
  <c r="BB66" i="9"/>
  <c r="AX81" i="9"/>
  <c r="BC79" i="9"/>
  <c r="BB78" i="9"/>
  <c r="BC77" i="9"/>
  <c r="BE76" i="9"/>
  <c r="BH75" i="9"/>
  <c r="AV75" i="9"/>
  <c r="AZ74" i="9"/>
  <c r="BE73" i="9"/>
  <c r="BL72" i="9"/>
  <c r="AY72" i="9"/>
  <c r="BG71" i="9"/>
  <c r="AU71" i="9"/>
  <c r="BC70" i="9"/>
  <c r="BI69" i="9"/>
  <c r="BK68" i="9"/>
  <c r="AY68" i="9"/>
  <c r="BG66" i="9"/>
  <c r="BD64" i="9"/>
  <c r="AY82" i="9"/>
  <c r="AX79" i="9"/>
  <c r="BD77" i="9"/>
  <c r="BJ75" i="9"/>
  <c r="BC74" i="9"/>
  <c r="AW73" i="9"/>
  <c r="BM71" i="9"/>
  <c r="BJ70" i="9"/>
  <c r="BJ69" i="9"/>
  <c r="BA68" i="9"/>
  <c r="BD65" i="9"/>
  <c r="BB67" i="9"/>
  <c r="BC81" i="9"/>
  <c r="BH78" i="9"/>
  <c r="AX77" i="9"/>
  <c r="BI75" i="9"/>
  <c r="BB74" i="9"/>
  <c r="AV73" i="9"/>
  <c r="BL71" i="9"/>
  <c r="BI70" i="9"/>
  <c r="BD69" i="9"/>
  <c r="AZ68" i="9"/>
  <c r="BC65" i="9"/>
  <c r="BB81" i="9"/>
  <c r="BG78" i="9"/>
  <c r="AW77" i="9"/>
  <c r="BB75" i="9"/>
  <c r="BA74" i="9"/>
  <c r="AU73" i="9"/>
  <c r="BK71" i="9"/>
  <c r="BH70" i="9"/>
  <c r="BB69" i="9"/>
  <c r="BD67" i="9"/>
  <c r="BB65" i="9"/>
  <c r="BA81" i="9"/>
  <c r="BF78" i="9"/>
  <c r="BI76" i="9"/>
  <c r="BA75" i="9"/>
  <c r="BK73" i="9"/>
  <c r="BM72" i="9"/>
  <c r="BJ71" i="9"/>
  <c r="BF70" i="9"/>
  <c r="BA69" i="9"/>
  <c r="BC67" i="9"/>
  <c r="AZ81" i="9"/>
  <c r="BD78" i="9"/>
  <c r="BH76" i="9"/>
  <c r="AZ75" i="9"/>
  <c r="BJ73" i="9"/>
  <c r="BF72" i="9"/>
  <c r="BH71" i="9"/>
  <c r="BE70" i="9"/>
  <c r="AZ69" i="9"/>
  <c r="BA80" i="9"/>
  <c r="BC78" i="9"/>
  <c r="BG76" i="9"/>
  <c r="AY75" i="9"/>
  <c r="BI73" i="9"/>
  <c r="BE72" i="9"/>
  <c r="BB71" i="9"/>
  <c r="BD70" i="9"/>
  <c r="AY69" i="9"/>
  <c r="BA67" i="9"/>
  <c r="AZ80" i="9"/>
  <c r="AW78" i="9"/>
  <c r="BF76" i="9"/>
  <c r="AX75" i="9"/>
  <c r="BH73" i="9"/>
  <c r="BD72" i="9"/>
  <c r="BA71" i="9"/>
  <c r="AX70" i="9"/>
  <c r="AX69" i="9"/>
  <c r="AZ67" i="9"/>
  <c r="AY80" i="9"/>
  <c r="BI77" i="9"/>
  <c r="AZ76" i="9"/>
  <c r="AW75" i="9"/>
  <c r="BG73" i="9"/>
  <c r="BC72" i="9"/>
  <c r="AZ71" i="9"/>
  <c r="AW70" i="9"/>
  <c r="BE68" i="9"/>
  <c r="BH66" i="9"/>
  <c r="AX80" i="9"/>
  <c r="BH77" i="9"/>
  <c r="AX76" i="9"/>
  <c r="BF74" i="9"/>
  <c r="BF73" i="9"/>
  <c r="BB72" i="9"/>
  <c r="AY71" i="9"/>
  <c r="BM69" i="9"/>
  <c r="BD68" i="9"/>
  <c r="BA66" i="9"/>
  <c r="BF79" i="9"/>
  <c r="BF77" i="9"/>
  <c r="AW76" i="9"/>
  <c r="BE74" i="9"/>
  <c r="AY73" i="9"/>
  <c r="BA72" i="9"/>
  <c r="AW71" i="9"/>
  <c r="BL69" i="9"/>
  <c r="BC68" i="9"/>
  <c r="BF65" i="9"/>
  <c r="AZ82" i="9"/>
  <c r="BD79" i="9"/>
  <c r="BE77" i="9"/>
  <c r="AV76" i="9"/>
  <c r="BD74" i="9"/>
  <c r="AX73" i="9"/>
  <c r="BN71" i="9"/>
  <c r="AV71" i="9"/>
  <c r="BK69" i="9"/>
  <c r="BB68" i="9"/>
  <c r="BE65" i="9"/>
  <c r="AV45" i="9"/>
  <c r="AT47" i="9"/>
  <c r="AR49" i="9"/>
  <c r="AR38" i="9"/>
  <c r="AP51" i="9"/>
  <c r="G5" i="11"/>
  <c r="AT39" i="9"/>
  <c r="AO51" i="9"/>
  <c r="AO38" i="9"/>
  <c r="AX43" i="9"/>
  <c r="AV40" i="9"/>
  <c r="AQ52" i="9"/>
  <c r="BC45" i="9"/>
  <c r="G6" i="11"/>
  <c r="BE52" i="9"/>
  <c r="AX45" i="9"/>
  <c r="BE51" i="9"/>
  <c r="BB44" i="9"/>
  <c r="AR51" i="9"/>
  <c r="BA44" i="9"/>
  <c r="BE50" i="9"/>
  <c r="AZ44" i="9"/>
  <c r="AP53" i="9"/>
  <c r="AW46" i="9"/>
  <c r="AT49" i="9"/>
  <c r="BD48" i="9"/>
  <c r="AU48" i="9"/>
  <c r="AV47" i="9"/>
  <c r="BC46" i="9"/>
  <c r="AY44" i="9"/>
  <c r="BA43" i="9"/>
  <c r="AZ43" i="9"/>
  <c r="BE53" i="9"/>
  <c r="AS50" i="9"/>
  <c r="BN69" i="9"/>
  <c r="BO66" i="9"/>
  <c r="BF59" i="9"/>
  <c r="BF54" i="9"/>
  <c r="BL67" i="9"/>
  <c r="BD62" i="9"/>
  <c r="BS54" i="9"/>
  <c r="C6" i="11"/>
  <c r="BK67" i="9"/>
  <c r="BE60" i="9"/>
  <c r="BS53" i="9"/>
  <c r="BP66" i="9"/>
  <c r="BE59" i="9"/>
  <c r="BF53" i="9"/>
  <c r="BO69" i="9"/>
  <c r="BN66" i="9"/>
  <c r="BS58" i="9"/>
  <c r="BS52" i="9"/>
  <c r="BM67" i="9"/>
  <c r="BD63" i="9"/>
  <c r="BF55" i="9"/>
  <c r="BM50" i="9"/>
  <c r="BP67" i="9"/>
  <c r="BF57" i="9"/>
  <c r="BO67" i="9"/>
  <c r="BS56" i="9"/>
  <c r="BN67" i="9"/>
  <c r="BF56" i="9"/>
  <c r="BM66" i="9"/>
  <c r="BS55" i="9"/>
  <c r="BL66" i="9"/>
  <c r="BR52" i="9"/>
  <c r="BK66" i="9"/>
  <c r="BG52" i="9"/>
  <c r="BJ66" i="9"/>
  <c r="BF52" i="9"/>
  <c r="BI66" i="9"/>
  <c r="BH51" i="9"/>
  <c r="BO68" i="9"/>
  <c r="BF64" i="9"/>
  <c r="BO50" i="9"/>
  <c r="BN68" i="9"/>
  <c r="BF58" i="9"/>
  <c r="BN50" i="9"/>
  <c r="BM68" i="9"/>
  <c r="BS57" i="9"/>
  <c r="G9" i="11"/>
  <c r="AK71" i="9"/>
  <c r="AD66" i="9"/>
  <c r="AK58" i="9"/>
  <c r="AE67" i="9"/>
  <c r="AH61" i="9"/>
  <c r="AD67" i="9"/>
  <c r="AI60" i="9"/>
  <c r="AC67" i="9"/>
  <c r="AJ59" i="9"/>
  <c r="AE66" i="9"/>
  <c r="AL57" i="9"/>
  <c r="AD68" i="9"/>
  <c r="AG62" i="9"/>
  <c r="AG70" i="9"/>
  <c r="AE69" i="9"/>
  <c r="AE68" i="9"/>
  <c r="AC66" i="9"/>
  <c r="AE65" i="9"/>
  <c r="AD65" i="9"/>
  <c r="AE64" i="9"/>
  <c r="AF63" i="9"/>
  <c r="AL71" i="9"/>
  <c r="AH62" i="9"/>
  <c r="AJ71" i="9"/>
  <c r="AM56" i="9"/>
  <c r="AH70" i="9"/>
  <c r="AQ85" i="9"/>
  <c r="AS84" i="9"/>
  <c r="AH84" i="9"/>
  <c r="AP83" i="9"/>
  <c r="AE83" i="9"/>
  <c r="AN82" i="9"/>
  <c r="AW81" i="9"/>
  <c r="AL81" i="9"/>
  <c r="AT80" i="9"/>
  <c r="AI80" i="9"/>
  <c r="AP79" i="9"/>
  <c r="AE79" i="9"/>
  <c r="AL78" i="9"/>
  <c r="AR77" i="9"/>
  <c r="AG77" i="9"/>
  <c r="AL76" i="9"/>
  <c r="AQ75" i="9"/>
  <c r="AU74" i="9"/>
  <c r="AJ74" i="9"/>
  <c r="AM73" i="9"/>
  <c r="AO72" i="9"/>
  <c r="AR84" i="9"/>
  <c r="AF84" i="9"/>
  <c r="AM83" i="9"/>
  <c r="AU82" i="9"/>
  <c r="AI82" i="9"/>
  <c r="AQ81" i="9"/>
  <c r="AE81" i="9"/>
  <c r="AL80" i="9"/>
  <c r="AR79" i="9"/>
  <c r="AF79" i="9"/>
  <c r="AK78" i="9"/>
  <c r="AP77" i="9"/>
  <c r="AT76" i="9"/>
  <c r="AH76" i="9"/>
  <c r="AL75" i="9"/>
  <c r="AO74" i="9"/>
  <c r="AQ73" i="9"/>
  <c r="AR72" i="9"/>
  <c r="AP85" i="9"/>
  <c r="AQ84" i="9"/>
  <c r="AX83" i="9"/>
  <c r="AL83" i="9"/>
  <c r="AT82" i="9"/>
  <c r="AH82" i="9"/>
  <c r="AP81" i="9"/>
  <c r="AW80" i="9"/>
  <c r="AK80" i="9"/>
  <c r="AQ79" i="9"/>
  <c r="AV78" i="9"/>
  <c r="AJ78" i="9"/>
  <c r="AO77" i="9"/>
  <c r="AS76" i="9"/>
  <c r="AG76" i="9"/>
  <c r="AK75" i="9"/>
  <c r="AN74" i="9"/>
  <c r="AP73" i="9"/>
  <c r="AQ72" i="9"/>
  <c r="AO85" i="9"/>
  <c r="AP84" i="9"/>
  <c r="AW83" i="9"/>
  <c r="AK83" i="9"/>
  <c r="AS82" i="9"/>
  <c r="AG82" i="9"/>
  <c r="AO81" i="9"/>
  <c r="AV80" i="9"/>
  <c r="AJ80" i="9"/>
  <c r="AO79" i="9"/>
  <c r="AU78" i="9"/>
  <c r="AI78" i="9"/>
  <c r="AN77" i="9"/>
  <c r="AR76" i="9"/>
  <c r="AF76" i="9"/>
  <c r="AJ75" i="9"/>
  <c r="AM74" i="9"/>
  <c r="AO73" i="9"/>
  <c r="AP72" i="9"/>
  <c r="C8" i="11"/>
  <c r="AN85" i="9"/>
  <c r="AO84" i="9"/>
  <c r="AV83" i="9"/>
  <c r="AJ83" i="9"/>
  <c r="AR82" i="9"/>
  <c r="AF82" i="9"/>
  <c r="AN81" i="9"/>
  <c r="AU80" i="9"/>
  <c r="AH80" i="9"/>
  <c r="AN79" i="9"/>
  <c r="AT78" i="9"/>
  <c r="AH78" i="9"/>
  <c r="AM77" i="9"/>
  <c r="AQ76" i="9"/>
  <c r="AU75" i="9"/>
  <c r="AI75" i="9"/>
  <c r="AL74" i="9"/>
  <c r="AN73" i="9"/>
  <c r="AN72" i="9"/>
  <c r="AT84" i="9"/>
  <c r="AG84" i="9"/>
  <c r="AN83" i="9"/>
  <c r="AV82" i="9"/>
  <c r="AJ82" i="9"/>
  <c r="AR81" i="9"/>
  <c r="AF81" i="9"/>
  <c r="AM80" i="9"/>
  <c r="AS79" i="9"/>
  <c r="AG79" i="9"/>
  <c r="AM78" i="9"/>
  <c r="AQ77" i="9"/>
  <c r="AU76" i="9"/>
  <c r="AI76" i="9"/>
  <c r="AM75" i="9"/>
  <c r="AP74" i="9"/>
  <c r="AR73" i="9"/>
  <c r="AS72" i="9"/>
  <c r="AH71" i="9"/>
  <c r="AL84" i="9"/>
  <c r="AH83" i="9"/>
  <c r="AE82" i="9"/>
  <c r="AG81" i="9"/>
  <c r="AU79" i="9"/>
  <c r="AP78" i="9"/>
  <c r="AJ77" i="9"/>
  <c r="AS75" i="9"/>
  <c r="AK74" i="9"/>
  <c r="AT72" i="9"/>
  <c r="AU83" i="9"/>
  <c r="AT81" i="9"/>
  <c r="AK79" i="9"/>
  <c r="AF78" i="9"/>
  <c r="AP76" i="9"/>
  <c r="AT73" i="9"/>
  <c r="AJ72" i="9"/>
  <c r="AK84" i="9"/>
  <c r="AG83" i="9"/>
  <c r="AD82" i="9"/>
  <c r="AS80" i="9"/>
  <c r="AT79" i="9"/>
  <c r="AO78" i="9"/>
  <c r="AI77" i="9"/>
  <c r="AR75" i="9"/>
  <c r="AI74" i="9"/>
  <c r="AM72" i="9"/>
  <c r="AJ84" i="9"/>
  <c r="AF83" i="9"/>
  <c r="AV81" i="9"/>
  <c r="AR80" i="9"/>
  <c r="AM79" i="9"/>
  <c r="AN78" i="9"/>
  <c r="AH77" i="9"/>
  <c r="AP75" i="9"/>
  <c r="AH74" i="9"/>
  <c r="AL72" i="9"/>
  <c r="AM85" i="9"/>
  <c r="AI84" i="9"/>
  <c r="AD83" i="9"/>
  <c r="AU81" i="9"/>
  <c r="AQ80" i="9"/>
  <c r="AL79" i="9"/>
  <c r="AG78" i="9"/>
  <c r="AF77" i="9"/>
  <c r="AO75" i="9"/>
  <c r="AG74" i="9"/>
  <c r="AK72" i="9"/>
  <c r="AL85" i="9"/>
  <c r="AW82" i="9"/>
  <c r="AP80" i="9"/>
  <c r="AN75" i="9"/>
  <c r="AK85" i="9"/>
  <c r="AT83" i="9"/>
  <c r="AQ82" i="9"/>
  <c r="AS81" i="9"/>
  <c r="AO80" i="9"/>
  <c r="AJ79" i="9"/>
  <c r="AV77" i="9"/>
  <c r="AO76" i="9"/>
  <c r="AH75" i="9"/>
  <c r="AS73" i="9"/>
  <c r="AI72" i="9"/>
  <c r="AJ85" i="9"/>
  <c r="AS83" i="9"/>
  <c r="AP82" i="9"/>
  <c r="AM81" i="9"/>
  <c r="AN80" i="9"/>
  <c r="AI79" i="9"/>
  <c r="AU77" i="9"/>
  <c r="AN76" i="9"/>
  <c r="AG75" i="9"/>
  <c r="AL73" i="9"/>
  <c r="AH72" i="9"/>
  <c r="AV84" i="9"/>
  <c r="AR83" i="9"/>
  <c r="AO82" i="9"/>
  <c r="AK81" i="9"/>
  <c r="AG80" i="9"/>
  <c r="AH79" i="9"/>
  <c r="AT77" i="9"/>
  <c r="AM76" i="9"/>
  <c r="AT74" i="9"/>
  <c r="AK73" i="9"/>
  <c r="AU84" i="9"/>
  <c r="AQ83" i="9"/>
  <c r="AM82" i="9"/>
  <c r="AJ81" i="9"/>
  <c r="AF80" i="9"/>
  <c r="AS78" i="9"/>
  <c r="AS77" i="9"/>
  <c r="AK76" i="9"/>
  <c r="AS74" i="9"/>
  <c r="AJ73" i="9"/>
  <c r="AN84" i="9"/>
  <c r="AO83" i="9"/>
  <c r="AL82" i="9"/>
  <c r="AI81" i="9"/>
  <c r="AE80" i="9"/>
  <c r="AR78" i="9"/>
  <c r="AL77" i="9"/>
  <c r="AJ76" i="9"/>
  <c r="AR74" i="9"/>
  <c r="AI73" i="9"/>
  <c r="AM84" i="9"/>
  <c r="AI83" i="9"/>
  <c r="AK82" i="9"/>
  <c r="AH81" i="9"/>
  <c r="AV79" i="9"/>
  <c r="AQ78" i="9"/>
  <c r="AK77" i="9"/>
  <c r="AT75" i="9"/>
  <c r="AQ74" i="9"/>
  <c r="AH73" i="9"/>
  <c r="AF61" i="9"/>
  <c r="AJ57" i="9"/>
  <c r="AB65" i="9"/>
  <c r="AH59" i="9"/>
  <c r="AK55" i="9"/>
  <c r="AA65" i="9"/>
  <c r="AG59" i="9"/>
  <c r="AJ55" i="9"/>
  <c r="Z64" i="9"/>
  <c r="AF59" i="9"/>
  <c r="X55" i="9"/>
  <c r="AD63" i="9"/>
  <c r="Y59" i="9"/>
  <c r="W55" i="9"/>
  <c r="AA66" i="9"/>
  <c r="X60" i="9"/>
  <c r="AL55" i="9"/>
  <c r="AG60" i="9"/>
  <c r="AF60" i="9"/>
  <c r="X59" i="9"/>
  <c r="G3" i="11"/>
  <c r="W58" i="9"/>
  <c r="W57" i="9"/>
  <c r="AK56" i="9"/>
  <c r="AJ56" i="9"/>
  <c r="AA63" i="9"/>
  <c r="W56" i="9"/>
  <c r="Z63" i="9"/>
  <c r="Y63" i="9"/>
  <c r="X61" i="9"/>
  <c r="C4" i="11"/>
  <c r="AU37" i="9"/>
  <c r="AY26" i="9"/>
  <c r="AX25" i="9"/>
  <c r="BC35" i="9"/>
  <c r="BA38" i="9"/>
  <c r="BE29" i="9"/>
  <c r="AY40" i="9"/>
  <c r="BE33" i="9"/>
  <c r="AZ39" i="9"/>
  <c r="BG31" i="9"/>
  <c r="AY39" i="9"/>
  <c r="BG30" i="9"/>
  <c r="AX38" i="9"/>
  <c r="BE28" i="9"/>
  <c r="AW38" i="9"/>
  <c r="BC28" i="9"/>
  <c r="AV38" i="9"/>
  <c r="BC27" i="9"/>
  <c r="AV37" i="9"/>
  <c r="AY25" i="9"/>
  <c r="AT37" i="9"/>
  <c r="AO24" i="9"/>
  <c r="BC36" i="9"/>
  <c r="AZ65" i="9"/>
  <c r="AW62" i="9"/>
  <c r="AQ57" i="9"/>
  <c r="AU60" i="9"/>
  <c r="AY65" i="9"/>
  <c r="AV62" i="9"/>
  <c r="BE56" i="9"/>
  <c r="BB64" i="9"/>
  <c r="AU61" i="9"/>
  <c r="AQ56" i="9"/>
  <c r="G7" i="11"/>
  <c r="BA64" i="9"/>
  <c r="AP56" i="9"/>
  <c r="AZ64" i="9"/>
  <c r="AT60" i="9"/>
  <c r="BE55" i="9"/>
  <c r="AY64" i="9"/>
  <c r="AS59" i="9"/>
  <c r="AV55" i="9"/>
  <c r="AX64" i="9"/>
  <c r="BE58" i="9"/>
  <c r="AR55" i="9"/>
  <c r="BC63" i="9"/>
  <c r="AT58" i="9"/>
  <c r="AP55" i="9"/>
  <c r="AW63" i="9"/>
  <c r="AS58" i="9"/>
  <c r="AZ66" i="9"/>
  <c r="BC62" i="9"/>
  <c r="AR58" i="9"/>
  <c r="BA65" i="9"/>
  <c r="AX62" i="9"/>
  <c r="BE57" i="9"/>
  <c r="Z35" i="9"/>
  <c r="AD25" i="9"/>
  <c r="AL23" i="9"/>
  <c r="W32" i="9"/>
  <c r="AC40" i="9"/>
  <c r="Y35" i="9"/>
  <c r="AC25" i="9"/>
  <c r="AK23" i="9"/>
  <c r="AD39" i="9"/>
  <c r="X35" i="9"/>
  <c r="AM24" i="9"/>
  <c r="AE25" i="9"/>
  <c r="AC39" i="9"/>
  <c r="AL24" i="9"/>
  <c r="AA26" i="9"/>
  <c r="AF24" i="9"/>
  <c r="AM23" i="9"/>
  <c r="AB39" i="9"/>
  <c r="V32" i="9"/>
  <c r="AK24" i="9"/>
  <c r="AE38" i="9"/>
  <c r="U29" i="9"/>
  <c r="AJ24" i="9"/>
  <c r="AI37" i="9"/>
  <c r="W28" i="9"/>
  <c r="AI24" i="9"/>
  <c r="AH37" i="9"/>
  <c r="X27" i="9"/>
  <c r="AH24" i="9"/>
  <c r="C3" i="11"/>
  <c r="AE37" i="9"/>
  <c r="AG24" i="9"/>
  <c r="Y36" i="9"/>
  <c r="Z37" i="9"/>
  <c r="Z26" i="9"/>
  <c r="BJ78" i="8"/>
  <c r="BG66" i="8"/>
  <c r="BM68" i="8"/>
  <c r="BD70" i="8"/>
  <c r="BB71" i="8"/>
  <c r="BF72" i="8"/>
  <c r="BH73" i="8"/>
  <c r="BK74" i="8"/>
  <c r="BB76" i="8"/>
  <c r="BK77" i="8"/>
  <c r="BB80" i="8"/>
  <c r="BD83" i="8"/>
  <c r="AI71" i="8"/>
  <c r="AD32" i="8"/>
  <c r="AT24" i="8"/>
  <c r="BC27" i="8"/>
  <c r="BC30" i="8"/>
  <c r="AU34" i="8"/>
  <c r="BJ32" i="8"/>
  <c r="BL36" i="8"/>
  <c r="BM38" i="8"/>
  <c r="BK40" i="8"/>
  <c r="BO42" i="8"/>
  <c r="BO44" i="8"/>
  <c r="BO46" i="8"/>
  <c r="BJ49" i="8"/>
  <c r="BS50" i="8"/>
  <c r="BJ52" i="8"/>
  <c r="BK53" i="8"/>
  <c r="BM54" i="8"/>
  <c r="BR55" i="8"/>
  <c r="BS56" i="8"/>
  <c r="BS57" i="8"/>
  <c r="BH59" i="8"/>
  <c r="BH60" i="8"/>
  <c r="BK61" i="8"/>
  <c r="BL62" i="8"/>
  <c r="BL63" i="8"/>
  <c r="BQ64" i="8"/>
  <c r="BL66" i="8"/>
  <c r="BS67" i="8"/>
  <c r="BH66" i="8"/>
  <c r="AZ69" i="8"/>
  <c r="BE70" i="8"/>
  <c r="BC71" i="8"/>
  <c r="BK72" i="8"/>
  <c r="BI73" i="8"/>
  <c r="AX75" i="8"/>
  <c r="BC76" i="8"/>
  <c r="BL77" i="8"/>
  <c r="BE80" i="8"/>
  <c r="BB84" i="8"/>
  <c r="Z42" i="8"/>
  <c r="BF67" i="8"/>
  <c r="BC69" i="8"/>
  <c r="BH70" i="8"/>
  <c r="BL71" i="8"/>
  <c r="BM72" i="8"/>
  <c r="BO73" i="8"/>
  <c r="BC75" i="8"/>
  <c r="BE76" i="8"/>
  <c r="BI78" i="8"/>
  <c r="BG80" i="8"/>
  <c r="AS52" i="8"/>
  <c r="BD69" i="8"/>
  <c r="BM71" i="8"/>
  <c r="BN72" i="8"/>
  <c r="BD75" i="8"/>
  <c r="BE69" i="8"/>
  <c r="BA74" i="8"/>
  <c r="BK78" i="8"/>
  <c r="BI69" i="8"/>
  <c r="BA77" i="8"/>
  <c r="V28" i="8"/>
  <c r="AQ22" i="8"/>
  <c r="AT26" i="8"/>
  <c r="AV29" i="8"/>
  <c r="BD32" i="8"/>
  <c r="BD37" i="8"/>
  <c r="BN34" i="8"/>
  <c r="BL37" i="8"/>
  <c r="BP39" i="8"/>
  <c r="BN41" i="8"/>
  <c r="BK43" i="8"/>
  <c r="BU45" i="8"/>
  <c r="BH48" i="8"/>
  <c r="BN50" i="8"/>
  <c r="BO51" i="8"/>
  <c r="BQ52" i="8"/>
  <c r="BU53" i="8"/>
  <c r="BI55" i="8"/>
  <c r="BJ56" i="8"/>
  <c r="BN57" i="8"/>
  <c r="BN58" i="8"/>
  <c r="BR59" i="8"/>
  <c r="BR60" i="8"/>
  <c r="BR61" i="8"/>
  <c r="BU62" i="8"/>
  <c r="BH64" i="8"/>
  <c r="BL65" i="8"/>
  <c r="BN67" i="8"/>
  <c r="BG64" i="8"/>
  <c r="BB68" i="8"/>
  <c r="BJ69" i="8"/>
  <c r="AX71" i="8"/>
  <c r="AY72" i="8"/>
  <c r="BD73" i="8"/>
  <c r="BD74" i="8"/>
  <c r="BH75" i="8"/>
  <c r="BB77" i="8"/>
  <c r="BA79" i="8"/>
  <c r="BF81" i="8"/>
  <c r="AN80" i="8"/>
  <c r="O69" i="8"/>
  <c r="BI70" i="8"/>
  <c r="AZ74" i="8"/>
  <c r="BP70" i="8"/>
  <c r="BE75" i="8"/>
  <c r="BL76" i="8"/>
  <c r="BF64" i="8"/>
  <c r="BO71" i="8"/>
  <c r="AZ79" i="8"/>
  <c r="AO28" i="8"/>
  <c r="AT23" i="8"/>
  <c r="AV26" i="8"/>
  <c r="AX29" i="8"/>
  <c r="BF32" i="8"/>
  <c r="BA38" i="8"/>
  <c r="BO34" i="8"/>
  <c r="BM37" i="8"/>
  <c r="BR39" i="8"/>
  <c r="BP41" i="8"/>
  <c r="BG44" i="8"/>
  <c r="BG46" i="8"/>
  <c r="BI48" i="8"/>
  <c r="BO50" i="8"/>
  <c r="BP51" i="8"/>
  <c r="BR52" i="8"/>
  <c r="BV53" i="8"/>
  <c r="BJ55" i="8"/>
  <c r="BO56" i="8"/>
  <c r="BO57" i="8"/>
  <c r="BO58" i="8"/>
  <c r="BS59" i="8"/>
  <c r="BS60" i="8"/>
  <c r="BS61" i="8"/>
  <c r="BH63" i="8"/>
  <c r="BI64" i="8"/>
  <c r="BQ65" i="8"/>
  <c r="BO67" i="8"/>
  <c r="BE65" i="8"/>
  <c r="BC68" i="8"/>
  <c r="BO69" i="8"/>
  <c r="AY71" i="8"/>
  <c r="AZ72" i="8"/>
  <c r="BE73" i="8"/>
  <c r="BH74" i="8"/>
  <c r="BI75" i="8"/>
  <c r="BC77" i="8"/>
  <c r="BB79" i="8"/>
  <c r="BB82" i="8"/>
  <c r="AK82" i="8"/>
  <c r="W67" i="8"/>
  <c r="BJ67" i="8"/>
  <c r="BH80" i="8"/>
  <c r="BN71" i="8"/>
  <c r="AR77" i="8"/>
  <c r="AA27" i="8"/>
  <c r="BL67" i="8"/>
  <c r="BP72" i="8"/>
  <c r="BC81" i="8"/>
  <c r="AJ29" i="8"/>
  <c r="AU23" i="8"/>
  <c r="BC26" i="8"/>
  <c r="AR30" i="8"/>
  <c r="AV33" i="8"/>
  <c r="BK30" i="8"/>
  <c r="BG35" i="8"/>
  <c r="BJ38" i="8"/>
  <c r="BH40" i="8"/>
  <c r="BE42" i="8"/>
  <c r="BK44" i="8"/>
  <c r="BH46" i="8"/>
  <c r="BJ48" i="8"/>
  <c r="BP50" i="8"/>
  <c r="BQ51" i="8"/>
  <c r="BV52" i="8"/>
  <c r="BJ54" i="8"/>
  <c r="BK55" i="8"/>
  <c r="BP56" i="8"/>
  <c r="BP57" i="8"/>
  <c r="BP58" i="8"/>
  <c r="BT59" i="8"/>
  <c r="BU60" i="8"/>
  <c r="BH62" i="8"/>
  <c r="BI63" i="8"/>
  <c r="BJ64" i="8"/>
  <c r="BR65" i="8"/>
  <c r="BP67" i="8"/>
  <c r="BG65" i="8"/>
  <c r="BE68" i="8"/>
  <c r="AY70" i="8"/>
  <c r="AZ71" i="8"/>
  <c r="BA72" i="8"/>
  <c r="BF73" i="8"/>
  <c r="BI74" i="8"/>
  <c r="AY76" i="8"/>
  <c r="BI77" i="8"/>
  <c r="BE79" i="8"/>
  <c r="BC82" i="8"/>
  <c r="AV85" i="8"/>
  <c r="AB68" i="8"/>
  <c r="BI76" i="8"/>
  <c r="BK67" i="8"/>
  <c r="BO72" i="8"/>
  <c r="BB81" i="8"/>
  <c r="AW71" i="8"/>
  <c r="BC74" i="8"/>
  <c r="BG75" i="8"/>
  <c r="AV78" i="8"/>
  <c r="AJ30" i="8"/>
  <c r="AX23" i="8"/>
  <c r="BE26" i="8"/>
  <c r="AV30" i="8"/>
  <c r="AS34" i="8"/>
  <c r="BL30" i="8"/>
  <c r="BH35" i="8"/>
  <c r="BK38" i="8"/>
  <c r="BI40" i="8"/>
  <c r="BI42" i="8"/>
  <c r="BL44" i="8"/>
  <c r="BI46" i="8"/>
  <c r="BH49" i="8"/>
  <c r="BQ50" i="8"/>
  <c r="BS51" i="8"/>
  <c r="BI53" i="8"/>
  <c r="BK54" i="8"/>
  <c r="BL55" i="8"/>
  <c r="BQ56" i="8"/>
  <c r="BQ57" i="8"/>
  <c r="BU58" i="8"/>
  <c r="BU59" i="8"/>
  <c r="BV60" i="8"/>
  <c r="BI62" i="8"/>
  <c r="BJ63" i="8"/>
  <c r="BK64" i="8"/>
  <c r="BS65" i="8"/>
  <c r="BQ67" i="8"/>
  <c r="BF66" i="8"/>
  <c r="BF68" i="8"/>
  <c r="AZ70" i="8"/>
  <c r="BA71" i="8"/>
  <c r="BE72" i="8"/>
  <c r="BG73" i="8"/>
  <c r="BJ74" i="8"/>
  <c r="BA76" i="8"/>
  <c r="BJ77" i="8"/>
  <c r="BF79" i="8"/>
  <c r="BC83" i="8"/>
  <c r="Y34" i="8"/>
  <c r="AG69" i="8"/>
  <c r="AL22" i="8"/>
  <c r="AC24" i="8"/>
  <c r="AD25" i="8"/>
  <c r="AE26" i="8"/>
  <c r="AB27" i="8"/>
  <c r="AA28" i="8"/>
  <c r="V29" i="8"/>
  <c r="AK29" i="8"/>
  <c r="AK30" i="8"/>
  <c r="AG31" i="8"/>
  <c r="AE32" i="8"/>
  <c r="AH33" i="8"/>
  <c r="AM34" i="8"/>
  <c r="AN35" i="8"/>
  <c r="AE38" i="8"/>
  <c r="AR74" i="8"/>
  <c r="AU77" i="8"/>
  <c r="AT80" i="8"/>
  <c r="AP86" i="8"/>
  <c r="AC40" i="8"/>
  <c r="W48" i="8"/>
  <c r="AM22" i="8"/>
  <c r="AD24" i="8"/>
  <c r="AH25" i="8"/>
  <c r="AG26" i="8"/>
  <c r="AC27" i="8"/>
  <c r="AB28" i="8"/>
  <c r="W29" i="8"/>
  <c r="AL29" i="8"/>
  <c r="AL30" i="8"/>
  <c r="AI31" i="8"/>
  <c r="AI32" i="8"/>
  <c r="AI33" i="8"/>
  <c r="AN34" i="8"/>
  <c r="AO35" i="8"/>
  <c r="AF38" i="8"/>
  <c r="AS74" i="8"/>
  <c r="AJ78" i="8"/>
  <c r="S32" i="8"/>
  <c r="U41" i="8"/>
  <c r="U50" i="8"/>
  <c r="X57" i="8"/>
  <c r="BD61" i="8"/>
  <c r="BD59" i="8"/>
  <c r="BB58" i="8"/>
  <c r="BB57" i="8"/>
  <c r="BC56" i="8"/>
  <c r="BF55" i="8"/>
  <c r="AU55" i="8"/>
  <c r="AZ54" i="8"/>
  <c r="BE53" i="8"/>
  <c r="BE52" i="8"/>
  <c r="BC61" i="8"/>
  <c r="BC59" i="8"/>
  <c r="BA58" i="8"/>
  <c r="BA57" i="8"/>
  <c r="BB56" i="8"/>
  <c r="BE55" i="8"/>
  <c r="AT55" i="8"/>
  <c r="AY54" i="8"/>
  <c r="BD53" i="8"/>
  <c r="BD52" i="8"/>
  <c r="BE60" i="8"/>
  <c r="AY59" i="8"/>
  <c r="BF57" i="8"/>
  <c r="BE56" i="8"/>
  <c r="BD55" i="8"/>
  <c r="BG54" i="8"/>
  <c r="AT54" i="8"/>
  <c r="AW53" i="8"/>
  <c r="BD60" i="8"/>
  <c r="BG58" i="8"/>
  <c r="BE57" i="8"/>
  <c r="BD56" i="8"/>
  <c r="BC55" i="8"/>
  <c r="BF54" i="8"/>
  <c r="AS54" i="8"/>
  <c r="BG52" i="8"/>
  <c r="BC60" i="8"/>
  <c r="BF58" i="8"/>
  <c r="BD57" i="8"/>
  <c r="BA56" i="8"/>
  <c r="BB55" i="8"/>
  <c r="BE54" i="8"/>
  <c r="AR54" i="8"/>
  <c r="BF52" i="8"/>
  <c r="BE59" i="8"/>
  <c r="BG57" i="8"/>
  <c r="AX56" i="8"/>
  <c r="AV55" i="8"/>
  <c r="BG53" i="8"/>
  <c r="BE63" i="8"/>
  <c r="BB59" i="8"/>
  <c r="BC57" i="8"/>
  <c r="AW56" i="8"/>
  <c r="AS55" i="8"/>
  <c r="BF53" i="8"/>
  <c r="BE62" i="8"/>
  <c r="BA59" i="8"/>
  <c r="AZ57" i="8"/>
  <c r="AV56" i="8"/>
  <c r="AR55" i="8"/>
  <c r="BC53" i="8"/>
  <c r="BD62" i="8"/>
  <c r="BC58" i="8"/>
  <c r="AZ56" i="8"/>
  <c r="BC54" i="8"/>
  <c r="AX53" i="8"/>
  <c r="BF61" i="8"/>
  <c r="AZ58" i="8"/>
  <c r="AY56" i="8"/>
  <c r="BB54" i="8"/>
  <c r="BC52" i="8"/>
  <c r="BE61" i="8"/>
  <c r="AY58" i="8"/>
  <c r="AU56" i="8"/>
  <c r="BA54" i="8"/>
  <c r="AW58" i="8"/>
  <c r="AY55" i="8"/>
  <c r="AY53" i="8"/>
  <c r="AY57" i="8"/>
  <c r="AX55" i="8"/>
  <c r="BF60" i="8"/>
  <c r="AX57" i="8"/>
  <c r="AW55" i="8"/>
  <c r="BB60" i="8"/>
  <c r="AW57" i="8"/>
  <c r="BD54" i="8"/>
  <c r="BA60" i="8"/>
  <c r="AV57" i="8"/>
  <c r="AX54" i="8"/>
  <c r="BG59" i="8"/>
  <c r="BG56" i="8"/>
  <c r="AW54" i="8"/>
  <c r="AZ59" i="8"/>
  <c r="AT56" i="8"/>
  <c r="AU54" i="8"/>
  <c r="BE58" i="8"/>
  <c r="BG55" i="8"/>
  <c r="BB53" i="8"/>
  <c r="BD58" i="8"/>
  <c r="BA55" i="8"/>
  <c r="BA53" i="8"/>
  <c r="BF59" i="8"/>
  <c r="AX58" i="8"/>
  <c r="BF56" i="8"/>
  <c r="AZ55" i="8"/>
  <c r="AV54" i="8"/>
  <c r="AZ53" i="8"/>
  <c r="AL86" i="8"/>
  <c r="AR85" i="8"/>
  <c r="AG85" i="8"/>
  <c r="AQ84" i="8"/>
  <c r="AF84" i="8"/>
  <c r="AP83" i="8"/>
  <c r="AZ82" i="8"/>
  <c r="AO82" i="8"/>
  <c r="AX81" i="8"/>
  <c r="AM81" i="8"/>
  <c r="AU80" i="8"/>
  <c r="AJ80" i="8"/>
  <c r="AM86" i="8"/>
  <c r="AQ85" i="8"/>
  <c r="AZ84" i="8"/>
  <c r="AN84" i="8"/>
  <c r="AW83" i="8"/>
  <c r="AK83" i="8"/>
  <c r="AT82" i="8"/>
  <c r="AH82" i="8"/>
  <c r="AP81" i="8"/>
  <c r="AW80" i="8"/>
  <c r="AK80" i="8"/>
  <c r="AQ79" i="8"/>
  <c r="AY78" i="8"/>
  <c r="AN78" i="8"/>
  <c r="AT77" i="8"/>
  <c r="AI77" i="8"/>
  <c r="AN76" i="8"/>
  <c r="AR75" i="8"/>
  <c r="AV74" i="8"/>
  <c r="AK74" i="8"/>
  <c r="AN73" i="8"/>
  <c r="AP72" i="8"/>
  <c r="AK86" i="8"/>
  <c r="AP85" i="8"/>
  <c r="AY84" i="8"/>
  <c r="AM84" i="8"/>
  <c r="AV83" i="8"/>
  <c r="AJ83" i="8"/>
  <c r="AS82" i="8"/>
  <c r="AG82" i="8"/>
  <c r="AO81" i="8"/>
  <c r="AV80" i="8"/>
  <c r="AI80" i="8"/>
  <c r="AP79" i="8"/>
  <c r="AX78" i="8"/>
  <c r="AM78" i="8"/>
  <c r="AS77" i="8"/>
  <c r="AH77" i="8"/>
  <c r="AM76" i="8"/>
  <c r="AQ75" i="8"/>
  <c r="AU74" i="8"/>
  <c r="AJ74" i="8"/>
  <c r="AM73" i="8"/>
  <c r="AO72" i="8"/>
  <c r="AV86" i="8"/>
  <c r="AJ86" i="8"/>
  <c r="AN86" i="8"/>
  <c r="AM85" i="8"/>
  <c r="AT84" i="8"/>
  <c r="AZ83" i="8"/>
  <c r="AL83" i="8"/>
  <c r="AQ82" i="8"/>
  <c r="AV81" i="8"/>
  <c r="AH81" i="8"/>
  <c r="AM80" i="8"/>
  <c r="AO79" i="8"/>
  <c r="AU78" i="8"/>
  <c r="AH78" i="8"/>
  <c r="AL77" i="8"/>
  <c r="AO76" i="8"/>
  <c r="AO75" i="8"/>
  <c r="AQ74" i="8"/>
  <c r="AR73" i="8"/>
  <c r="AR72" i="8"/>
  <c r="AZ85" i="8"/>
  <c r="AL85" i="8"/>
  <c r="AS84" i="8"/>
  <c r="AY83" i="8"/>
  <c r="AI83" i="8"/>
  <c r="AP82" i="8"/>
  <c r="AU81" i="8"/>
  <c r="AG81" i="8"/>
  <c r="AL80" i="8"/>
  <c r="AN79" i="8"/>
  <c r="AT78" i="8"/>
  <c r="AX77" i="8"/>
  <c r="AK77" i="8"/>
  <c r="AL76" i="8"/>
  <c r="AN75" i="8"/>
  <c r="AP74" i="8"/>
  <c r="AQ73" i="8"/>
  <c r="AQ72" i="8"/>
  <c r="AY85" i="8"/>
  <c r="AK85" i="8"/>
  <c r="AR84" i="8"/>
  <c r="AX83" i="8"/>
  <c r="AH83" i="8"/>
  <c r="AN82" i="8"/>
  <c r="AT81" i="8"/>
  <c r="AY80" i="8"/>
  <c r="AH80" i="8"/>
  <c r="AM79" i="8"/>
  <c r="AS78" i="8"/>
  <c r="AW77" i="8"/>
  <c r="AJ77" i="8"/>
  <c r="AK76" i="8"/>
  <c r="AM75" i="8"/>
  <c r="AO74" i="8"/>
  <c r="AP73" i="8"/>
  <c r="AN72" i="8"/>
  <c r="AU85" i="8"/>
  <c r="AV84" i="8"/>
  <c r="AT83" i="8"/>
  <c r="AW82" i="8"/>
  <c r="AW81" i="8"/>
  <c r="AS80" i="8"/>
  <c r="AT79" i="8"/>
  <c r="AR78" i="8"/>
  <c r="AQ77" i="8"/>
  <c r="AQ76" i="8"/>
  <c r="AK75" i="8"/>
  <c r="AV73" i="8"/>
  <c r="AS72" i="8"/>
  <c r="AS73" i="8"/>
  <c r="AU86" i="8"/>
  <c r="AT85" i="8"/>
  <c r="AU84" i="8"/>
  <c r="AS83" i="8"/>
  <c r="AV82" i="8"/>
  <c r="AS81" i="8"/>
  <c r="AR80" i="8"/>
  <c r="AS79" i="8"/>
  <c r="AQ78" i="8"/>
  <c r="AP77" i="8"/>
  <c r="AP76" i="8"/>
  <c r="AJ75" i="8"/>
  <c r="AU73" i="8"/>
  <c r="AM72" i="8"/>
  <c r="AT86" i="8"/>
  <c r="AS85" i="8"/>
  <c r="AP84" i="8"/>
  <c r="AR83" i="8"/>
  <c r="AU82" i="8"/>
  <c r="AR81" i="8"/>
  <c r="AQ80" i="8"/>
  <c r="AR79" i="8"/>
  <c r="AP78" i="8"/>
  <c r="AO77" i="8"/>
  <c r="AJ76" i="8"/>
  <c r="AI75" i="8"/>
  <c r="AT73" i="8"/>
  <c r="AL72" i="8"/>
  <c r="AS86" i="8"/>
  <c r="AO85" i="8"/>
  <c r="AO84" i="8"/>
  <c r="AQ83" i="8"/>
  <c r="AR82" i="8"/>
  <c r="AQ81" i="8"/>
  <c r="AP80" i="8"/>
  <c r="AL79" i="8"/>
  <c r="AO78" i="8"/>
  <c r="AN77" i="8"/>
  <c r="AI76" i="8"/>
  <c r="AW74" i="8"/>
  <c r="AK72" i="8"/>
  <c r="AR86" i="8"/>
  <c r="AN85" i="8"/>
  <c r="AL84" i="8"/>
  <c r="AO83" i="8"/>
  <c r="AM82" i="8"/>
  <c r="AN81" i="8"/>
  <c r="AO80" i="8"/>
  <c r="AK79" i="8"/>
  <c r="AL78" i="8"/>
  <c r="AM77" i="8"/>
  <c r="AW75" i="8"/>
  <c r="AT74" i="8"/>
  <c r="AO73" i="8"/>
  <c r="AJ72" i="8"/>
  <c r="AQ86" i="8"/>
  <c r="AJ85" i="8"/>
  <c r="AK84" i="8"/>
  <c r="AN83" i="8"/>
  <c r="AL82" i="8"/>
  <c r="AL81" i="8"/>
  <c r="AO86" i="8"/>
  <c r="AH85" i="8"/>
  <c r="AI84" i="8"/>
  <c r="AG83" i="8"/>
  <c r="AJ82" i="8"/>
  <c r="AJ81" i="8"/>
  <c r="AX79" i="8"/>
  <c r="AH79" i="8"/>
  <c r="AI78" i="8"/>
  <c r="AU76" i="8"/>
  <c r="AT75" i="8"/>
  <c r="AN74" i="8"/>
  <c r="AJ73" i="8"/>
  <c r="AX85" i="8"/>
  <c r="AF85" i="8"/>
  <c r="AH84" i="8"/>
  <c r="AF83" i="8"/>
  <c r="AI82" i="8"/>
  <c r="AI81" i="8"/>
  <c r="AW79" i="8"/>
  <c r="AG79" i="8"/>
  <c r="AV77" i="8"/>
  <c r="AT76" i="8"/>
  <c r="AS75" i="8"/>
  <c r="AW85" i="8"/>
  <c r="AX84" i="8"/>
  <c r="AG84" i="8"/>
  <c r="AY82" i="8"/>
  <c r="AF82" i="8"/>
  <c r="AX80" i="8"/>
  <c r="AN22" i="8"/>
  <c r="AF24" i="8"/>
  <c r="AI25" i="8"/>
  <c r="AH26" i="8"/>
  <c r="AD27" i="8"/>
  <c r="AC28" i="8"/>
  <c r="X29" i="8"/>
  <c r="X30" i="8"/>
  <c r="AM30" i="8"/>
  <c r="AJ31" i="8"/>
  <c r="AJ32" i="8"/>
  <c r="AJ33" i="8"/>
  <c r="AO34" i="8"/>
  <c r="AB36" i="8"/>
  <c r="AD39" i="8"/>
  <c r="AR24" i="8"/>
  <c r="AV25" i="8"/>
  <c r="BD26" i="8"/>
  <c r="AQ28" i="8"/>
  <c r="AW29" i="8"/>
  <c r="AY30" i="8"/>
  <c r="BD31" i="8"/>
  <c r="AU33" i="8"/>
  <c r="AV34" i="8"/>
  <c r="AV36" i="8"/>
  <c r="AJ71" i="8"/>
  <c r="AL75" i="8"/>
  <c r="AK78" i="8"/>
  <c r="AY81" i="8"/>
  <c r="T33" i="8"/>
  <c r="R42" i="8"/>
  <c r="J49" i="8"/>
  <c r="J59" i="8"/>
  <c r="V59" i="8"/>
  <c r="AE28" i="8"/>
  <c r="AM32" i="8"/>
  <c r="Z34" i="8"/>
  <c r="AW28" i="8"/>
  <c r="AY29" i="8"/>
  <c r="BG30" i="8"/>
  <c r="BF31" i="8"/>
  <c r="AW33" i="8"/>
  <c r="BB34" i="8"/>
  <c r="AX36" i="8"/>
  <c r="AU72" i="8"/>
  <c r="AU75" i="8"/>
  <c r="AW78" i="8"/>
  <c r="AX82" i="8"/>
  <c r="S35" i="8"/>
  <c r="W43" i="8"/>
  <c r="K52" i="8"/>
  <c r="X60" i="8"/>
  <c r="AE70" i="8"/>
  <c r="AE29" i="8"/>
  <c r="BC25" i="8"/>
  <c r="AX28" i="8"/>
  <c r="AZ29" i="8"/>
  <c r="BH30" i="8"/>
  <c r="AR32" i="8"/>
  <c r="AV72" i="8"/>
  <c r="AV75" i="8"/>
  <c r="AI79" i="8"/>
  <c r="AM83" i="8"/>
  <c r="Y36" i="8"/>
  <c r="Q44" i="8"/>
  <c r="V52" i="8"/>
  <c r="V61" i="8"/>
  <c r="BI30" i="8"/>
  <c r="AK73" i="8"/>
  <c r="AR76" i="8"/>
  <c r="AJ79" i="8"/>
  <c r="AU83" i="8"/>
  <c r="T37" i="8"/>
  <c r="Q53" i="8"/>
  <c r="U62" i="8"/>
  <c r="AB72" i="8"/>
  <c r="AF37" i="8"/>
  <c r="AD36" i="8"/>
  <c r="AH35" i="8"/>
  <c r="AL34" i="8"/>
  <c r="AA34" i="8"/>
  <c r="AF33" i="8"/>
  <c r="AL32" i="8"/>
  <c r="AA32" i="8"/>
  <c r="AH31" i="8"/>
  <c r="W31" i="8"/>
  <c r="AE30" i="8"/>
  <c r="AM29" i="8"/>
  <c r="AB29" i="8"/>
  <c r="AK28" i="8"/>
  <c r="Z28" i="8"/>
  <c r="AI27" i="8"/>
  <c r="X27" i="8"/>
  <c r="AF26" i="8"/>
  <c r="AL25" i="8"/>
  <c r="AA25" i="8"/>
  <c r="AE24" i="8"/>
  <c r="AG23" i="8"/>
  <c r="AC38" i="8"/>
  <c r="AF36" i="8"/>
  <c r="AI35" i="8"/>
  <c r="AK34" i="8"/>
  <c r="AO33" i="8"/>
  <c r="AC33" i="8"/>
  <c r="AH32" i="8"/>
  <c r="AN31" i="8"/>
  <c r="AB31" i="8"/>
  <c r="AI30" i="8"/>
  <c r="W30" i="8"/>
  <c r="AD29" i="8"/>
  <c r="AL28" i="8"/>
  <c r="Y28" i="8"/>
  <c r="AG27" i="8"/>
  <c r="AN26" i="8"/>
  <c r="AB26" i="8"/>
  <c r="AG25" i="8"/>
  <c r="AJ24" i="8"/>
  <c r="AK23" i="8"/>
  <c r="AJ22" i="8"/>
  <c r="AM26" i="8"/>
  <c r="AH37" i="8"/>
  <c r="AE36" i="8"/>
  <c r="AG35" i="8"/>
  <c r="AJ34" i="8"/>
  <c r="AN33" i="8"/>
  <c r="AB33" i="8"/>
  <c r="AG32" i="8"/>
  <c r="AM31" i="8"/>
  <c r="AA31" i="8"/>
  <c r="AH30" i="8"/>
  <c r="AO29" i="8"/>
  <c r="AC29" i="8"/>
  <c r="AJ28" i="8"/>
  <c r="X28" i="8"/>
  <c r="AF27" i="8"/>
  <c r="AA26" i="8"/>
  <c r="AF25" i="8"/>
  <c r="AI24" i="8"/>
  <c r="AJ23" i="8"/>
  <c r="AI22" i="8"/>
  <c r="AG37" i="8"/>
  <c r="AC36" i="8"/>
  <c r="AF35" i="8"/>
  <c r="AI34" i="8"/>
  <c r="AM33" i="8"/>
  <c r="AA33" i="8"/>
  <c r="AF32" i="8"/>
  <c r="AL31" i="8"/>
  <c r="Z31" i="8"/>
  <c r="AG30" i="8"/>
  <c r="AN29" i="8"/>
  <c r="AA29" i="8"/>
  <c r="AI28" i="8"/>
  <c r="W28" i="8"/>
  <c r="AE27" i="8"/>
  <c r="AL26" i="8"/>
  <c r="Z26" i="8"/>
  <c r="AE25" i="8"/>
  <c r="AH24" i="8"/>
  <c r="AI23" i="8"/>
  <c r="AH22" i="8"/>
  <c r="AD37" i="8"/>
  <c r="AA36" i="8"/>
  <c r="AD35" i="8"/>
  <c r="AG34" i="8"/>
  <c r="AK33" i="8"/>
  <c r="Y33" i="8"/>
  <c r="AH27" i="8"/>
  <c r="AK31" i="8"/>
  <c r="T49" i="8"/>
  <c r="T48" i="8"/>
  <c r="Y47" i="8"/>
  <c r="N47" i="8"/>
  <c r="S46" i="8"/>
  <c r="X45" i="8"/>
  <c r="M45" i="8"/>
  <c r="R44" i="8"/>
  <c r="X43" i="8"/>
  <c r="M43" i="8"/>
  <c r="S42" i="8"/>
  <c r="Y41" i="8"/>
  <c r="N41" i="8"/>
  <c r="V40" i="8"/>
  <c r="AC39" i="8"/>
  <c r="R39" i="8"/>
  <c r="W38" i="8"/>
  <c r="AA37" i="8"/>
  <c r="P37" i="8"/>
  <c r="R36" i="8"/>
  <c r="R35" i="8"/>
  <c r="R34" i="8"/>
  <c r="W32" i="8"/>
  <c r="T30" i="8"/>
  <c r="W49" i="8"/>
  <c r="V48" i="8"/>
  <c r="J48" i="8"/>
  <c r="M47" i="8"/>
  <c r="Q46" i="8"/>
  <c r="U45" i="8"/>
  <c r="Y44" i="8"/>
  <c r="M44" i="8"/>
  <c r="R43" i="8"/>
  <c r="W42" i="8"/>
  <c r="AB41" i="8"/>
  <c r="P41" i="8"/>
  <c r="W40" i="8"/>
  <c r="AB39" i="8"/>
  <c r="P39" i="8"/>
  <c r="T38" i="8"/>
  <c r="W37" i="8"/>
  <c r="X36" i="8"/>
  <c r="W35" i="8"/>
  <c r="V34" i="8"/>
  <c r="S33" i="8"/>
  <c r="S31" i="8"/>
  <c r="V49" i="8"/>
  <c r="U48" i="8"/>
  <c r="X47" i="8"/>
  <c r="L47" i="8"/>
  <c r="P46" i="8"/>
  <c r="T45" i="8"/>
  <c r="X44" i="8"/>
  <c r="L44" i="8"/>
  <c r="Q43" i="8"/>
  <c r="V42" i="8"/>
  <c r="AA41" i="8"/>
  <c r="O41" i="8"/>
  <c r="U40" i="8"/>
  <c r="AA39" i="8"/>
  <c r="O39" i="8"/>
  <c r="S38" i="8"/>
  <c r="V37" i="8"/>
  <c r="W36" i="8"/>
  <c r="V35" i="8"/>
  <c r="U34" i="8"/>
  <c r="R33" i="8"/>
  <c r="U30" i="8"/>
  <c r="U49" i="8"/>
  <c r="S48" i="8"/>
  <c r="W47" i="8"/>
  <c r="K47" i="8"/>
  <c r="O46" i="8"/>
  <c r="S45" i="8"/>
  <c r="W44" i="8"/>
  <c r="K44" i="8"/>
  <c r="P43" i="8"/>
  <c r="U42" i="8"/>
  <c r="Z41" i="8"/>
  <c r="M41" i="8"/>
  <c r="T40" i="8"/>
  <c r="Z39" i="8"/>
  <c r="N39" i="8"/>
  <c r="R38" i="8"/>
  <c r="U37" i="8"/>
  <c r="V36" i="8"/>
  <c r="U35" i="8"/>
  <c r="T34" i="8"/>
  <c r="Q33" i="8"/>
  <c r="X49" i="8"/>
  <c r="P48" i="8"/>
  <c r="Q47" i="8"/>
  <c r="N46" i="8"/>
  <c r="O45" i="8"/>
  <c r="O44" i="8"/>
  <c r="N43" i="8"/>
  <c r="O42" i="8"/>
  <c r="Q41" i="8"/>
  <c r="Q40" i="8"/>
  <c r="T39" i="8"/>
  <c r="Q38" i="8"/>
  <c r="Q37" i="8"/>
  <c r="Y35" i="8"/>
  <c r="Q34" i="8"/>
  <c r="R32" i="8"/>
  <c r="S49" i="8"/>
  <c r="O48" i="8"/>
  <c r="P47" i="8"/>
  <c r="M46" i="8"/>
  <c r="N45" i="8"/>
  <c r="N44" i="8"/>
  <c r="L43" i="8"/>
  <c r="N42" i="8"/>
  <c r="L41" i="8"/>
  <c r="P40" i="8"/>
  <c r="S39" i="8"/>
  <c r="P38" i="8"/>
  <c r="O37" i="8"/>
  <c r="X35" i="8"/>
  <c r="P34" i="8"/>
  <c r="V31" i="8"/>
  <c r="R49" i="8"/>
  <c r="N48" i="8"/>
  <c r="O47" i="8"/>
  <c r="L46" i="8"/>
  <c r="L45" i="8"/>
  <c r="AA43" i="8"/>
  <c r="K43" i="8"/>
  <c r="M42" i="8"/>
  <c r="AD40" i="8"/>
  <c r="O40" i="8"/>
  <c r="Q39" i="8"/>
  <c r="O38" i="8"/>
  <c r="N37" i="8"/>
  <c r="T35" i="8"/>
  <c r="X33" i="8"/>
  <c r="U31" i="8"/>
  <c r="T50" i="8"/>
  <c r="K48" i="8"/>
  <c r="U46" i="8"/>
  <c r="K45" i="8"/>
  <c r="V43" i="8"/>
  <c r="Q42" i="8"/>
  <c r="AB40" i="8"/>
  <c r="X39" i="8"/>
  <c r="U38" i="8"/>
  <c r="U36" i="8"/>
  <c r="X34" i="8"/>
  <c r="T31" i="8"/>
  <c r="Q49" i="8"/>
  <c r="V47" i="8"/>
  <c r="T46" i="8"/>
  <c r="Z44" i="8"/>
  <c r="U43" i="8"/>
  <c r="P42" i="8"/>
  <c r="AA40" i="8"/>
  <c r="W39" i="8"/>
  <c r="N38" i="8"/>
  <c r="T36" i="8"/>
  <c r="W34" i="8"/>
  <c r="P49" i="8"/>
  <c r="U47" i="8"/>
  <c r="R46" i="8"/>
  <c r="V44" i="8"/>
  <c r="T43" i="8"/>
  <c r="L42" i="8"/>
  <c r="Z40" i="8"/>
  <c r="V39" i="8"/>
  <c r="M38" i="8"/>
  <c r="S36" i="8"/>
  <c r="S34" i="8"/>
  <c r="O49" i="8"/>
  <c r="T47" i="8"/>
  <c r="K46" i="8"/>
  <c r="U44" i="8"/>
  <c r="S43" i="8"/>
  <c r="X41" i="8"/>
  <c r="Y40" i="8"/>
  <c r="U39" i="8"/>
  <c r="Z37" i="8"/>
  <c r="Q36" i="8"/>
  <c r="W33" i="8"/>
  <c r="N49" i="8"/>
  <c r="S47" i="8"/>
  <c r="J46" i="8"/>
  <c r="T44" i="8"/>
  <c r="O43" i="8"/>
  <c r="W41" i="8"/>
  <c r="X40" i="8"/>
  <c r="M39" i="8"/>
  <c r="Y37" i="8"/>
  <c r="P36" i="8"/>
  <c r="V33" i="8"/>
  <c r="X48" i="8"/>
  <c r="R47" i="8"/>
  <c r="Y45" i="8"/>
  <c r="S44" i="8"/>
  <c r="AA42" i="8"/>
  <c r="V41" i="8"/>
  <c r="S40" i="8"/>
  <c r="AB38" i="8"/>
  <c r="X37" i="8"/>
  <c r="O36" i="8"/>
  <c r="U33" i="8"/>
  <c r="X50" i="8"/>
  <c r="R48" i="8"/>
  <c r="Y46" i="8"/>
  <c r="V45" i="8"/>
  <c r="P44" i="8"/>
  <c r="Y42" i="8"/>
  <c r="T41" i="8"/>
  <c r="N40" i="8"/>
  <c r="Z38" i="8"/>
  <c r="S37" i="8"/>
  <c r="Q35" i="8"/>
  <c r="V32" i="8"/>
  <c r="W50" i="8"/>
  <c r="Q48" i="8"/>
  <c r="X46" i="8"/>
  <c r="R45" i="8"/>
  <c r="Z43" i="8"/>
  <c r="X42" i="8"/>
  <c r="S41" i="8"/>
  <c r="M40" i="8"/>
  <c r="Y38" i="8"/>
  <c r="R37" i="8"/>
  <c r="P35" i="8"/>
  <c r="U32" i="8"/>
  <c r="V50" i="8"/>
  <c r="M48" i="8"/>
  <c r="W46" i="8"/>
  <c r="Q45" i="8"/>
  <c r="Y43" i="8"/>
  <c r="T42" i="8"/>
  <c r="R41" i="8"/>
  <c r="L40" i="8"/>
  <c r="X38" i="8"/>
  <c r="Z36" i="8"/>
  <c r="O35" i="8"/>
  <c r="T32" i="8"/>
  <c r="AK25" i="8"/>
  <c r="Z30" i="8"/>
  <c r="AH36" i="8"/>
  <c r="AF23" i="8"/>
  <c r="AK26" i="8"/>
  <c r="X31" i="8"/>
  <c r="AN32" i="8"/>
  <c r="AT22" i="8"/>
  <c r="AX33" i="8"/>
  <c r="AM24" i="8"/>
  <c r="AL27" i="8"/>
  <c r="AB30" i="8"/>
  <c r="AC34" i="8"/>
  <c r="AJ36" i="8"/>
  <c r="BD25" i="8"/>
  <c r="BE29" i="8"/>
  <c r="BG34" i="8"/>
  <c r="AL23" i="8"/>
  <c r="AN24" i="8"/>
  <c r="AO25" i="8"/>
  <c r="W27" i="8"/>
  <c r="AM27" i="8"/>
  <c r="AH28" i="8"/>
  <c r="AG29" i="8"/>
  <c r="AC30" i="8"/>
  <c r="AC31" i="8"/>
  <c r="Z32" i="8"/>
  <c r="Z33" i="8"/>
  <c r="AD34" i="8"/>
  <c r="AJ35" i="8"/>
  <c r="AB37" i="8"/>
  <c r="AQ23" i="8"/>
  <c r="AX24" i="8"/>
  <c r="BE25" i="8"/>
  <c r="AT27" i="8"/>
  <c r="BC28" i="8"/>
  <c r="BI29" i="8"/>
  <c r="AQ31" i="8"/>
  <c r="AW32" i="8"/>
  <c r="AZ33" i="8"/>
  <c r="AT35" i="8"/>
  <c r="BI33" i="8"/>
  <c r="BF36" i="8"/>
  <c r="BN37" i="8"/>
  <c r="BI39" i="8"/>
  <c r="BM40" i="8"/>
  <c r="BJ42" i="8"/>
  <c r="BP43" i="8"/>
  <c r="BI45" i="8"/>
  <c r="BS46" i="8"/>
  <c r="BK48" i="8"/>
  <c r="AL73" i="8"/>
  <c r="AS76" i="8"/>
  <c r="AU79" i="8"/>
  <c r="AJ84" i="8"/>
  <c r="V38" i="8"/>
  <c r="W45" i="8"/>
  <c r="O54" i="8"/>
  <c r="AC73" i="8"/>
  <c r="AG24" i="8"/>
  <c r="AJ25" i="8"/>
  <c r="AI26" i="8"/>
  <c r="AD28" i="8"/>
  <c r="Y30" i="8"/>
  <c r="AN30" i="8"/>
  <c r="AK32" i="8"/>
  <c r="AL33" i="8"/>
  <c r="AG36" i="8"/>
  <c r="AK24" i="8"/>
  <c r="AJ26" i="8"/>
  <c r="Z29" i="8"/>
  <c r="AO31" i="8"/>
  <c r="AB35" i="8"/>
  <c r="BB39" i="8"/>
  <c r="BD36" i="8"/>
  <c r="BD35" i="8"/>
  <c r="AS35" i="8"/>
  <c r="AY34" i="8"/>
  <c r="BE33" i="8"/>
  <c r="AT33" i="8"/>
  <c r="BA32" i="8"/>
  <c r="BI31" i="8"/>
  <c r="AX31" i="8"/>
  <c r="BF30" i="8"/>
  <c r="AU30" i="8"/>
  <c r="BD29" i="8"/>
  <c r="AS29" i="8"/>
  <c r="BA28" i="8"/>
  <c r="BH27" i="8"/>
  <c r="AW27" i="8"/>
  <c r="BB26" i="8"/>
  <c r="AQ26" i="8"/>
  <c r="AU25" i="8"/>
  <c r="AW24" i="8"/>
  <c r="AV23" i="8"/>
  <c r="AS22" i="8"/>
  <c r="BC38" i="8"/>
  <c r="BC36" i="8"/>
  <c r="BC35" i="8"/>
  <c r="AR35" i="8"/>
  <c r="AX34" i="8"/>
  <c r="BD33" i="8"/>
  <c r="AS33" i="8"/>
  <c r="AZ32" i="8"/>
  <c r="BH31" i="8"/>
  <c r="AW31" i="8"/>
  <c r="BE30" i="8"/>
  <c r="AT30" i="8"/>
  <c r="BC29" i="8"/>
  <c r="AR29" i="8"/>
  <c r="AZ28" i="8"/>
  <c r="BG27" i="8"/>
  <c r="AV27" i="8"/>
  <c r="BA26" i="8"/>
  <c r="BB38" i="8"/>
  <c r="BB36" i="8"/>
  <c r="BB35" i="8"/>
  <c r="AQ35" i="8"/>
  <c r="AW34" i="8"/>
  <c r="BC33" i="8"/>
  <c r="AR33" i="8"/>
  <c r="AY32" i="8"/>
  <c r="BG31" i="8"/>
  <c r="AV31" i="8"/>
  <c r="BD30" i="8"/>
  <c r="AS30" i="8"/>
  <c r="BB29" i="8"/>
  <c r="AQ29" i="8"/>
  <c r="AY28" i="8"/>
  <c r="BF27" i="8"/>
  <c r="AU27" i="8"/>
  <c r="AZ26" i="8"/>
  <c r="BA37" i="8"/>
  <c r="BE35" i="8"/>
  <c r="BE34" i="8"/>
  <c r="AQ34" i="8"/>
  <c r="AQ33" i="8"/>
  <c r="AU32" i="8"/>
  <c r="AZ31" i="8"/>
  <c r="BB30" i="8"/>
  <c r="BH29" i="8"/>
  <c r="AT29" i="8"/>
  <c r="AV28" i="8"/>
  <c r="AZ27" i="8"/>
  <c r="AY26" i="8"/>
  <c r="BB25" i="8"/>
  <c r="BC24" i="8"/>
  <c r="AQ24" i="8"/>
  <c r="AW22" i="8"/>
  <c r="AZ37" i="8"/>
  <c r="BA35" i="8"/>
  <c r="BD34" i="8"/>
  <c r="BG33" i="8"/>
  <c r="BH32" i="8"/>
  <c r="AT32" i="8"/>
  <c r="AY31" i="8"/>
  <c r="BA30" i="8"/>
  <c r="BG29" i="8"/>
  <c r="BI28" i="8"/>
  <c r="AU28" i="8"/>
  <c r="AY27" i="8"/>
  <c r="AX26" i="8"/>
  <c r="BA25" i="8"/>
  <c r="BB24" i="8"/>
  <c r="AZ23" i="8"/>
  <c r="AV22" i="8"/>
  <c r="AY37" i="8"/>
  <c r="AZ35" i="8"/>
  <c r="BC34" i="8"/>
  <c r="BF33" i="8"/>
  <c r="BG32" i="8"/>
  <c r="AS32" i="8"/>
  <c r="AU31" i="8"/>
  <c r="AZ30" i="8"/>
  <c r="BF29" i="8"/>
  <c r="BH28" i="8"/>
  <c r="AT28" i="8"/>
  <c r="AX27" i="8"/>
  <c r="AW26" i="8"/>
  <c r="AZ25" i="8"/>
  <c r="BA24" i="8"/>
  <c r="AY23" i="8"/>
  <c r="AU22" i="8"/>
  <c r="BA36" i="8"/>
  <c r="AX35" i="8"/>
  <c r="BA34" i="8"/>
  <c r="BA33" i="8"/>
  <c r="BE32" i="8"/>
  <c r="AQ32" i="8"/>
  <c r="AS31" i="8"/>
  <c r="AX30" i="8"/>
  <c r="BA29" i="8"/>
  <c r="BF28" i="8"/>
  <c r="AR28" i="8"/>
  <c r="AS27" i="8"/>
  <c r="AU26" i="8"/>
  <c r="AX25" i="8"/>
  <c r="AY24" i="8"/>
  <c r="AW23" i="8"/>
  <c r="AR22" i="8"/>
  <c r="AL24" i="8"/>
  <c r="AK27" i="8"/>
  <c r="AA30" i="8"/>
  <c r="X32" i="8"/>
  <c r="AI36" i="8"/>
  <c r="AQ27" i="8"/>
  <c r="BF34" i="8"/>
  <c r="M69" i="8"/>
  <c r="N67" i="8"/>
  <c r="L66" i="8"/>
  <c r="L65" i="8"/>
  <c r="O64" i="8"/>
  <c r="T63" i="8"/>
  <c r="Y62" i="8"/>
  <c r="N62" i="8"/>
  <c r="T61" i="8"/>
  <c r="Y60" i="8"/>
  <c r="N60" i="8"/>
  <c r="S59" i="8"/>
  <c r="W58" i="8"/>
  <c r="L58" i="8"/>
  <c r="P57" i="8"/>
  <c r="U56" i="8"/>
  <c r="J56" i="8"/>
  <c r="O55" i="8"/>
  <c r="T54" i="8"/>
  <c r="I54" i="8"/>
  <c r="N53" i="8"/>
  <c r="S52" i="8"/>
  <c r="U51" i="8"/>
  <c r="J51" i="8"/>
  <c r="K49" i="8"/>
  <c r="Q68" i="8"/>
  <c r="M67" i="8"/>
  <c r="V65" i="8"/>
  <c r="K65" i="8"/>
  <c r="N64" i="8"/>
  <c r="P68" i="8"/>
  <c r="L67" i="8"/>
  <c r="U65" i="8"/>
  <c r="X64" i="8"/>
  <c r="M64" i="8"/>
  <c r="R63" i="8"/>
  <c r="W62" i="8"/>
  <c r="L62" i="8"/>
  <c r="R61" i="8"/>
  <c r="M68" i="8"/>
  <c r="O66" i="8"/>
  <c r="W64" i="8"/>
  <c r="Y63" i="8"/>
  <c r="L63" i="8"/>
  <c r="O62" i="8"/>
  <c r="Q61" i="8"/>
  <c r="U60" i="8"/>
  <c r="Y59" i="8"/>
  <c r="M59" i="8"/>
  <c r="P58" i="8"/>
  <c r="S57" i="8"/>
  <c r="W56" i="8"/>
  <c r="K56" i="8"/>
  <c r="N55" i="8"/>
  <c r="R54" i="8"/>
  <c r="V53" i="8"/>
  <c r="J53" i="8"/>
  <c r="N52" i="8"/>
  <c r="O51" i="8"/>
  <c r="L50" i="8"/>
  <c r="S67" i="8"/>
  <c r="N66" i="8"/>
  <c r="V64" i="8"/>
  <c r="X63" i="8"/>
  <c r="K63" i="8"/>
  <c r="M62" i="8"/>
  <c r="P61" i="8"/>
  <c r="T60" i="8"/>
  <c r="X59" i="8"/>
  <c r="L59" i="8"/>
  <c r="O58" i="8"/>
  <c r="R57" i="8"/>
  <c r="V56" i="8"/>
  <c r="I56" i="8"/>
  <c r="M55" i="8"/>
  <c r="Q54" i="8"/>
  <c r="U53" i="8"/>
  <c r="I53" i="8"/>
  <c r="M52" i="8"/>
  <c r="N51" i="8"/>
  <c r="K50" i="8"/>
  <c r="R67" i="8"/>
  <c r="M66" i="8"/>
  <c r="U64" i="8"/>
  <c r="W63" i="8"/>
  <c r="Z62" i="8"/>
  <c r="K62" i="8"/>
  <c r="O61" i="8"/>
  <c r="S60" i="8"/>
  <c r="W59" i="8"/>
  <c r="K59" i="8"/>
  <c r="N58" i="8"/>
  <c r="Q57" i="8"/>
  <c r="T56" i="8"/>
  <c r="X55" i="8"/>
  <c r="L55" i="8"/>
  <c r="P54" i="8"/>
  <c r="T53" i="8"/>
  <c r="X52" i="8"/>
  <c r="L52" i="8"/>
  <c r="M51" i="8"/>
  <c r="J50" i="8"/>
  <c r="O67" i="8"/>
  <c r="O65" i="8"/>
  <c r="V63" i="8"/>
  <c r="T62" i="8"/>
  <c r="U61" i="8"/>
  <c r="Q60" i="8"/>
  <c r="Q59" i="8"/>
  <c r="Q58" i="8"/>
  <c r="M57" i="8"/>
  <c r="N56" i="8"/>
  <c r="K55" i="8"/>
  <c r="L54" i="8"/>
  <c r="L53" i="8"/>
  <c r="J52" i="8"/>
  <c r="P50" i="8"/>
  <c r="T66" i="8"/>
  <c r="N65" i="8"/>
  <c r="U63" i="8"/>
  <c r="S62" i="8"/>
  <c r="S61" i="8"/>
  <c r="P60" i="8"/>
  <c r="P59" i="8"/>
  <c r="M58" i="8"/>
  <c r="L57" i="8"/>
  <c r="M56" i="8"/>
  <c r="J55" i="8"/>
  <c r="K54" i="8"/>
  <c r="K53" i="8"/>
  <c r="V51" i="8"/>
  <c r="O50" i="8"/>
  <c r="S66" i="8"/>
  <c r="M65" i="8"/>
  <c r="S63" i="8"/>
  <c r="R62" i="8"/>
  <c r="N61" i="8"/>
  <c r="O60" i="8"/>
  <c r="O59" i="8"/>
  <c r="K58" i="8"/>
  <c r="K57" i="8"/>
  <c r="L56" i="8"/>
  <c r="I55" i="8"/>
  <c r="J54" i="8"/>
  <c r="W52" i="8"/>
  <c r="T51" i="8"/>
  <c r="N50" i="8"/>
  <c r="R66" i="8"/>
  <c r="T64" i="8"/>
  <c r="Q63" i="8"/>
  <c r="Q62" i="8"/>
  <c r="M61" i="8"/>
  <c r="M60" i="8"/>
  <c r="N59" i="8"/>
  <c r="J58" i="8"/>
  <c r="J57" i="8"/>
  <c r="W55" i="8"/>
  <c r="P67" i="8"/>
  <c r="P64" i="8"/>
  <c r="P62" i="8"/>
  <c r="W60" i="8"/>
  <c r="X58" i="8"/>
  <c r="O57" i="8"/>
  <c r="T55" i="8"/>
  <c r="N54" i="8"/>
  <c r="U52" i="8"/>
  <c r="L51" i="8"/>
  <c r="Q66" i="8"/>
  <c r="L64" i="8"/>
  <c r="J62" i="8"/>
  <c r="V60" i="8"/>
  <c r="V58" i="8"/>
  <c r="N57" i="8"/>
  <c r="S55" i="8"/>
  <c r="M54" i="8"/>
  <c r="T52" i="8"/>
  <c r="K51" i="8"/>
  <c r="P66" i="8"/>
  <c r="K64" i="8"/>
  <c r="Z61" i="8"/>
  <c r="R60" i="8"/>
  <c r="U58" i="8"/>
  <c r="I57" i="8"/>
  <c r="R55" i="8"/>
  <c r="X53" i="8"/>
  <c r="R52" i="8"/>
  <c r="R50" i="8"/>
  <c r="T65" i="8"/>
  <c r="Z63" i="8"/>
  <c r="Y61" i="8"/>
  <c r="L60" i="8"/>
  <c r="T58" i="8"/>
  <c r="X56" i="8"/>
  <c r="Q55" i="8"/>
  <c r="W53" i="8"/>
  <c r="Q52" i="8"/>
  <c r="Q50" i="8"/>
  <c r="S65" i="8"/>
  <c r="P63" i="8"/>
  <c r="X61" i="8"/>
  <c r="K60" i="8"/>
  <c r="S58" i="8"/>
  <c r="S56" i="8"/>
  <c r="P55" i="8"/>
  <c r="S53" i="8"/>
  <c r="P52" i="8"/>
  <c r="M50" i="8"/>
  <c r="R65" i="8"/>
  <c r="O63" i="8"/>
  <c r="W61" i="8"/>
  <c r="J60" i="8"/>
  <c r="R58" i="8"/>
  <c r="R56" i="8"/>
  <c r="X54" i="8"/>
  <c r="R53" i="8"/>
  <c r="O52" i="8"/>
  <c r="L49" i="8"/>
  <c r="N69" i="8"/>
  <c r="P65" i="8"/>
  <c r="M63" i="8"/>
  <c r="L61" i="8"/>
  <c r="U59" i="8"/>
  <c r="W57" i="8"/>
  <c r="P56" i="8"/>
  <c r="V54" i="8"/>
  <c r="P53" i="8"/>
  <c r="S51" i="8"/>
  <c r="O68" i="8"/>
  <c r="S64" i="8"/>
  <c r="X62" i="8"/>
  <c r="K61" i="8"/>
  <c r="T59" i="8"/>
  <c r="V57" i="8"/>
  <c r="O56" i="8"/>
  <c r="U54" i="8"/>
  <c r="O53" i="8"/>
  <c r="R51" i="8"/>
  <c r="N68" i="8"/>
  <c r="R64" i="8"/>
  <c r="V62" i="8"/>
  <c r="J61" i="8"/>
  <c r="R59" i="8"/>
  <c r="U57" i="8"/>
  <c r="V55" i="8"/>
  <c r="S54" i="8"/>
  <c r="M53" i="8"/>
  <c r="Q51" i="8"/>
  <c r="AO26" i="8"/>
  <c r="AF29" i="8"/>
  <c r="Y32" i="8"/>
  <c r="AO32" i="8"/>
  <c r="AV24" i="8"/>
  <c r="AR27" i="8"/>
  <c r="AY33" i="8"/>
  <c r="AK65" i="8"/>
  <c r="AK66" i="8"/>
  <c r="AJ68" i="8"/>
  <c r="AH66" i="8"/>
  <c r="AI64" i="8"/>
  <c r="AI63" i="8"/>
  <c r="AI62" i="8"/>
  <c r="AJ61" i="8"/>
  <c r="AI60" i="8"/>
  <c r="AN58" i="8"/>
  <c r="AM56" i="8"/>
  <c r="AJ66" i="8"/>
  <c r="AI68" i="8"/>
  <c r="AG66" i="8"/>
  <c r="AH64" i="8"/>
  <c r="AH63" i="8"/>
  <c r="AH62" i="8"/>
  <c r="AI61" i="8"/>
  <c r="AH60" i="8"/>
  <c r="AM58" i="8"/>
  <c r="AN55" i="8"/>
  <c r="AK64" i="8"/>
  <c r="AE67" i="8"/>
  <c r="AG64" i="8"/>
  <c r="AE63" i="8"/>
  <c r="AC62" i="8"/>
  <c r="AL60" i="8"/>
  <c r="AG59" i="8"/>
  <c r="AJ64" i="8"/>
  <c r="AJ69" i="8"/>
  <c r="AI66" i="8"/>
  <c r="AF64" i="8"/>
  <c r="AD63" i="8"/>
  <c r="AB62" i="8"/>
  <c r="AK60" i="8"/>
  <c r="AL58" i="8"/>
  <c r="AJ65" i="8"/>
  <c r="AI69" i="8"/>
  <c r="AE66" i="8"/>
  <c r="AE64" i="8"/>
  <c r="AC63" i="8"/>
  <c r="AM61" i="8"/>
  <c r="AJ60" i="8"/>
  <c r="AK58" i="8"/>
  <c r="AH69" i="8"/>
  <c r="AG65" i="8"/>
  <c r="AG63" i="8"/>
  <c r="AK61" i="8"/>
  <c r="AK59" i="8"/>
  <c r="AH68" i="8"/>
  <c r="AF65" i="8"/>
  <c r="AF63" i="8"/>
  <c r="AH61" i="8"/>
  <c r="AJ59" i="8"/>
  <c r="AG68" i="8"/>
  <c r="AE65" i="8"/>
  <c r="AB63" i="8"/>
  <c r="AG61" i="8"/>
  <c r="AI59" i="8"/>
  <c r="AF66" i="8"/>
  <c r="AJ67" i="8"/>
  <c r="AC64" i="8"/>
  <c r="AD62" i="8"/>
  <c r="AJ58" i="8"/>
  <c r="AI67" i="8"/>
  <c r="AB64" i="8"/>
  <c r="AL61" i="8"/>
  <c r="AI58" i="8"/>
  <c r="AH67" i="8"/>
  <c r="AL63" i="8"/>
  <c r="AF61" i="8"/>
  <c r="AN57" i="8"/>
  <c r="AD64" i="8"/>
  <c r="AM60" i="8"/>
  <c r="AK63" i="8"/>
  <c r="AG60" i="8"/>
  <c r="AJ63" i="8"/>
  <c r="AF60" i="8"/>
  <c r="AL62" i="8"/>
  <c r="AM59" i="8"/>
  <c r="AG67" i="8"/>
  <c r="AK62" i="8"/>
  <c r="AL59" i="8"/>
  <c r="AF67" i="8"/>
  <c r="AJ62" i="8"/>
  <c r="AH59" i="8"/>
  <c r="AI65" i="8"/>
  <c r="AF62" i="8"/>
  <c r="AL57" i="8"/>
  <c r="AH65" i="8"/>
  <c r="AE62" i="8"/>
  <c r="AK57" i="8"/>
  <c r="AD65" i="8"/>
  <c r="AE61" i="8"/>
  <c r="AN56" i="8"/>
  <c r="AD66" i="8"/>
  <c r="AC65" i="8"/>
  <c r="AG62" i="8"/>
  <c r="AD61" i="8"/>
  <c r="AM57" i="8"/>
  <c r="AM23" i="8"/>
  <c r="AO24" i="8"/>
  <c r="Y26" i="8"/>
  <c r="Y27" i="8"/>
  <c r="AN27" i="8"/>
  <c r="AM28" i="8"/>
  <c r="AH29" i="8"/>
  <c r="AD30" i="8"/>
  <c r="AD31" i="8"/>
  <c r="AB32" i="8"/>
  <c r="AD33" i="8"/>
  <c r="AE34" i="8"/>
  <c r="AK35" i="8"/>
  <c r="AC37" i="8"/>
  <c r="AR23" i="8"/>
  <c r="AZ24" i="8"/>
  <c r="AR26" i="8"/>
  <c r="BA27" i="8"/>
  <c r="BD28" i="8"/>
  <c r="BJ29" i="8"/>
  <c r="AR31" i="8"/>
  <c r="AX32" i="8"/>
  <c r="BB33" i="8"/>
  <c r="AU35" i="8"/>
  <c r="BB37" i="8"/>
  <c r="BJ33" i="8"/>
  <c r="BG36" i="8"/>
  <c r="BO37" i="8"/>
  <c r="BM39" i="8"/>
  <c r="BR40" i="8"/>
  <c r="BK42" i="8"/>
  <c r="BT43" i="8"/>
  <c r="BJ45" i="8"/>
  <c r="BT46" i="8"/>
  <c r="AI74" i="8"/>
  <c r="AV76" i="8"/>
  <c r="AV79" i="8"/>
  <c r="AW84" i="8"/>
  <c r="AA38" i="8"/>
  <c r="V46" i="8"/>
  <c r="W54" i="8"/>
  <c r="Q64" i="8"/>
  <c r="AO22" i="8"/>
  <c r="Y29" i="8"/>
  <c r="AA35" i="8"/>
  <c r="BB66" i="8"/>
  <c r="AZ67" i="8"/>
  <c r="AX65" i="8"/>
  <c r="AX64" i="8"/>
  <c r="AX59" i="8"/>
  <c r="AV69" i="8"/>
  <c r="BA66" i="8"/>
  <c r="AY65" i="8"/>
  <c r="AW64" i="8"/>
  <c r="AX60" i="8"/>
  <c r="AY63" i="8"/>
  <c r="AY62" i="8"/>
  <c r="AS61" i="8"/>
  <c r="AT59" i="8"/>
  <c r="AW69" i="8"/>
  <c r="AZ66" i="8"/>
  <c r="AZ65" i="8"/>
  <c r="AV64" i="8"/>
  <c r="AZ60" i="8"/>
  <c r="AX63" i="8"/>
  <c r="AZ62" i="8"/>
  <c r="AS60" i="8"/>
  <c r="AW60" i="8"/>
  <c r="AY68" i="8"/>
  <c r="AV66" i="8"/>
  <c r="AZ64" i="8"/>
  <c r="BB61" i="8"/>
  <c r="AT63" i="8"/>
  <c r="AW61" i="8"/>
  <c r="AT57" i="8"/>
  <c r="AX68" i="8"/>
  <c r="AU66" i="8"/>
  <c r="AY64" i="8"/>
  <c r="BB62" i="8"/>
  <c r="AT62" i="8"/>
  <c r="AV61" i="8"/>
  <c r="AT58" i="8"/>
  <c r="AW68" i="8"/>
  <c r="AU65" i="8"/>
  <c r="AU64" i="8"/>
  <c r="BC62" i="8"/>
  <c r="AU62" i="8"/>
  <c r="AU61" i="8"/>
  <c r="AV60" i="8"/>
  <c r="AV65" i="8"/>
  <c r="AU58" i="8"/>
  <c r="AV63" i="8"/>
  <c r="AS59" i="8"/>
  <c r="AW65" i="8"/>
  <c r="AU59" i="8"/>
  <c r="AU63" i="8"/>
  <c r="AR58" i="8"/>
  <c r="BA65" i="8"/>
  <c r="AV59" i="8"/>
  <c r="AV62" i="8"/>
  <c r="AS58" i="8"/>
  <c r="AV68" i="8"/>
  <c r="BB65" i="8"/>
  <c r="AW59" i="8"/>
  <c r="AW62" i="8"/>
  <c r="AS56" i="8"/>
  <c r="AX67" i="8"/>
  <c r="AY67" i="8"/>
  <c r="AX66" i="8"/>
  <c r="BC63" i="8"/>
  <c r="AT61" i="8"/>
  <c r="AW66" i="8"/>
  <c r="BB63" i="8"/>
  <c r="AR56" i="8"/>
  <c r="BC65" i="8"/>
  <c r="BA63" i="8"/>
  <c r="AR57" i="8"/>
  <c r="BA64" i="8"/>
  <c r="AT64" i="8"/>
  <c r="BA62" i="8"/>
  <c r="AU57" i="8"/>
  <c r="BA61" i="8"/>
  <c r="BC64" i="8"/>
  <c r="AS57" i="8"/>
  <c r="BB64" i="8"/>
  <c r="AU60" i="8"/>
  <c r="AV58" i="8"/>
  <c r="AT60" i="8"/>
  <c r="AY60" i="8"/>
  <c r="BD63" i="8"/>
  <c r="AZ63" i="8"/>
  <c r="AW63" i="8"/>
  <c r="AX62" i="8"/>
  <c r="AV67" i="8"/>
  <c r="AZ61" i="8"/>
  <c r="AW67" i="8"/>
  <c r="AY61" i="8"/>
  <c r="AY66" i="8"/>
  <c r="AX61" i="8"/>
  <c r="AE23" i="8"/>
  <c r="AJ27" i="8"/>
  <c r="AO30" i="8"/>
  <c r="AM25" i="8"/>
  <c r="AF28" i="8"/>
  <c r="AB34" i="8"/>
  <c r="AU24" i="8"/>
  <c r="AY36" i="8"/>
  <c r="AT70" i="8"/>
  <c r="AU69" i="8"/>
  <c r="AU68" i="8"/>
  <c r="AT67" i="8"/>
  <c r="AR66" i="8"/>
  <c r="AP65" i="8"/>
  <c r="AM64" i="8"/>
  <c r="AP62" i="8"/>
  <c r="AP60" i="8"/>
  <c r="AQ57" i="8"/>
  <c r="AS70" i="8"/>
  <c r="AT69" i="8"/>
  <c r="AT68" i="8"/>
  <c r="AS67" i="8"/>
  <c r="AQ66" i="8"/>
  <c r="AO65" i="8"/>
  <c r="AS63" i="8"/>
  <c r="AO62" i="8"/>
  <c r="AO60" i="8"/>
  <c r="AP57" i="8"/>
  <c r="AS71" i="8"/>
  <c r="AO70" i="8"/>
  <c r="AN69" i="8"/>
  <c r="AL68" i="8"/>
  <c r="AP66" i="8"/>
  <c r="AL65" i="8"/>
  <c r="AN63" i="8"/>
  <c r="AN61" i="8"/>
  <c r="AO58" i="8"/>
  <c r="AR71" i="8"/>
  <c r="AN70" i="8"/>
  <c r="AM69" i="8"/>
  <c r="AK68" i="8"/>
  <c r="AO66" i="8"/>
  <c r="AS64" i="8"/>
  <c r="AM63" i="8"/>
  <c r="AR60" i="8"/>
  <c r="AO57" i="8"/>
  <c r="AQ71" i="8"/>
  <c r="AM70" i="8"/>
  <c r="AL69" i="8"/>
  <c r="AR67" i="8"/>
  <c r="AN66" i="8"/>
  <c r="AR64" i="8"/>
  <c r="AS62" i="8"/>
  <c r="AQ60" i="8"/>
  <c r="AP56" i="8"/>
  <c r="AT71" i="8"/>
  <c r="AJ70" i="8"/>
  <c r="AO68" i="8"/>
  <c r="AM66" i="8"/>
  <c r="AN64" i="8"/>
  <c r="AP61" i="8"/>
  <c r="AP55" i="8"/>
  <c r="AO71" i="8"/>
  <c r="AS69" i="8"/>
  <c r="AN68" i="8"/>
  <c r="AL66" i="8"/>
  <c r="AR63" i="8"/>
  <c r="AO61" i="8"/>
  <c r="AN71" i="8"/>
  <c r="AR69" i="8"/>
  <c r="AM68" i="8"/>
  <c r="AT65" i="8"/>
  <c r="AQ63" i="8"/>
  <c r="AN60" i="8"/>
  <c r="AQ70" i="8"/>
  <c r="AP68" i="8"/>
  <c r="AQ65" i="8"/>
  <c r="AM62" i="8"/>
  <c r="AP70" i="8"/>
  <c r="AQ67" i="8"/>
  <c r="AN65" i="8"/>
  <c r="AR61" i="8"/>
  <c r="AL70" i="8"/>
  <c r="AP67" i="8"/>
  <c r="AM65" i="8"/>
  <c r="AQ61" i="8"/>
  <c r="AV70" i="8"/>
  <c r="AO67" i="8"/>
  <c r="AP63" i="8"/>
  <c r="AP58" i="8"/>
  <c r="AU70" i="8"/>
  <c r="AN67" i="8"/>
  <c r="AO63" i="8"/>
  <c r="AO56" i="8"/>
  <c r="AR70" i="8"/>
  <c r="AM67" i="8"/>
  <c r="AR62" i="8"/>
  <c r="AK70" i="8"/>
  <c r="AL67" i="8"/>
  <c r="AQ62" i="8"/>
  <c r="AQ69" i="8"/>
  <c r="AT66" i="8"/>
  <c r="AN62" i="8"/>
  <c r="AP69" i="8"/>
  <c r="AS66" i="8"/>
  <c r="AR59" i="8"/>
  <c r="AK69" i="8"/>
  <c r="AR65" i="8"/>
  <c r="AP59" i="8"/>
  <c r="AS68" i="8"/>
  <c r="AQ64" i="8"/>
  <c r="AO59" i="8"/>
  <c r="AR68" i="8"/>
  <c r="AP64" i="8"/>
  <c r="AN59" i="8"/>
  <c r="AS65" i="8"/>
  <c r="AO64" i="8"/>
  <c r="AQ59" i="8"/>
  <c r="AQ58" i="8"/>
  <c r="AM71" i="8"/>
  <c r="AO69" i="8"/>
  <c r="AH23" i="8"/>
  <c r="AN25" i="8"/>
  <c r="AG28" i="8"/>
  <c r="Y31" i="8"/>
  <c r="AE35" i="8"/>
  <c r="AP23" i="8"/>
  <c r="BB28" i="8"/>
  <c r="AV32" i="8"/>
  <c r="AZ36" i="8"/>
  <c r="BL50" i="8"/>
  <c r="BM49" i="8"/>
  <c r="BP48" i="8"/>
  <c r="BO49" i="8"/>
  <c r="BQ48" i="8"/>
  <c r="BS47" i="8"/>
  <c r="BH47" i="8"/>
  <c r="BL46" i="8"/>
  <c r="BP45" i="8"/>
  <c r="BU44" i="8"/>
  <c r="BJ44" i="8"/>
  <c r="BN43" i="8"/>
  <c r="BS42" i="8"/>
  <c r="BH42" i="8"/>
  <c r="BL41" i="8"/>
  <c r="BQ40" i="8"/>
  <c r="BF40" i="8"/>
  <c r="BL39" i="8"/>
  <c r="BQ38" i="8"/>
  <c r="BF38" i="8"/>
  <c r="BI37" i="8"/>
  <c r="BK36" i="8"/>
  <c r="BK35" i="8"/>
  <c r="BI34" i="8"/>
  <c r="BM32" i="8"/>
  <c r="BN49" i="8"/>
  <c r="BO48" i="8"/>
  <c r="BR47" i="8"/>
  <c r="BG47" i="8"/>
  <c r="BK46" i="8"/>
  <c r="BO45" i="8"/>
  <c r="BT44" i="8"/>
  <c r="BI44" i="8"/>
  <c r="BM43" i="8"/>
  <c r="BR42" i="8"/>
  <c r="BG42" i="8"/>
  <c r="BK41" i="8"/>
  <c r="BP40" i="8"/>
  <c r="BE40" i="8"/>
  <c r="BK39" i="8"/>
  <c r="BP38" i="8"/>
  <c r="BE38" i="8"/>
  <c r="BH37" i="8"/>
  <c r="BJ36" i="8"/>
  <c r="BJ35" i="8"/>
  <c r="BH34" i="8"/>
  <c r="BL32" i="8"/>
  <c r="BL49" i="8"/>
  <c r="BN48" i="8"/>
  <c r="BQ47" i="8"/>
  <c r="BU46" i="8"/>
  <c r="BJ46" i="8"/>
  <c r="BN45" i="8"/>
  <c r="BS44" i="8"/>
  <c r="BH44" i="8"/>
  <c r="BL43" i="8"/>
  <c r="BQ42" i="8"/>
  <c r="BF42" i="8"/>
  <c r="BJ41" i="8"/>
  <c r="BO40" i="8"/>
  <c r="BD40" i="8"/>
  <c r="BJ39" i="8"/>
  <c r="BO38" i="8"/>
  <c r="BD38" i="8"/>
  <c r="BG37" i="8"/>
  <c r="BI36" i="8"/>
  <c r="BI35" i="8"/>
  <c r="BO33" i="8"/>
  <c r="BK32" i="8"/>
  <c r="BJ50" i="8"/>
  <c r="BU48" i="8"/>
  <c r="BT47" i="8"/>
  <c r="BR46" i="8"/>
  <c r="BS45" i="8"/>
  <c r="BR44" i="8"/>
  <c r="BS43" i="8"/>
  <c r="BE43" i="8"/>
  <c r="BS41" i="8"/>
  <c r="BE41" i="8"/>
  <c r="BG40" i="8"/>
  <c r="BG39" i="8"/>
  <c r="BI38" i="8"/>
  <c r="BF37" i="8"/>
  <c r="BP35" i="8"/>
  <c r="BK34" i="8"/>
  <c r="BI32" i="8"/>
  <c r="BI50" i="8"/>
  <c r="BT48" i="8"/>
  <c r="BP47" i="8"/>
  <c r="BQ46" i="8"/>
  <c r="BR45" i="8"/>
  <c r="BQ44" i="8"/>
  <c r="BR43" i="8"/>
  <c r="BT42" i="8"/>
  <c r="BR41" i="8"/>
  <c r="BD41" i="8"/>
  <c r="BC40" i="8"/>
  <c r="BF39" i="8"/>
  <c r="BH38" i="8"/>
  <c r="BE37" i="8"/>
  <c r="BO35" i="8"/>
  <c r="BJ34" i="8"/>
  <c r="BM31" i="8"/>
  <c r="BH50" i="8"/>
  <c r="BS48" i="8"/>
  <c r="BO47" i="8"/>
  <c r="BP46" i="8"/>
  <c r="BQ45" i="8"/>
  <c r="BP44" i="8"/>
  <c r="BQ43" i="8"/>
  <c r="BP42" i="8"/>
  <c r="BQ41" i="8"/>
  <c r="BS40" i="8"/>
  <c r="BS39" i="8"/>
  <c r="BE39" i="8"/>
  <c r="BG38" i="8"/>
  <c r="BQ36" i="8"/>
  <c r="BN35" i="8"/>
  <c r="BN33" i="8"/>
  <c r="BL31" i="8"/>
  <c r="BR49" i="8"/>
  <c r="BM48" i="8"/>
  <c r="BM47" i="8"/>
  <c r="BN46" i="8"/>
  <c r="BL45" i="8"/>
  <c r="BN44" i="8"/>
  <c r="BO43" i="8"/>
  <c r="BN42" i="8"/>
  <c r="BO41" i="8"/>
  <c r="BN40" i="8"/>
  <c r="BQ39" i="8"/>
  <c r="BC39" i="8"/>
  <c r="BP37" i="8"/>
  <c r="BO36" i="8"/>
  <c r="BL35" i="8"/>
  <c r="BL33" i="8"/>
  <c r="BJ31" i="8"/>
  <c r="AD84" i="8"/>
  <c r="AA82" i="8"/>
  <c r="X81" i="8"/>
  <c r="V80" i="8"/>
  <c r="V79" i="8"/>
  <c r="W78" i="8"/>
  <c r="Z77" i="8"/>
  <c r="AE76" i="8"/>
  <c r="T76" i="8"/>
  <c r="Z75" i="8"/>
  <c r="AB82" i="8"/>
  <c r="AF80" i="8"/>
  <c r="AE79" i="8"/>
  <c r="AE78" i="8"/>
  <c r="AG77" i="8"/>
  <c r="U77" i="8"/>
  <c r="Y76" i="8"/>
  <c r="AD75" i="8"/>
  <c r="R75" i="8"/>
  <c r="Y74" i="8"/>
  <c r="AG73" i="8"/>
  <c r="V73" i="8"/>
  <c r="AE72" i="8"/>
  <c r="T72" i="8"/>
  <c r="AD71" i="8"/>
  <c r="S71" i="8"/>
  <c r="AC70" i="8"/>
  <c r="R70" i="8"/>
  <c r="Z69" i="8"/>
  <c r="AE68" i="8"/>
  <c r="T68" i="8"/>
  <c r="V67" i="8"/>
  <c r="AB65" i="8"/>
  <c r="Z82" i="8"/>
  <c r="AE80" i="8"/>
  <c r="AD79" i="8"/>
  <c r="AD78" i="8"/>
  <c r="AF77" i="8"/>
  <c r="T77" i="8"/>
  <c r="X76" i="8"/>
  <c r="AC75" i="8"/>
  <c r="Q75" i="8"/>
  <c r="X74" i="8"/>
  <c r="AF73" i="8"/>
  <c r="U73" i="8"/>
  <c r="AD72" i="8"/>
  <c r="S72" i="8"/>
  <c r="AC71" i="8"/>
  <c r="R71" i="8"/>
  <c r="AB70" i="8"/>
  <c r="Q70" i="8"/>
  <c r="Y69" i="8"/>
  <c r="AD68" i="8"/>
  <c r="S68" i="8"/>
  <c r="U67" i="8"/>
  <c r="AA65" i="8"/>
  <c r="AC84" i="8"/>
  <c r="Y82" i="8"/>
  <c r="AD80" i="8"/>
  <c r="AC79" i="8"/>
  <c r="AC78" i="8"/>
  <c r="AE77" i="8"/>
  <c r="S77" i="8"/>
  <c r="W76" i="8"/>
  <c r="AB75" i="8"/>
  <c r="AH74" i="8"/>
  <c r="W74" i="8"/>
  <c r="AE73" i="8"/>
  <c r="T73" i="8"/>
  <c r="AC72" i="8"/>
  <c r="R72" i="8"/>
  <c r="AB71" i="8"/>
  <c r="Q71" i="8"/>
  <c r="AA70" i="8"/>
  <c r="P70" i="8"/>
  <c r="X69" i="8"/>
  <c r="AC68" i="8"/>
  <c r="R68" i="8"/>
  <c r="AC66" i="8"/>
  <c r="Z65" i="8"/>
  <c r="AC82" i="8"/>
  <c r="AA80" i="8"/>
  <c r="W79" i="8"/>
  <c r="AD77" i="8"/>
  <c r="AD76" i="8"/>
  <c r="AF75" i="8"/>
  <c r="AF74" i="8"/>
  <c r="R74" i="8"/>
  <c r="W73" i="8"/>
  <c r="Z72" i="8"/>
  <c r="AG71" i="8"/>
  <c r="P71" i="8"/>
  <c r="W70" i="8"/>
  <c r="AB69" i="8"/>
  <c r="AA68" i="8"/>
  <c r="Z67" i="8"/>
  <c r="U66" i="8"/>
  <c r="AF81" i="8"/>
  <c r="Z80" i="8"/>
  <c r="U79" i="8"/>
  <c r="AC77" i="8"/>
  <c r="AC76" i="8"/>
  <c r="AE75" i="8"/>
  <c r="AE74" i="8"/>
  <c r="Q74" i="8"/>
  <c r="S73" i="8"/>
  <c r="Y72" i="8"/>
  <c r="AF71" i="8"/>
  <c r="O71" i="8"/>
  <c r="V70" i="8"/>
  <c r="AA69" i="8"/>
  <c r="Z68" i="8"/>
  <c r="Y67" i="8"/>
  <c r="Y65" i="8"/>
  <c r="AE81" i="8"/>
  <c r="Y80" i="8"/>
  <c r="AF78" i="8"/>
  <c r="AB77" i="8"/>
  <c r="AB76" i="8"/>
  <c r="AA75" i="8"/>
  <c r="AD74" i="8"/>
  <c r="P74" i="8"/>
  <c r="R73" i="8"/>
  <c r="X72" i="8"/>
  <c r="AE71" i="8"/>
  <c r="N71" i="8"/>
  <c r="U70" i="8"/>
  <c r="W69" i="8"/>
  <c r="Y68" i="8"/>
  <c r="X67" i="8"/>
  <c r="X65" i="8"/>
  <c r="AC83" i="8"/>
  <c r="AC80" i="8"/>
  <c r="AA78" i="8"/>
  <c r="V77" i="8"/>
  <c r="AG75" i="8"/>
  <c r="AA74" i="8"/>
  <c r="Z73" i="8"/>
  <c r="W72" i="8"/>
  <c r="X71" i="8"/>
  <c r="Y70" i="8"/>
  <c r="U69" i="8"/>
  <c r="AD67" i="8"/>
  <c r="V66" i="8"/>
  <c r="AB83" i="8"/>
  <c r="AB80" i="8"/>
  <c r="Z78" i="8"/>
  <c r="R77" i="8"/>
  <c r="Y75" i="8"/>
  <c r="Z74" i="8"/>
  <c r="Y73" i="8"/>
  <c r="V72" i="8"/>
  <c r="W71" i="8"/>
  <c r="X70" i="8"/>
  <c r="T69" i="8"/>
  <c r="AC67" i="8"/>
  <c r="W65" i="8"/>
  <c r="AA83" i="8"/>
  <c r="X80" i="8"/>
  <c r="Y78" i="8"/>
  <c r="AG76" i="8"/>
  <c r="X75" i="8"/>
  <c r="V74" i="8"/>
  <c r="X73" i="8"/>
  <c r="U72" i="8"/>
  <c r="V71" i="8"/>
  <c r="T70" i="8"/>
  <c r="S69" i="8"/>
  <c r="AB67" i="8"/>
  <c r="AA64" i="8"/>
  <c r="AE82" i="8"/>
  <c r="W80" i="8"/>
  <c r="X78" i="8"/>
  <c r="AF76" i="8"/>
  <c r="W75" i="8"/>
  <c r="U74" i="8"/>
  <c r="Q73" i="8"/>
  <c r="Q72" i="8"/>
  <c r="U71" i="8"/>
  <c r="S70" i="8"/>
  <c r="R69" i="8"/>
  <c r="AA67" i="8"/>
  <c r="Z64" i="8"/>
  <c r="AD82" i="8"/>
  <c r="AF79" i="8"/>
  <c r="V78" i="8"/>
  <c r="AA76" i="8"/>
  <c r="AD81" i="8"/>
  <c r="AB79" i="8"/>
  <c r="U78" i="8"/>
  <c r="Z76" i="8"/>
  <c r="AB81" i="8"/>
  <c r="Z79" i="8"/>
  <c r="AA77" i="8"/>
  <c r="U76" i="8"/>
  <c r="S75" i="8"/>
  <c r="AD73" i="8"/>
  <c r="AG72" i="8"/>
  <c r="AH71" i="8"/>
  <c r="AF70" i="8"/>
  <c r="AE69" i="8"/>
  <c r="X68" i="8"/>
  <c r="Z66" i="8"/>
  <c r="AA81" i="8"/>
  <c r="Y79" i="8"/>
  <c r="AE83" i="8"/>
  <c r="Z81" i="8"/>
  <c r="X79" i="8"/>
  <c r="X77" i="8"/>
  <c r="AD83" i="8"/>
  <c r="AH75" i="8"/>
  <c r="AB73" i="8"/>
  <c r="AA71" i="8"/>
  <c r="AF69" i="8"/>
  <c r="AB66" i="8"/>
  <c r="AC81" i="8"/>
  <c r="V75" i="8"/>
  <c r="AA73" i="8"/>
  <c r="Z71" i="8"/>
  <c r="AD69" i="8"/>
  <c r="AA66" i="8"/>
  <c r="Y81" i="8"/>
  <c r="U75" i="8"/>
  <c r="P73" i="8"/>
  <c r="Y71" i="8"/>
  <c r="AC69" i="8"/>
  <c r="Y66" i="8"/>
  <c r="AA79" i="8"/>
  <c r="T75" i="8"/>
  <c r="AI72" i="8"/>
  <c r="T71" i="8"/>
  <c r="V69" i="8"/>
  <c r="X66" i="8"/>
  <c r="AB78" i="8"/>
  <c r="AG74" i="8"/>
  <c r="AH72" i="8"/>
  <c r="AH70" i="8"/>
  <c r="Q69" i="8"/>
  <c r="W66" i="8"/>
  <c r="T78" i="8"/>
  <c r="AC74" i="8"/>
  <c r="AF72" i="8"/>
  <c r="AG70" i="8"/>
  <c r="P69" i="8"/>
  <c r="Y64" i="8"/>
  <c r="Y77" i="8"/>
  <c r="W77" i="8"/>
  <c r="T74" i="8"/>
  <c r="AA72" i="8"/>
  <c r="AD70" i="8"/>
  <c r="W68" i="8"/>
  <c r="V76" i="8"/>
  <c r="S74" i="8"/>
  <c r="P72" i="8"/>
  <c r="Z70" i="8"/>
  <c r="V68" i="8"/>
  <c r="S76" i="8"/>
  <c r="AH73" i="8"/>
  <c r="O72" i="8"/>
  <c r="O70" i="8"/>
  <c r="U68" i="8"/>
  <c r="AU48" i="8"/>
  <c r="AU46" i="8"/>
  <c r="AQ45" i="8"/>
  <c r="AW43" i="8"/>
  <c r="AV42" i="8"/>
  <c r="AV41" i="8"/>
  <c r="AV40" i="8"/>
  <c r="AV39" i="8"/>
  <c r="AS38" i="8"/>
  <c r="AS36" i="8"/>
  <c r="AQ51" i="8"/>
  <c r="AQ48" i="8"/>
  <c r="AW45" i="8"/>
  <c r="AS44" i="8"/>
  <c r="AZ42" i="8"/>
  <c r="AY41" i="8"/>
  <c r="AX40" i="8"/>
  <c r="AW39" i="8"/>
  <c r="AR38" i="8"/>
  <c r="AQ36" i="8"/>
  <c r="AS50" i="8"/>
  <c r="AU47" i="8"/>
  <c r="AV45" i="8"/>
  <c r="AR50" i="8"/>
  <c r="AT47" i="8"/>
  <c r="AU45" i="8"/>
  <c r="AQ44" i="8"/>
  <c r="AT48" i="8"/>
  <c r="AT45" i="8"/>
  <c r="AV43" i="8"/>
  <c r="AS42" i="8"/>
  <c r="AQ41" i="8"/>
  <c r="AZ39" i="8"/>
  <c r="AU38" i="8"/>
  <c r="AR36" i="8"/>
  <c r="AS48" i="8"/>
  <c r="AS45" i="8"/>
  <c r="AU43" i="8"/>
  <c r="AR42" i="8"/>
  <c r="BA40" i="8"/>
  <c r="AY39" i="8"/>
  <c r="AT38" i="8"/>
  <c r="AR48" i="8"/>
  <c r="AR45" i="8"/>
  <c r="AT43" i="8"/>
  <c r="AQ42" i="8"/>
  <c r="AZ40" i="8"/>
  <c r="AX39" i="8"/>
  <c r="AQ38" i="8"/>
  <c r="AV46" i="8"/>
  <c r="AY43" i="8"/>
  <c r="AZ41" i="8"/>
  <c r="AS40" i="8"/>
  <c r="AV38" i="8"/>
  <c r="AQ52" i="8"/>
  <c r="AT46" i="8"/>
  <c r="AX43" i="8"/>
  <c r="AX41" i="8"/>
  <c r="AR40" i="8"/>
  <c r="AW37" i="8"/>
  <c r="AR51" i="8"/>
  <c r="AS46" i="8"/>
  <c r="AS43" i="8"/>
  <c r="AW41" i="8"/>
  <c r="AQ40" i="8"/>
  <c r="AV37" i="8"/>
  <c r="AQ50" i="8"/>
  <c r="AW44" i="8"/>
  <c r="AT42" i="8"/>
  <c r="AU39" i="8"/>
  <c r="AQ37" i="8"/>
  <c r="AT49" i="8"/>
  <c r="AV44" i="8"/>
  <c r="BA41" i="8"/>
  <c r="AT39" i="8"/>
  <c r="AT36" i="8"/>
  <c r="AS49" i="8"/>
  <c r="AU44" i="8"/>
  <c r="AU41" i="8"/>
  <c r="AS39" i="8"/>
  <c r="AR49" i="8"/>
  <c r="AT44" i="8"/>
  <c r="AT41" i="8"/>
  <c r="AR39" i="8"/>
  <c r="AQ49" i="8"/>
  <c r="AR44" i="8"/>
  <c r="AS41" i="8"/>
  <c r="AQ39" i="8"/>
  <c r="AS47" i="8"/>
  <c r="AR43" i="8"/>
  <c r="AR41" i="8"/>
  <c r="AX38" i="8"/>
  <c r="AQ47" i="8"/>
  <c r="AY42" i="8"/>
  <c r="AW40" i="8"/>
  <c r="AU37" i="8"/>
  <c r="AR46" i="8"/>
  <c r="AX42" i="8"/>
  <c r="AU40" i="8"/>
  <c r="AT37" i="8"/>
  <c r="AQ46" i="8"/>
  <c r="AW42" i="8"/>
  <c r="AT40" i="8"/>
  <c r="AS37" i="8"/>
  <c r="AW38" i="8"/>
  <c r="AR37" i="8"/>
  <c r="AR47" i="8"/>
  <c r="AX44" i="8"/>
  <c r="AQ43" i="8"/>
  <c r="AU42" i="8"/>
  <c r="AY38" i="8"/>
  <c r="AY40" i="8"/>
  <c r="AN23" i="8"/>
  <c r="AB25" i="8"/>
  <c r="AC26" i="8"/>
  <c r="Z27" i="8"/>
  <c r="AO27" i="8"/>
  <c r="AN28" i="8"/>
  <c r="AI29" i="8"/>
  <c r="AF30" i="8"/>
  <c r="AE31" i="8"/>
  <c r="AC32" i="8"/>
  <c r="AE33" i="8"/>
  <c r="AF34" i="8"/>
  <c r="AL35" i="8"/>
  <c r="AE37" i="8"/>
  <c r="AS23" i="8"/>
  <c r="AQ25" i="8"/>
  <c r="AS26" i="8"/>
  <c r="BB27" i="8"/>
  <c r="BE28" i="8"/>
  <c r="AQ30" i="8"/>
  <c r="AT31" i="8"/>
  <c r="BB32" i="8"/>
  <c r="AR34" i="8"/>
  <c r="AV35" i="8"/>
  <c r="BC37" i="8"/>
  <c r="BK33" i="8"/>
  <c r="BH36" i="8"/>
  <c r="BQ37" i="8"/>
  <c r="BN39" i="8"/>
  <c r="BF41" i="8"/>
  <c r="BL42" i="8"/>
  <c r="BF44" i="8"/>
  <c r="BK45" i="8"/>
  <c r="BI47" i="8"/>
  <c r="BR48" i="8"/>
  <c r="AL74" i="8"/>
  <c r="AW76" i="8"/>
  <c r="AG80" i="8"/>
  <c r="AI85" i="8"/>
  <c r="Y39" i="8"/>
  <c r="J47" i="8"/>
  <c r="U55" i="8"/>
  <c r="Q65" i="8"/>
  <c r="R76" i="8"/>
  <c r="BD43" i="8"/>
  <c r="BB45" i="8"/>
  <c r="BJ66" i="8"/>
  <c r="BG68" i="8"/>
  <c r="BK69" i="8"/>
  <c r="BJ70" i="8"/>
  <c r="BH71" i="8"/>
  <c r="BB72" i="8"/>
  <c r="BQ72" i="8"/>
  <c r="BP73" i="8"/>
  <c r="BL74" i="8"/>
  <c r="BJ75" i="8"/>
  <c r="BM76" i="8"/>
  <c r="BA78" i="8"/>
  <c r="BJ79" i="8"/>
  <c r="BG81" i="8"/>
  <c r="BD47" i="8"/>
  <c r="AD52" i="8"/>
  <c r="BC67" i="8"/>
  <c r="BK68" i="8"/>
  <c r="BM69" i="8"/>
  <c r="BK70" i="8"/>
  <c r="BI71" i="8"/>
  <c r="BC72" i="8"/>
  <c r="AX73" i="8"/>
  <c r="AX74" i="8"/>
  <c r="BN74" i="8"/>
  <c r="BN75" i="8"/>
  <c r="AY77" i="8"/>
  <c r="BB78" i="8"/>
  <c r="AZ80" i="8"/>
  <c r="AY69" i="8"/>
  <c r="AE60" i="8"/>
  <c r="AA59" i="8"/>
  <c r="Y58" i="8"/>
  <c r="Z57" i="8"/>
  <c r="AC56" i="8"/>
  <c r="AG55" i="8"/>
  <c r="AK54" i="8"/>
  <c r="Z54" i="8"/>
  <c r="Z53" i="8"/>
  <c r="AX69" i="8"/>
  <c r="AD60" i="8"/>
  <c r="Z59" i="8"/>
  <c r="AJ57" i="8"/>
  <c r="Y57" i="8"/>
  <c r="AB56" i="8"/>
  <c r="AF55" i="8"/>
  <c r="AJ54" i="8"/>
  <c r="Y54" i="8"/>
  <c r="Y53" i="8"/>
  <c r="AC60" i="8"/>
  <c r="AF58" i="8"/>
  <c r="AE57" i="8"/>
  <c r="AF56" i="8"/>
  <c r="AH55" i="8"/>
  <c r="AH54" i="8"/>
  <c r="AF53" i="8"/>
  <c r="Y52" i="8"/>
  <c r="AW70" i="8"/>
  <c r="AB60" i="8"/>
  <c r="AE58" i="8"/>
  <c r="AD57" i="8"/>
  <c r="AE56" i="8"/>
  <c r="AE55" i="8"/>
  <c r="AG54" i="8"/>
  <c r="AE53" i="8"/>
  <c r="AZ68" i="8"/>
  <c r="AA60" i="8"/>
  <c r="AD58" i="8"/>
  <c r="AC57" i="8"/>
  <c r="AD56" i="8"/>
  <c r="AD55" i="8"/>
  <c r="AF54" i="8"/>
  <c r="AD53" i="8"/>
  <c r="AF59" i="8"/>
  <c r="AI57" i="8"/>
  <c r="AG56" i="8"/>
  <c r="AA55" i="8"/>
  <c r="AI53" i="8"/>
  <c r="AE59" i="8"/>
  <c r="AH57" i="8"/>
  <c r="AA56" i="8"/>
  <c r="Z55" i="8"/>
  <c r="AH53" i="8"/>
  <c r="BB67" i="8"/>
  <c r="AD59" i="8"/>
  <c r="AG57" i="8"/>
  <c r="Z56" i="8"/>
  <c r="Y55" i="8"/>
  <c r="AG53" i="8"/>
  <c r="AC61" i="8"/>
  <c r="Z58" i="8"/>
  <c r="AL55" i="8"/>
  <c r="AC54" i="8"/>
  <c r="AB61" i="8"/>
  <c r="AF57" i="8"/>
  <c r="AK55" i="8"/>
  <c r="AB54" i="8"/>
  <c r="AA61" i="8"/>
  <c r="AB57" i="8"/>
  <c r="AJ55" i="8"/>
  <c r="AA54" i="8"/>
  <c r="AH58" i="8"/>
  <c r="AJ56" i="8"/>
  <c r="AM54" i="8"/>
  <c r="BA67" i="8"/>
  <c r="AG58" i="8"/>
  <c r="AI55" i="8"/>
  <c r="AC52" i="8"/>
  <c r="AC58" i="8"/>
  <c r="AC55" i="8"/>
  <c r="AB52" i="8"/>
  <c r="AB58" i="8"/>
  <c r="AB55" i="8"/>
  <c r="AA52" i="8"/>
  <c r="AA58" i="8"/>
  <c r="AL54" i="8"/>
  <c r="Z52" i="8"/>
  <c r="AA57" i="8"/>
  <c r="AI54" i="8"/>
  <c r="BC66" i="8"/>
  <c r="AL56" i="8"/>
  <c r="AE54" i="8"/>
  <c r="BD64" i="8"/>
  <c r="AK56" i="8"/>
  <c r="AD54" i="8"/>
  <c r="AA62" i="8"/>
  <c r="AI56" i="8"/>
  <c r="AC53" i="8"/>
  <c r="Z60" i="8"/>
  <c r="AH56" i="8"/>
  <c r="AB53" i="8"/>
  <c r="AC59" i="8"/>
  <c r="Y56" i="8"/>
  <c r="AA53" i="8"/>
  <c r="AV47" i="8"/>
  <c r="AY44" i="8"/>
  <c r="AR52" i="8"/>
  <c r="BB41" i="8"/>
  <c r="AY52" i="8"/>
  <c r="BC51" i="8"/>
  <c r="BF50" i="8"/>
  <c r="AU50" i="8"/>
  <c r="AW49" i="8"/>
  <c r="AW48" i="8"/>
  <c r="BE46" i="8"/>
  <c r="AS51" i="8"/>
  <c r="BB42" i="8"/>
  <c r="AX52" i="8"/>
  <c r="BB51" i="8"/>
  <c r="BE50" i="8"/>
  <c r="BG49" i="8"/>
  <c r="AV49" i="8"/>
  <c r="BF47" i="8"/>
  <c r="BD46" i="8"/>
  <c r="AZ45" i="8"/>
  <c r="BC41" i="8"/>
  <c r="AV48" i="8"/>
  <c r="AW46" i="8"/>
  <c r="AT50" i="8"/>
  <c r="AZ52" i="8"/>
  <c r="AZ51" i="8"/>
  <c r="BA50" i="8"/>
  <c r="BA49" i="8"/>
  <c r="AY48" i="8"/>
  <c r="BC46" i="8"/>
  <c r="BD44" i="8"/>
  <c r="AU49" i="8"/>
  <c r="AW52" i="8"/>
  <c r="AY51" i="8"/>
  <c r="AZ50" i="8"/>
  <c r="AZ49" i="8"/>
  <c r="AX48" i="8"/>
  <c r="BB46" i="8"/>
  <c r="BC44" i="8"/>
  <c r="AW47" i="8"/>
  <c r="AV52" i="8"/>
  <c r="AX51" i="8"/>
  <c r="AY50" i="8"/>
  <c r="AY49" i="8"/>
  <c r="BE47" i="8"/>
  <c r="BA46" i="8"/>
  <c r="BB44" i="8"/>
  <c r="AX46" i="8"/>
  <c r="AX45" i="8"/>
  <c r="AY45" i="8"/>
  <c r="AT53" i="8"/>
  <c r="BD51" i="8"/>
  <c r="AW50" i="8"/>
  <c r="BC48" i="8"/>
  <c r="BF46" i="8"/>
  <c r="BC43" i="8"/>
  <c r="BA42" i="8"/>
  <c r="AS53" i="8"/>
  <c r="BA51" i="8"/>
  <c r="AV50" i="8"/>
  <c r="BB48" i="8"/>
  <c r="AZ46" i="8"/>
  <c r="BB43" i="8"/>
  <c r="BA43" i="8"/>
  <c r="AR53" i="8"/>
  <c r="AW51" i="8"/>
  <c r="BF49" i="8"/>
  <c r="BA48" i="8"/>
  <c r="AY46" i="8"/>
  <c r="BD42" i="8"/>
  <c r="AZ43" i="8"/>
  <c r="AZ44" i="8"/>
  <c r="BE51" i="8"/>
  <c r="BC49" i="8"/>
  <c r="AZ47" i="8"/>
  <c r="BC42" i="8"/>
  <c r="AV51" i="8"/>
  <c r="BB49" i="8"/>
  <c r="AY47" i="8"/>
  <c r="AV53" i="8"/>
  <c r="AU51" i="8"/>
  <c r="AX49" i="8"/>
  <c r="AX47" i="8"/>
  <c r="BD50" i="8"/>
  <c r="BC47" i="8"/>
  <c r="AU53" i="8"/>
  <c r="BC50" i="8"/>
  <c r="BB47" i="8"/>
  <c r="BB52" i="8"/>
  <c r="BB50" i="8"/>
  <c r="BA47" i="8"/>
  <c r="BA52" i="8"/>
  <c r="AX50" i="8"/>
  <c r="BE45" i="8"/>
  <c r="AU52" i="8"/>
  <c r="BE49" i="8"/>
  <c r="BD45" i="8"/>
  <c r="AT52" i="8"/>
  <c r="BD49" i="8"/>
  <c r="BC45" i="8"/>
  <c r="BG51" i="8"/>
  <c r="BE48" i="8"/>
  <c r="BA45" i="8"/>
  <c r="BF51" i="8"/>
  <c r="BD48" i="8"/>
  <c r="BE44" i="8"/>
  <c r="AT51" i="8"/>
  <c r="AZ48" i="8"/>
  <c r="BA44" i="8"/>
  <c r="BB83" i="8"/>
  <c r="BE81" i="8"/>
  <c r="BD80" i="8"/>
  <c r="BD79" i="8"/>
  <c r="BE78" i="8"/>
  <c r="BG77" i="8"/>
  <c r="BK76" i="8"/>
  <c r="AZ76" i="8"/>
  <c r="BF75" i="8"/>
  <c r="BM74" i="8"/>
  <c r="BB74" i="8"/>
  <c r="BJ73" i="8"/>
  <c r="AY73" i="8"/>
  <c r="BH72" i="8"/>
  <c r="AW72" i="8"/>
  <c r="BG71" i="8"/>
  <c r="BQ70" i="8"/>
  <c r="BF70" i="8"/>
  <c r="BL69" i="8"/>
  <c r="BA69" i="8"/>
  <c r="BD68" i="8"/>
  <c r="BD67" i="8"/>
  <c r="BF65" i="8"/>
  <c r="BA83" i="8"/>
  <c r="BD81" i="8"/>
  <c r="BC80" i="8"/>
  <c r="BC79" i="8"/>
  <c r="BD78" i="8"/>
  <c r="BF77" i="8"/>
  <c r="BJ76" i="8"/>
  <c r="BF82" i="8"/>
  <c r="BA81" i="8"/>
  <c r="BI79" i="8"/>
  <c r="BH78" i="8"/>
  <c r="BH77" i="8"/>
  <c r="BH76" i="8"/>
  <c r="BM75" i="8"/>
  <c r="BA75" i="8"/>
  <c r="BG74" i="8"/>
  <c r="BN73" i="8"/>
  <c r="BB73" i="8"/>
  <c r="BJ72" i="8"/>
  <c r="AX72" i="8"/>
  <c r="BF71" i="8"/>
  <c r="BO70" i="8"/>
  <c r="BC70" i="8"/>
  <c r="BH69" i="8"/>
  <c r="BJ68" i="8"/>
  <c r="BI67" i="8"/>
  <c r="BE66" i="8"/>
  <c r="BE82" i="8"/>
  <c r="AZ81" i="8"/>
  <c r="BH79" i="8"/>
  <c r="BG78" i="8"/>
  <c r="BE77" i="8"/>
  <c r="BG76" i="8"/>
  <c r="BL75" i="8"/>
  <c r="AZ75" i="8"/>
  <c r="BF74" i="8"/>
  <c r="BM73" i="8"/>
  <c r="BA73" i="8"/>
  <c r="BI72" i="8"/>
  <c r="BQ71" i="8"/>
  <c r="BE71" i="8"/>
  <c r="BN70" i="8"/>
  <c r="BB70" i="8"/>
  <c r="BG69" i="8"/>
  <c r="BI68" i="8"/>
  <c r="BH67" i="8"/>
  <c r="BD66" i="8"/>
  <c r="BD82" i="8"/>
  <c r="BI80" i="8"/>
  <c r="BG79" i="8"/>
  <c r="BF78" i="8"/>
  <c r="BD77" i="8"/>
  <c r="BF76" i="8"/>
  <c r="BK75" i="8"/>
  <c r="AY75" i="8"/>
  <c r="BE74" i="8"/>
  <c r="BL73" i="8"/>
  <c r="AZ73" i="8"/>
  <c r="BG72" i="8"/>
  <c r="BP71" i="8"/>
  <c r="BD71" i="8"/>
  <c r="BM70" i="8"/>
  <c r="BA70" i="8"/>
  <c r="BF69" i="8"/>
  <c r="BH68" i="8"/>
  <c r="BG67" i="8"/>
  <c r="BH65" i="8"/>
  <c r="AN52" i="8"/>
  <c r="AL51" i="8"/>
  <c r="AA51" i="8"/>
  <c r="AC50" i="8"/>
  <c r="AD49" i="8"/>
  <c r="AD48" i="8"/>
  <c r="AE47" i="8"/>
  <c r="AD46" i="8"/>
  <c r="AB45" i="8"/>
  <c r="AE43" i="8"/>
  <c r="AM52" i="8"/>
  <c r="AK51" i="8"/>
  <c r="Z51" i="8"/>
  <c r="AB50" i="8"/>
  <c r="AC49" i="8"/>
  <c r="AC48" i="8"/>
  <c r="AD47" i="8"/>
  <c r="AC46" i="8"/>
  <c r="AA45" i="8"/>
  <c r="AD43" i="8"/>
  <c r="AL52" i="8"/>
  <c r="AH51" i="8"/>
  <c r="AH50" i="8"/>
  <c r="AG49" i="8"/>
  <c r="AE48" i="8"/>
  <c r="AB47" i="8"/>
  <c r="AH45" i="8"/>
  <c r="AC44" i="8"/>
  <c r="AD41" i="8"/>
  <c r="AK52" i="8"/>
  <c r="AG51" i="8"/>
  <c r="AG50" i="8"/>
  <c r="AF49" i="8"/>
  <c r="AB48" i="8"/>
  <c r="AA47" i="8"/>
  <c r="AG45" i="8"/>
  <c r="AB44" i="8"/>
  <c r="AJ52" i="8"/>
  <c r="AF51" i="8"/>
  <c r="AF50" i="8"/>
  <c r="AE49" i="8"/>
  <c r="AA48" i="8"/>
  <c r="Z47" i="8"/>
  <c r="AF45" i="8"/>
  <c r="AA44" i="8"/>
  <c r="AM53" i="8"/>
  <c r="AI51" i="8"/>
  <c r="Z50" i="8"/>
  <c r="AH48" i="8"/>
  <c r="AI46" i="8"/>
  <c r="Z45" i="8"/>
  <c r="AB42" i="8"/>
  <c r="AL53" i="8"/>
  <c r="AE51" i="8"/>
  <c r="Y50" i="8"/>
  <c r="AG48" i="8"/>
  <c r="AH46" i="8"/>
  <c r="AG44" i="8"/>
  <c r="AE41" i="8"/>
  <c r="AK53" i="8"/>
  <c r="AD51" i="8"/>
  <c r="AK49" i="8"/>
  <c r="AF48" i="8"/>
  <c r="AG46" i="8"/>
  <c r="AF44" i="8"/>
  <c r="AJ53" i="8"/>
  <c r="AC51" i="8"/>
  <c r="AJ49" i="8"/>
  <c r="Z48" i="8"/>
  <c r="AF46" i="8"/>
  <c r="AF52" i="8"/>
  <c r="AI49" i="8"/>
  <c r="AG47" i="8"/>
  <c r="AD44" i="8"/>
  <c r="AE52" i="8"/>
  <c r="AH49" i="8"/>
  <c r="AF47" i="8"/>
  <c r="AF43" i="8"/>
  <c r="AM51" i="8"/>
  <c r="AB49" i="8"/>
  <c r="AC47" i="8"/>
  <c r="AC43" i="8"/>
  <c r="AO53" i="8"/>
  <c r="AK50" i="8"/>
  <c r="AI48" i="8"/>
  <c r="Z46" i="8"/>
  <c r="AC42" i="8"/>
  <c r="AN53" i="8"/>
  <c r="AJ50" i="8"/>
  <c r="Y48" i="8"/>
  <c r="AE45" i="8"/>
  <c r="AD50" i="8"/>
  <c r="AC45" i="8"/>
  <c r="Z49" i="8"/>
  <c r="AE44" i="8"/>
  <c r="Y49" i="8"/>
  <c r="AB43" i="8"/>
  <c r="AI52" i="8"/>
  <c r="AJ48" i="8"/>
  <c r="AE42" i="8"/>
  <c r="AH52" i="8"/>
  <c r="AJ47" i="8"/>
  <c r="AD42" i="8"/>
  <c r="AG52" i="8"/>
  <c r="AI47" i="8"/>
  <c r="AJ51" i="8"/>
  <c r="AH47" i="8"/>
  <c r="AB51" i="8"/>
  <c r="AE46" i="8"/>
  <c r="AL50" i="8"/>
  <c r="AB46" i="8"/>
  <c r="AC41" i="8"/>
  <c r="AI50" i="8"/>
  <c r="AA46" i="8"/>
  <c r="BE67" i="8"/>
  <c r="BL68" i="8"/>
  <c r="BN69" i="8"/>
  <c r="BL70" i="8"/>
  <c r="BJ71" i="8"/>
  <c r="BD72" i="8"/>
  <c r="BC73" i="8"/>
  <c r="AY74" i="8"/>
  <c r="BO74" i="8"/>
  <c r="AX76" i="8"/>
  <c r="AZ77" i="8"/>
  <c r="BC78" i="8"/>
  <c r="BA80" i="8"/>
  <c r="BA82" i="8"/>
  <c r="BG50" i="8"/>
  <c r="AB59" i="8"/>
  <c r="BT49" i="8"/>
  <c r="BI51" i="8"/>
  <c r="BU51" i="8"/>
  <c r="BS52" i="8"/>
  <c r="BQ53" i="8"/>
  <c r="BO54" i="8"/>
  <c r="BM55" i="8"/>
  <c r="BK56" i="8"/>
  <c r="BH57" i="8"/>
  <c r="BT57" i="8"/>
  <c r="BR58" i="8"/>
  <c r="BO59" i="8"/>
  <c r="BL60" i="8"/>
  <c r="BH61" i="8"/>
  <c r="BT61" i="8"/>
  <c r="BQ62" i="8"/>
  <c r="BN63" i="8"/>
  <c r="BL64" i="8"/>
  <c r="BM65" i="8"/>
  <c r="BP66" i="8"/>
  <c r="BO68" i="8"/>
  <c r="BU49" i="8"/>
  <c r="BJ51" i="8"/>
  <c r="BV51" i="8"/>
  <c r="BT52" i="8"/>
  <c r="BR53" i="8"/>
  <c r="BP54" i="8"/>
  <c r="BN55" i="8"/>
  <c r="BL56" i="8"/>
  <c r="BI57" i="8"/>
  <c r="BV57" i="8"/>
  <c r="BS58" i="8"/>
  <c r="BP59" i="8"/>
  <c r="BM60" i="8"/>
  <c r="BI61" i="8"/>
  <c r="BU61" i="8"/>
  <c r="BR62" i="8"/>
  <c r="BO63" i="8"/>
  <c r="BM64" i="8"/>
  <c r="BN65" i="8"/>
  <c r="BR66" i="8"/>
  <c r="BN68" i="8"/>
  <c r="BQ66" i="8"/>
  <c r="BO65" i="8"/>
  <c r="BO64" i="8"/>
  <c r="BR63" i="8"/>
  <c r="BG63" i="8"/>
  <c r="BK62" i="8"/>
  <c r="BO61" i="8"/>
  <c r="BT60" i="8"/>
  <c r="BI60" i="8"/>
  <c r="BM59" i="8"/>
  <c r="BQ58" i="8"/>
  <c r="BU57" i="8"/>
  <c r="BJ57" i="8"/>
  <c r="BN56" i="8"/>
  <c r="BQ55" i="8"/>
  <c r="BT54" i="8"/>
  <c r="BI54" i="8"/>
  <c r="BL53" i="8"/>
  <c r="BO52" i="8"/>
  <c r="BR51" i="8"/>
  <c r="BU50" i="8"/>
  <c r="BV49" i="8"/>
  <c r="BK51" i="8"/>
  <c r="BI52" i="8"/>
  <c r="BU52" i="8"/>
  <c r="BS53" i="8"/>
  <c r="BQ54" i="8"/>
  <c r="BO55" i="8"/>
  <c r="BM56" i="8"/>
  <c r="BK57" i="8"/>
  <c r="BH58" i="8"/>
  <c r="BT58" i="8"/>
  <c r="BQ59" i="8"/>
  <c r="BN60" i="8"/>
  <c r="BJ61" i="8"/>
  <c r="BG62" i="8"/>
  <c r="BS62" i="8"/>
  <c r="BP63" i="8"/>
  <c r="BN64" i="8"/>
  <c r="BP65" i="8"/>
  <c r="BS66" i="8"/>
  <c r="BQ68" i="8"/>
  <c r="AM75" i="6"/>
  <c r="AW53" i="6"/>
  <c r="AO75" i="6"/>
  <c r="BD79" i="6"/>
  <c r="BC83" i="6"/>
  <c r="BK78" i="6"/>
  <c r="BC80" i="6"/>
  <c r="AY76" i="6"/>
  <c r="BF72" i="6"/>
  <c r="BO69" i="6"/>
  <c r="BJ78" i="6"/>
  <c r="BD72" i="6"/>
  <c r="BM69" i="6"/>
  <c r="BN75" i="6"/>
  <c r="BD83" i="6"/>
  <c r="BL77" i="6"/>
  <c r="BB80" i="6"/>
  <c r="BL74" i="6"/>
  <c r="BE72" i="6"/>
  <c r="BN69" i="6"/>
  <c r="BE82" i="6"/>
  <c r="BD82" i="6"/>
  <c r="BM76" i="6"/>
  <c r="BK74" i="6"/>
  <c r="AY70" i="6"/>
  <c r="AY74" i="6"/>
  <c r="BJ77" i="6"/>
  <c r="AL75" i="6"/>
  <c r="AJ79" i="6"/>
  <c r="AI83" i="6"/>
  <c r="S36" i="6"/>
  <c r="R43" i="6"/>
  <c r="V48" i="6"/>
  <c r="AR46" i="6"/>
  <c r="BP72" i="6"/>
  <c r="BF81" i="6"/>
  <c r="AP86" i="6"/>
  <c r="Y81" i="6"/>
  <c r="R68" i="6"/>
  <c r="J51" i="6"/>
  <c r="AL84" i="6"/>
  <c r="BA39" i="6"/>
  <c r="AN75" i="6"/>
  <c r="T39" i="6"/>
  <c r="AX47" i="6"/>
  <c r="BB84" i="6"/>
  <c r="I57" i="6"/>
  <c r="BK71" i="6"/>
  <c r="AO81" i="6"/>
  <c r="R44" i="6"/>
  <c r="O35" i="6"/>
  <c r="BO74" i="6"/>
  <c r="AF84" i="6"/>
  <c r="BG67" i="6"/>
  <c r="BA76" i="6"/>
  <c r="AS76" i="6"/>
  <c r="AP85" i="6"/>
  <c r="T33" i="6"/>
  <c r="S45" i="6"/>
  <c r="AQ42" i="6"/>
  <c r="AO59" i="6"/>
  <c r="AN68" i="6"/>
  <c r="AR61" i="6"/>
  <c r="AP55" i="6"/>
  <c r="J60" i="6"/>
  <c r="BT52" i="6"/>
  <c r="BP59" i="6"/>
  <c r="BL65" i="6"/>
  <c r="BH67" i="6"/>
  <c r="BM71" i="6"/>
  <c r="BB76" i="6"/>
  <c r="AM72" i="6"/>
  <c r="AK82" i="6"/>
  <c r="AQ85" i="6"/>
  <c r="X69" i="6"/>
  <c r="AA72" i="6"/>
  <c r="AA76" i="6"/>
  <c r="U33" i="6"/>
  <c r="Y39" i="6"/>
  <c r="X46" i="6"/>
  <c r="AR42" i="6"/>
  <c r="AN60" i="6"/>
  <c r="AO69" i="6"/>
  <c r="AR59" i="6"/>
  <c r="BL30" i="6"/>
  <c r="BT46" i="6"/>
  <c r="BU49" i="6"/>
  <c r="BU62" i="6"/>
  <c r="BI80" i="6"/>
  <c r="AX85" i="6"/>
  <c r="AG79" i="6"/>
  <c r="U78" i="6"/>
  <c r="N71" i="6"/>
  <c r="J59" i="6"/>
  <c r="L67" i="6"/>
  <c r="AO86" i="6"/>
  <c r="W46" i="6"/>
  <c r="AB41" i="6"/>
  <c r="V37" i="6"/>
  <c r="X45" i="6"/>
  <c r="R46" i="6"/>
  <c r="X41" i="6"/>
  <c r="T37" i="6"/>
  <c r="Q41" i="6"/>
  <c r="X36" i="6"/>
  <c r="AM84" i="6"/>
  <c r="X43" i="6"/>
  <c r="P49" i="6"/>
  <c r="AQ52" i="6"/>
  <c r="X49" i="6"/>
  <c r="AM86" i="6"/>
  <c r="K62" i="6"/>
  <c r="AQ84" i="6"/>
  <c r="Z43" i="6"/>
  <c r="P36" i="6"/>
  <c r="AG57" i="6"/>
  <c r="BB61" i="6"/>
  <c r="Z60" i="6"/>
  <c r="Z55" i="6"/>
  <c r="BF67" i="6"/>
  <c r="AR76" i="6"/>
  <c r="BL71" i="6"/>
  <c r="AQ58" i="6"/>
  <c r="AP62" i="6"/>
  <c r="AR67" i="6"/>
  <c r="AN64" i="6"/>
  <c r="AQ57" i="6"/>
  <c r="AP61" i="6"/>
  <c r="AQ67" i="6"/>
  <c r="AO63" i="6"/>
  <c r="AU68" i="6"/>
  <c r="AQ59" i="6"/>
  <c r="AN71" i="6"/>
  <c r="AP67" i="6"/>
  <c r="AO61" i="6"/>
  <c r="O38" i="6"/>
  <c r="BJ79" i="6"/>
  <c r="AF82" i="6"/>
  <c r="K65" i="6"/>
  <c r="BM55" i="6"/>
  <c r="BS57" i="6"/>
  <c r="BI62" i="6"/>
  <c r="AH78" i="6"/>
  <c r="BQ50" i="6"/>
  <c r="BJ53" i="6"/>
  <c r="BN55" i="6"/>
  <c r="BT57" i="6"/>
  <c r="BJ60" i="6"/>
  <c r="BJ62" i="6"/>
  <c r="BQ65" i="6"/>
  <c r="BE68" i="6"/>
  <c r="BM72" i="6"/>
  <c r="BC76" i="6"/>
  <c r="AN72" i="6"/>
  <c r="AI78" i="6"/>
  <c r="AL82" i="6"/>
  <c r="AR85" i="6"/>
  <c r="Y69" i="6"/>
  <c r="AC72" i="6"/>
  <c r="V77" i="6"/>
  <c r="V33" i="6"/>
  <c r="X40" i="6"/>
  <c r="Y46" i="6"/>
  <c r="AY42" i="6"/>
  <c r="AN61" i="6"/>
  <c r="AQ69" i="6"/>
  <c r="AS62" i="6"/>
  <c r="AP57" i="6"/>
  <c r="L44" i="6"/>
  <c r="BO36" i="6"/>
  <c r="BV49" i="6"/>
  <c r="BU63" i="6"/>
  <c r="BH80" i="6"/>
  <c r="AW85" i="6"/>
  <c r="Z79" i="6"/>
  <c r="U79" i="6"/>
  <c r="J54" i="6"/>
  <c r="AK79" i="6"/>
  <c r="AS49" i="6"/>
  <c r="AN86" i="6"/>
  <c r="R67" i="6"/>
  <c r="I56" i="6"/>
  <c r="J55" i="6"/>
  <c r="L64" i="6"/>
  <c r="I53" i="6"/>
  <c r="I55" i="6"/>
  <c r="J56" i="6"/>
  <c r="L65" i="6"/>
  <c r="N69" i="6"/>
  <c r="I54" i="6"/>
  <c r="J57" i="6"/>
  <c r="J58" i="6"/>
  <c r="AH80" i="6"/>
  <c r="Y43" i="6"/>
  <c r="K49" i="6"/>
  <c r="AL81" i="6"/>
  <c r="BE80" i="6"/>
  <c r="AZ85" i="6"/>
  <c r="L66" i="6"/>
  <c r="AL72" i="6"/>
  <c r="X39" i="6"/>
  <c r="AA80" i="6"/>
  <c r="AD84" i="6"/>
  <c r="V80" i="6"/>
  <c r="R76" i="6"/>
  <c r="AC82" i="6"/>
  <c r="U77" i="6"/>
  <c r="AF73" i="6"/>
  <c r="U71" i="6"/>
  <c r="T69" i="6"/>
  <c r="Z64" i="6"/>
  <c r="R71" i="6"/>
  <c r="AD83" i="6"/>
  <c r="W80" i="6"/>
  <c r="R75" i="6"/>
  <c r="AB82" i="6"/>
  <c r="AG76" i="6"/>
  <c r="AE73" i="6"/>
  <c r="T71" i="6"/>
  <c r="W68" i="6"/>
  <c r="U66" i="6"/>
  <c r="AB83" i="6"/>
  <c r="V79" i="6"/>
  <c r="W65" i="6"/>
  <c r="AC83" i="6"/>
  <c r="W79" i="6"/>
  <c r="Q75" i="6"/>
  <c r="AE81" i="6"/>
  <c r="AE76" i="6"/>
  <c r="AD73" i="6"/>
  <c r="V68" i="6"/>
  <c r="BS49" i="6"/>
  <c r="BS40" i="6"/>
  <c r="BT42" i="6"/>
  <c r="BO35" i="6"/>
  <c r="BN32" i="6"/>
  <c r="BR40" i="6"/>
  <c r="BU48" i="6"/>
  <c r="BS42" i="6"/>
  <c r="BO34" i="6"/>
  <c r="BU45" i="6"/>
  <c r="BH33" i="6"/>
  <c r="BO33" i="6"/>
  <c r="BU44" i="6"/>
  <c r="BS41" i="6"/>
  <c r="BN34" i="6"/>
  <c r="BR50" i="6"/>
  <c r="BK53" i="6"/>
  <c r="BO55" i="6"/>
  <c r="BU57" i="6"/>
  <c r="BK60" i="6"/>
  <c r="BK63" i="6"/>
  <c r="BO66" i="6"/>
  <c r="BF68" i="6"/>
  <c r="BO72" i="6"/>
  <c r="BA77" i="6"/>
  <c r="AQ72" i="6"/>
  <c r="AH79" i="6"/>
  <c r="AM82" i="6"/>
  <c r="AA64" i="6"/>
  <c r="Z69" i="6"/>
  <c r="S73" i="6"/>
  <c r="W77" i="6"/>
  <c r="W33" i="6"/>
  <c r="P41" i="6"/>
  <c r="O48" i="6"/>
  <c r="AO64" i="6"/>
  <c r="AR69" i="6"/>
  <c r="AS63" i="6"/>
  <c r="AP63" i="6"/>
  <c r="K44" i="6"/>
  <c r="BP36" i="6"/>
  <c r="BU47" i="6"/>
  <c r="BV50" i="6"/>
  <c r="BG81" i="6"/>
  <c r="P72" i="6"/>
  <c r="X80" i="6"/>
  <c r="O70" i="6"/>
  <c r="J53" i="6"/>
  <c r="M68" i="6"/>
  <c r="AF85" i="6"/>
  <c r="AS86" i="6"/>
  <c r="AP83" i="6"/>
  <c r="AK81" i="6"/>
  <c r="AX77" i="6"/>
  <c r="AL74" i="6"/>
  <c r="AK83" i="6"/>
  <c r="AR73" i="6"/>
  <c r="AK86" i="6"/>
  <c r="AG85" i="6"/>
  <c r="AT86" i="6"/>
  <c r="AO83" i="6"/>
  <c r="AP80" i="6"/>
  <c r="AR77" i="6"/>
  <c r="AS73" i="6"/>
  <c r="AT76" i="6"/>
  <c r="AV86" i="6"/>
  <c r="AJ86" i="6"/>
  <c r="AU86" i="6"/>
  <c r="AI80" i="6"/>
  <c r="AT47" i="6"/>
  <c r="AY39" i="6"/>
  <c r="AS47" i="6"/>
  <c r="AU38" i="6"/>
  <c r="AT46" i="6"/>
  <c r="AT38" i="6"/>
  <c r="AG80" i="6"/>
  <c r="U38" i="6"/>
  <c r="AN84" i="6"/>
  <c r="R39" i="6"/>
  <c r="AD65" i="6"/>
  <c r="AD64" i="6"/>
  <c r="AP76" i="6"/>
  <c r="AS41" i="6"/>
  <c r="BP73" i="6"/>
  <c r="AL86" i="6"/>
  <c r="J62" i="6"/>
  <c r="AZ76" i="6"/>
  <c r="AO85" i="6"/>
  <c r="W39" i="6"/>
  <c r="AY50" i="6"/>
  <c r="J61" i="6"/>
  <c r="AP81" i="6"/>
  <c r="AY85" i="6"/>
  <c r="AR51" i="6"/>
  <c r="BQ69" i="6"/>
  <c r="BS68" i="6"/>
  <c r="BV58" i="6"/>
  <c r="BT49" i="6"/>
  <c r="BP68" i="6"/>
  <c r="BJ65" i="6"/>
  <c r="BS62" i="6"/>
  <c r="BP60" i="6"/>
  <c r="BL59" i="6"/>
  <c r="BR57" i="6"/>
  <c r="BR55" i="6"/>
  <c r="BM54" i="6"/>
  <c r="BL52" i="6"/>
  <c r="BP50" i="6"/>
  <c r="BN68" i="6"/>
  <c r="BP64" i="6"/>
  <c r="BN62" i="6"/>
  <c r="BT58" i="6"/>
  <c r="BP55" i="6"/>
  <c r="BT53" i="6"/>
  <c r="BJ52" i="6"/>
  <c r="BS67" i="6"/>
  <c r="BV57" i="6"/>
  <c r="BN50" i="6"/>
  <c r="BO68" i="6"/>
  <c r="BS64" i="6"/>
  <c r="BR62" i="6"/>
  <c r="BO60" i="6"/>
  <c r="BK59" i="6"/>
  <c r="BL57" i="6"/>
  <c r="BQ55" i="6"/>
  <c r="BJ54" i="6"/>
  <c r="BK52" i="6"/>
  <c r="BO50" i="6"/>
  <c r="BK57" i="6"/>
  <c r="BT65" i="6"/>
  <c r="BV55" i="6"/>
  <c r="BT66" i="6"/>
  <c r="BV56" i="6"/>
  <c r="BN60" i="6"/>
  <c r="BJ51" i="6"/>
  <c r="BL53" i="6"/>
  <c r="BS55" i="6"/>
  <c r="BJ58" i="6"/>
  <c r="BL60" i="6"/>
  <c r="BM63" i="6"/>
  <c r="BP66" i="6"/>
  <c r="BG68" i="6"/>
  <c r="BJ73" i="6"/>
  <c r="BI77" i="6"/>
  <c r="AM74" i="6"/>
  <c r="AI79" i="6"/>
  <c r="AN82" i="6"/>
  <c r="Z65" i="6"/>
  <c r="AG69" i="6"/>
  <c r="AC73" i="6"/>
  <c r="Z78" i="6"/>
  <c r="Y35" i="6"/>
  <c r="R42" i="6"/>
  <c r="U48" i="6"/>
  <c r="AX43" i="6"/>
  <c r="AL65" i="6"/>
  <c r="AJ70" i="6"/>
  <c r="AT65" i="6"/>
  <c r="AP64" i="6"/>
  <c r="K48" i="6"/>
  <c r="BP37" i="6"/>
  <c r="BU46" i="6"/>
  <c r="BV51" i="6"/>
  <c r="BR69" i="6"/>
  <c r="BH81" i="6"/>
  <c r="AQ86" i="6"/>
  <c r="P73" i="6"/>
  <c r="X81" i="6"/>
  <c r="P69" i="6"/>
  <c r="J52" i="6"/>
  <c r="M69" i="6"/>
  <c r="AE42" i="6"/>
  <c r="AA26" i="6"/>
  <c r="AH23" i="6"/>
  <c r="AL22" i="6"/>
  <c r="Y27" i="6"/>
  <c r="AT23" i="6"/>
  <c r="AV22" i="6"/>
  <c r="BE26" i="6"/>
  <c r="BD25" i="6"/>
  <c r="AF27" i="6"/>
  <c r="AF30" i="6"/>
  <c r="AO32" i="6"/>
  <c r="AJ35" i="6"/>
  <c r="AR28" i="6"/>
  <c r="AE41" i="6"/>
  <c r="AB26" i="6"/>
  <c r="AI23" i="6"/>
  <c r="AK22" i="6"/>
  <c r="Z27" i="6"/>
  <c r="AS23" i="6"/>
  <c r="AV23" i="6"/>
  <c r="BF26" i="6"/>
  <c r="BE25" i="6"/>
  <c r="AA28" i="6"/>
  <c r="AH30" i="6"/>
  <c r="Y33" i="6"/>
  <c r="AK35" i="6"/>
  <c r="AS28" i="6"/>
  <c r="AA44" i="6"/>
  <c r="AB25" i="6"/>
  <c r="AJ23" i="6"/>
  <c r="AJ22" i="6"/>
  <c r="Z26" i="6"/>
  <c r="AR23" i="6"/>
  <c r="AW23" i="6"/>
  <c r="BF27" i="6"/>
  <c r="BC24" i="6"/>
  <c r="AI67" i="6"/>
  <c r="AE67" i="6"/>
  <c r="AH64" i="6"/>
  <c r="AF64" i="6"/>
  <c r="AD63" i="6"/>
  <c r="AB62" i="6"/>
  <c r="AK60" i="6"/>
  <c r="AN58" i="6"/>
  <c r="AH69" i="6"/>
  <c r="AH68" i="6"/>
  <c r="AC65" i="6"/>
  <c r="AE63" i="6"/>
  <c r="AL61" i="6"/>
  <c r="AI60" i="6"/>
  <c r="AK58" i="6"/>
  <c r="AF65" i="6"/>
  <c r="AH67" i="6"/>
  <c r="AI64" i="6"/>
  <c r="AC63" i="6"/>
  <c r="AK61" i="6"/>
  <c r="AH60" i="6"/>
  <c r="AN57" i="6"/>
  <c r="AG65" i="6"/>
  <c r="AI65" i="6"/>
  <c r="AG63" i="6"/>
  <c r="AD62" i="6"/>
  <c r="AL60" i="6"/>
  <c r="AM58" i="6"/>
  <c r="AG64" i="6"/>
  <c r="AJ69" i="6"/>
  <c r="AC64" i="6"/>
  <c r="AF62" i="6"/>
  <c r="AG60" i="6"/>
  <c r="AN56" i="6"/>
  <c r="AH66" i="6"/>
  <c r="AI69" i="6"/>
  <c r="AB64" i="6"/>
  <c r="AE62" i="6"/>
  <c r="AF60" i="6"/>
  <c r="AM56" i="6"/>
  <c r="AH65" i="6"/>
  <c r="AJ63" i="6"/>
  <c r="AC62" i="6"/>
  <c r="AM59" i="6"/>
  <c r="AN55" i="6"/>
  <c r="AG67" i="6"/>
  <c r="AE64" i="6"/>
  <c r="AH62" i="6"/>
  <c r="AD61" i="6"/>
  <c r="AL57" i="6"/>
  <c r="AE65" i="6"/>
  <c r="AF63" i="6"/>
  <c r="AJ60" i="6"/>
  <c r="AI62" i="6"/>
  <c r="AG68" i="6"/>
  <c r="AI68" i="6"/>
  <c r="AJ67" i="6"/>
  <c r="AD66" i="6"/>
  <c r="AB63" i="6"/>
  <c r="AJ59" i="6"/>
  <c r="AG66" i="6"/>
  <c r="AL58" i="6"/>
  <c r="AE66" i="6"/>
  <c r="AJ62" i="6"/>
  <c r="AI59" i="6"/>
  <c r="AF67" i="6"/>
  <c r="AH59" i="6"/>
  <c r="AJ68" i="6"/>
  <c r="AG62" i="6"/>
  <c r="AG59" i="6"/>
  <c r="AJ61" i="6"/>
  <c r="AH61" i="6"/>
  <c r="AK57" i="6"/>
  <c r="AI63" i="6"/>
  <c r="AF61" i="6"/>
  <c r="AH63" i="6"/>
  <c r="AE61" i="6"/>
  <c r="AI61" i="6"/>
  <c r="AM57" i="6"/>
  <c r="Q67" i="6"/>
  <c r="M59" i="6"/>
  <c r="K50" i="6"/>
  <c r="X59" i="6"/>
  <c r="Q58" i="6"/>
  <c r="P61" i="6"/>
  <c r="M52" i="6"/>
  <c r="P66" i="6"/>
  <c r="R54" i="6"/>
  <c r="O65" i="6"/>
  <c r="U53" i="6"/>
  <c r="P64" i="6"/>
  <c r="X52" i="6"/>
  <c r="L56" i="6"/>
  <c r="L62" i="6"/>
  <c r="O55" i="6"/>
  <c r="T60" i="6"/>
  <c r="N51" i="6"/>
  <c r="T57" i="6"/>
  <c r="W56" i="6"/>
  <c r="S63" i="6"/>
  <c r="W62" i="6"/>
  <c r="AG61" i="6"/>
  <c r="AY47" i="6"/>
  <c r="AD60" i="6"/>
  <c r="AA62" i="6"/>
  <c r="AK56" i="6"/>
  <c r="AC54" i="6"/>
  <c r="Z57" i="6"/>
  <c r="AJ57" i="6"/>
  <c r="AM54" i="6"/>
  <c r="Z56" i="6"/>
  <c r="AI57" i="6"/>
  <c r="AL54" i="6"/>
  <c r="Y55" i="6"/>
  <c r="Z59" i="6"/>
  <c r="AE60" i="6"/>
  <c r="AB55" i="6"/>
  <c r="Y58" i="6"/>
  <c r="AA55" i="6"/>
  <c r="BB67" i="6"/>
  <c r="Y57" i="6"/>
  <c r="AC61" i="6"/>
  <c r="AD54" i="6"/>
  <c r="BA67" i="6"/>
  <c r="Y56" i="6"/>
  <c r="AB61" i="6"/>
  <c r="AA53" i="6"/>
  <c r="Z58" i="6"/>
  <c r="AK55" i="6"/>
  <c r="AW48" i="6"/>
  <c r="BC51" i="6"/>
  <c r="AH58" i="6"/>
  <c r="BF60" i="6"/>
  <c r="BG53" i="6"/>
  <c r="BG52" i="6"/>
  <c r="AL85" i="6"/>
  <c r="AJ85" i="6"/>
  <c r="AP84" i="6"/>
  <c r="AW83" i="6"/>
  <c r="AJ83" i="6"/>
  <c r="AR82" i="6"/>
  <c r="AV81" i="6"/>
  <c r="AI81" i="6"/>
  <c r="AO80" i="6"/>
  <c r="AT79" i="6"/>
  <c r="AW78" i="6"/>
  <c r="AJ78" i="6"/>
  <c r="AN77" i="6"/>
  <c r="AQ76" i="6"/>
  <c r="AS75" i="6"/>
  <c r="AS74" i="6"/>
  <c r="AT73" i="6"/>
  <c r="AT72" i="6"/>
  <c r="AI85" i="6"/>
  <c r="AO84" i="6"/>
  <c r="AU85" i="6"/>
  <c r="AY84" i="6"/>
  <c r="AJ84" i="6"/>
  <c r="AN83" i="6"/>
  <c r="AU82" i="6"/>
  <c r="AG82" i="6"/>
  <c r="AJ81" i="6"/>
  <c r="AN80" i="6"/>
  <c r="AP79" i="6"/>
  <c r="AT78" i="6"/>
  <c r="AW77" i="6"/>
  <c r="AW76" i="6"/>
  <c r="AI76" i="6"/>
  <c r="AJ75" i="6"/>
  <c r="AI74" i="6"/>
  <c r="AV72" i="6"/>
  <c r="AT85" i="6"/>
  <c r="AX84" i="6"/>
  <c r="AG84" i="6"/>
  <c r="AM83" i="6"/>
  <c r="AT82" i="6"/>
  <c r="AW81" i="6"/>
  <c r="AH81" i="6"/>
  <c r="AM80" i="6"/>
  <c r="AO79" i="6"/>
  <c r="AS78" i="6"/>
  <c r="AV77" i="6"/>
  <c r="AV76" i="6"/>
  <c r="AW75" i="6"/>
  <c r="AI75" i="6"/>
  <c r="AV73" i="6"/>
  <c r="AU72" i="6"/>
  <c r="AS85" i="6"/>
  <c r="AW84" i="6"/>
  <c r="AZ83" i="6"/>
  <c r="AL83" i="6"/>
  <c r="AS82" i="6"/>
  <c r="AU81" i="6"/>
  <c r="AG81" i="6"/>
  <c r="AL80" i="6"/>
  <c r="AN79" i="6"/>
  <c r="AR78" i="6"/>
  <c r="AU77" i="6"/>
  <c r="AU76" i="6"/>
  <c r="AV75" i="6"/>
  <c r="AW74" i="6"/>
  <c r="AU73" i="6"/>
  <c r="AS72" i="6"/>
  <c r="AJ72" i="6"/>
  <c r="AP73" i="6"/>
  <c r="AT74" i="6"/>
  <c r="AL76" i="6"/>
  <c r="AP77" i="6"/>
  <c r="AU78" i="6"/>
  <c r="AW79" i="6"/>
  <c r="AX80" i="6"/>
  <c r="AI82" i="6"/>
  <c r="AZ82" i="6"/>
  <c r="AY83" i="6"/>
  <c r="AM85" i="6"/>
  <c r="BD46" i="6"/>
  <c r="AW50" i="6"/>
  <c r="AI56" i="6"/>
  <c r="AK37" i="6"/>
  <c r="AN50" i="6"/>
  <c r="AO47" i="6"/>
  <c r="AO45" i="6"/>
  <c r="AK44" i="6"/>
  <c r="AH43" i="6"/>
  <c r="AF42" i="6"/>
  <c r="AO40" i="6"/>
  <c r="AN39" i="6"/>
  <c r="AK38" i="6"/>
  <c r="AL36" i="6"/>
  <c r="AO52" i="6"/>
  <c r="AM48" i="6"/>
  <c r="AK46" i="6"/>
  <c r="AL44" i="6"/>
  <c r="AG43" i="6"/>
  <c r="AN41" i="6"/>
  <c r="AL40" i="6"/>
  <c r="AJ39" i="6"/>
  <c r="AM37" i="6"/>
  <c r="AK36" i="6"/>
  <c r="AO51" i="6"/>
  <c r="AL48" i="6"/>
  <c r="AJ46" i="6"/>
  <c r="AJ44" i="6"/>
  <c r="AO42" i="6"/>
  <c r="AM41" i="6"/>
  <c r="AK40" i="6"/>
  <c r="AI39" i="6"/>
  <c r="AL37" i="6"/>
  <c r="AN36" i="6"/>
  <c r="AH38" i="6"/>
  <c r="AO48" i="6"/>
  <c r="AM46" i="6"/>
  <c r="AN44" i="6"/>
  <c r="AJ43" i="6"/>
  <c r="AG42" i="6"/>
  <c r="AN40" i="6"/>
  <c r="AL39" i="6"/>
  <c r="AO37" i="6"/>
  <c r="AX37" i="6"/>
  <c r="AG39" i="6"/>
  <c r="AO50" i="6"/>
  <c r="AK47" i="6"/>
  <c r="AM44" i="6"/>
  <c r="AL42" i="6"/>
  <c r="AG41" i="6"/>
  <c r="AH39" i="6"/>
  <c r="AG38" i="6"/>
  <c r="AM50" i="6"/>
  <c r="AO46" i="6"/>
  <c r="AI44" i="6"/>
  <c r="AK42" i="6"/>
  <c r="AF41" i="6"/>
  <c r="AO38" i="6"/>
  <c r="AO49" i="6"/>
  <c r="AN46" i="6"/>
  <c r="AH44" i="6"/>
  <c r="AJ42" i="6"/>
  <c r="AM40" i="6"/>
  <c r="AN38" i="6"/>
  <c r="AE39" i="6"/>
  <c r="AM47" i="6"/>
  <c r="AI45" i="6"/>
  <c r="AN42" i="6"/>
  <c r="AI41" i="6"/>
  <c r="AM39" i="6"/>
  <c r="Y54" i="6"/>
  <c r="X50" i="6"/>
  <c r="U30" i="6"/>
  <c r="J48" i="6"/>
  <c r="M40" i="6"/>
  <c r="Q35" i="6"/>
  <c r="V49" i="6"/>
  <c r="P48" i="6"/>
  <c r="P47" i="6"/>
  <c r="N46" i="6"/>
  <c r="N45" i="6"/>
  <c r="M44" i="6"/>
  <c r="O43" i="6"/>
  <c r="AC41" i="6"/>
  <c r="O41" i="6"/>
  <c r="R40" i="6"/>
  <c r="S39" i="6"/>
  <c r="T38" i="6"/>
  <c r="S37" i="6"/>
  <c r="Q36" i="6"/>
  <c r="S34" i="6"/>
  <c r="U31" i="6"/>
  <c r="T30" i="6"/>
  <c r="K47" i="6"/>
  <c r="N38" i="6"/>
  <c r="R32" i="6"/>
  <c r="X48" i="6"/>
  <c r="T47" i="6"/>
  <c r="T46" i="6"/>
  <c r="P45" i="6"/>
  <c r="Q44" i="6"/>
  <c r="N43" i="6"/>
  <c r="AA41" i="6"/>
  <c r="AC40" i="6"/>
  <c r="AB39" i="6"/>
  <c r="AB38" i="6"/>
  <c r="X37" i="6"/>
  <c r="U36" i="6"/>
  <c r="X34" i="6"/>
  <c r="T32" i="6"/>
  <c r="S31" i="6"/>
  <c r="K46" i="6"/>
  <c r="N37" i="6"/>
  <c r="S32" i="6"/>
  <c r="W48" i="6"/>
  <c r="S47" i="6"/>
  <c r="S46" i="6"/>
  <c r="O45" i="6"/>
  <c r="AA43" i="6"/>
  <c r="M43" i="6"/>
  <c r="Z41" i="6"/>
  <c r="Y40" i="6"/>
  <c r="AA39" i="6"/>
  <c r="AA38" i="6"/>
  <c r="W37" i="6"/>
  <c r="T36" i="6"/>
  <c r="W34" i="6"/>
  <c r="V31" i="6"/>
  <c r="T31" i="6"/>
  <c r="K45" i="6"/>
  <c r="O37" i="6"/>
  <c r="J47" i="6"/>
  <c r="M39" i="6"/>
  <c r="Q33" i="6"/>
  <c r="O49" i="6"/>
  <c r="Y47" i="6"/>
  <c r="V46" i="6"/>
  <c r="R45" i="6"/>
  <c r="S44" i="6"/>
  <c r="Q43" i="6"/>
  <c r="Q42" i="6"/>
  <c r="N41" i="6"/>
  <c r="N40" i="6"/>
  <c r="P39" i="6"/>
  <c r="P38" i="6"/>
  <c r="W36" i="6"/>
  <c r="R35" i="6"/>
  <c r="S33" i="6"/>
  <c r="P34" i="6"/>
  <c r="M42" i="6"/>
  <c r="W49" i="6"/>
  <c r="L48" i="6"/>
  <c r="M46" i="6"/>
  <c r="V44" i="6"/>
  <c r="P43" i="6"/>
  <c r="W41" i="6"/>
  <c r="S40" i="6"/>
  <c r="Z38" i="6"/>
  <c r="R37" i="6"/>
  <c r="S35" i="6"/>
  <c r="M38" i="6"/>
  <c r="M41" i="6"/>
  <c r="U49" i="6"/>
  <c r="U47" i="6"/>
  <c r="L46" i="6"/>
  <c r="U44" i="6"/>
  <c r="X42" i="6"/>
  <c r="S41" i="6"/>
  <c r="O40" i="6"/>
  <c r="W38" i="6"/>
  <c r="Q37" i="6"/>
  <c r="Y34" i="6"/>
  <c r="L40" i="6"/>
  <c r="N39" i="6"/>
  <c r="T49" i="6"/>
  <c r="R47" i="6"/>
  <c r="Y45" i="6"/>
  <c r="T44" i="6"/>
  <c r="W42" i="6"/>
  <c r="R41" i="6"/>
  <c r="AC39" i="6"/>
  <c r="V38" i="6"/>
  <c r="P37" i="6"/>
  <c r="V34" i="6"/>
  <c r="L43" i="6"/>
  <c r="R33" i="6"/>
  <c r="T50" i="6"/>
  <c r="N48" i="6"/>
  <c r="U46" i="6"/>
  <c r="X44" i="6"/>
  <c r="S43" i="6"/>
  <c r="Y41" i="6"/>
  <c r="U40" i="6"/>
  <c r="Q39" i="6"/>
  <c r="U37" i="6"/>
  <c r="U35" i="6"/>
  <c r="W32" i="6"/>
  <c r="AO24" i="6"/>
  <c r="AK26" i="6"/>
  <c r="AB28" i="6"/>
  <c r="AE29" i="6"/>
  <c r="AG30" i="6"/>
  <c r="AI31" i="6"/>
  <c r="AN32" i="6"/>
  <c r="AB34" i="6"/>
  <c r="AD35" i="6"/>
  <c r="AJ36" i="6"/>
  <c r="AX24" i="6"/>
  <c r="BB31" i="6"/>
  <c r="AK72" i="6"/>
  <c r="AQ73" i="6"/>
  <c r="AK75" i="6"/>
  <c r="AO76" i="6"/>
  <c r="AQ77" i="6"/>
  <c r="AV78" i="6"/>
  <c r="AX79" i="6"/>
  <c r="AY80" i="6"/>
  <c r="AJ82" i="6"/>
  <c r="AH83" i="6"/>
  <c r="AK84" i="6"/>
  <c r="AN85" i="6"/>
  <c r="Y64" i="6"/>
  <c r="X67" i="6"/>
  <c r="U69" i="6"/>
  <c r="Z70" i="6"/>
  <c r="AI71" i="6"/>
  <c r="W73" i="6"/>
  <c r="AE74" i="6"/>
  <c r="AD76" i="6"/>
  <c r="AB78" i="6"/>
  <c r="AF81" i="6"/>
  <c r="R36" i="6"/>
  <c r="O39" i="6"/>
  <c r="AD40" i="6"/>
  <c r="V43" i="6"/>
  <c r="W45" i="6"/>
  <c r="Q48" i="6"/>
  <c r="AM38" i="6"/>
  <c r="AL41" i="6"/>
  <c r="AO44" i="6"/>
  <c r="AL49" i="6"/>
  <c r="BF46" i="6"/>
  <c r="AX50" i="6"/>
  <c r="AJ56" i="6"/>
  <c r="AU37" i="6"/>
  <c r="AS46" i="6"/>
  <c r="BA41" i="6"/>
  <c r="AQ39" i="6"/>
  <c r="AX38" i="6"/>
  <c r="AR49" i="6"/>
  <c r="AR45" i="6"/>
  <c r="AS40" i="6"/>
  <c r="AW37" i="6"/>
  <c r="AQ49" i="6"/>
  <c r="AQ45" i="6"/>
  <c r="AZ42" i="6"/>
  <c r="AR40" i="6"/>
  <c r="AZ40" i="6"/>
  <c r="AT49" i="6"/>
  <c r="AQ46" i="6"/>
  <c r="AQ43" i="6"/>
  <c r="AQ41" i="6"/>
  <c r="AQ37" i="6"/>
  <c r="AT36" i="6"/>
  <c r="AQ44" i="6"/>
  <c r="AR41" i="6"/>
  <c r="AS36" i="6"/>
  <c r="AV47" i="6"/>
  <c r="BA40" i="6"/>
  <c r="AR36" i="6"/>
  <c r="AU47" i="6"/>
  <c r="AY43" i="6"/>
  <c r="AQ40" i="6"/>
  <c r="AV37" i="6"/>
  <c r="AZ41" i="6"/>
  <c r="AD42" i="6"/>
  <c r="O36" i="6"/>
  <c r="BG51" i="6"/>
  <c r="BF50" i="6"/>
  <c r="AZ49" i="6"/>
  <c r="BF47" i="6"/>
  <c r="BC45" i="6"/>
  <c r="AY52" i="6"/>
  <c r="AT51" i="6"/>
  <c r="BA49" i="6"/>
  <c r="BA47" i="6"/>
  <c r="BA45" i="6"/>
  <c r="AX52" i="6"/>
  <c r="BG50" i="6"/>
  <c r="AY49" i="6"/>
  <c r="AZ47" i="6"/>
  <c r="AZ45" i="6"/>
  <c r="BA52" i="6"/>
  <c r="AV51" i="6"/>
  <c r="BG49" i="6"/>
  <c r="AX48" i="6"/>
  <c r="BD45" i="6"/>
  <c r="AU51" i="6"/>
  <c r="AV49" i="6"/>
  <c r="AY46" i="6"/>
  <c r="AR53" i="6"/>
  <c r="BE50" i="6"/>
  <c r="BB48" i="6"/>
  <c r="BE45" i="6"/>
  <c r="BB52" i="6"/>
  <c r="AZ50" i="6"/>
  <c r="BA48" i="6"/>
  <c r="BB45" i="6"/>
  <c r="BB51" i="6"/>
  <c r="AX49" i="6"/>
  <c r="BE46" i="6"/>
  <c r="BD42" i="6"/>
  <c r="AW51" i="6"/>
  <c r="BE44" i="6"/>
  <c r="BD51" i="6"/>
  <c r="Z54" i="6"/>
  <c r="AK28" i="6"/>
  <c r="AB32" i="6"/>
  <c r="AO35" i="6"/>
  <c r="AP75" i="6"/>
  <c r="AL79" i="6"/>
  <c r="AO82" i="6"/>
  <c r="AR84" i="6"/>
  <c r="AZ48" i="6"/>
  <c r="Z51" i="6"/>
  <c r="Z46" i="6"/>
  <c r="BF34" i="6"/>
  <c r="BA30" i="6"/>
  <c r="AX26" i="6"/>
  <c r="BE34" i="6"/>
  <c r="AZ30" i="6"/>
  <c r="AU25" i="6"/>
  <c r="AO25" i="6"/>
  <c r="AL28" i="6"/>
  <c r="Z31" i="6"/>
  <c r="AG33" i="6"/>
  <c r="AE36" i="6"/>
  <c r="AV29" i="6"/>
  <c r="AT75" i="6"/>
  <c r="AK77" i="6"/>
  <c r="AR80" i="6"/>
  <c r="AV82" i="6"/>
  <c r="AU84" i="6"/>
  <c r="Y66" i="6"/>
  <c r="V71" i="6"/>
  <c r="AF75" i="6"/>
  <c r="Z39" i="6"/>
  <c r="N47" i="6"/>
  <c r="AK43" i="6"/>
  <c r="BF51" i="6"/>
  <c r="AK24" i="6"/>
  <c r="AC26" i="6"/>
  <c r="AI27" i="6"/>
  <c r="AM28" i="6"/>
  <c r="Y30" i="6"/>
  <c r="AA31" i="6"/>
  <c r="AD32" i="6"/>
  <c r="AH33" i="6"/>
  <c r="AO34" i="6"/>
  <c r="AF36" i="6"/>
  <c r="AE38" i="6"/>
  <c r="AW29" i="6"/>
  <c r="BC33" i="6"/>
  <c r="BK51" i="6"/>
  <c r="BM52" i="6"/>
  <c r="BQ53" i="6"/>
  <c r="BS54" i="6"/>
  <c r="BL56" i="6"/>
  <c r="BM57" i="6"/>
  <c r="BP58" i="6"/>
  <c r="BQ59" i="6"/>
  <c r="BI61" i="6"/>
  <c r="BO62" i="6"/>
  <c r="BR63" i="6"/>
  <c r="BL66" i="6"/>
  <c r="BQ68" i="6"/>
  <c r="BI68" i="6"/>
  <c r="BA71" i="6"/>
  <c r="AX73" i="6"/>
  <c r="BE75" i="6"/>
  <c r="AZ78" i="6"/>
  <c r="BE79" i="6"/>
  <c r="AK73" i="6"/>
  <c r="AP74" i="6"/>
  <c r="AU75" i="6"/>
  <c r="AL77" i="6"/>
  <c r="AO78" i="6"/>
  <c r="AS79" i="6"/>
  <c r="AS80" i="6"/>
  <c r="AS81" i="6"/>
  <c r="AW82" i="6"/>
  <c r="AU83" i="6"/>
  <c r="AV84" i="6"/>
  <c r="AA66" i="6"/>
  <c r="Y68" i="6"/>
  <c r="S70" i="6"/>
  <c r="W71" i="6"/>
  <c r="AH72" i="6"/>
  <c r="Y74" i="6"/>
  <c r="AG75" i="6"/>
  <c r="AG77" i="6"/>
  <c r="R34" i="6"/>
  <c r="Q38" i="6"/>
  <c r="T40" i="6"/>
  <c r="T42" i="6"/>
  <c r="L45" i="6"/>
  <c r="O47" i="6"/>
  <c r="AN37" i="6"/>
  <c r="AJ40" i="6"/>
  <c r="AL43" i="6"/>
  <c r="AL47" i="6"/>
  <c r="AV38" i="6"/>
  <c r="AX44" i="6"/>
  <c r="BB43" i="6"/>
  <c r="BB49" i="6"/>
  <c r="AS52" i="6"/>
  <c r="Z53" i="6"/>
  <c r="AQ36" i="6"/>
  <c r="J46" i="6"/>
  <c r="Z47" i="6"/>
  <c r="AC42" i="6"/>
  <c r="AB44" i="6"/>
  <c r="AG49" i="6"/>
  <c r="AB43" i="6"/>
  <c r="AA47" i="6"/>
  <c r="AB42" i="6"/>
  <c r="AA48" i="6"/>
  <c r="AA45" i="6"/>
  <c r="AB46" i="6"/>
  <c r="AB45" i="6"/>
  <c r="AE48" i="6"/>
  <c r="Y49" i="6"/>
  <c r="AA46" i="6"/>
  <c r="Y50" i="6"/>
  <c r="Z48" i="6"/>
  <c r="AD41" i="6"/>
  <c r="AC43" i="6"/>
  <c r="AG50" i="6"/>
  <c r="AY48" i="6"/>
  <c r="AF49" i="6"/>
  <c r="AG27" i="6"/>
  <c r="Y31" i="6"/>
  <c r="AB33" i="6"/>
  <c r="AH37" i="6"/>
  <c r="AN74" i="6"/>
  <c r="AK78" i="6"/>
  <c r="AQ81" i="6"/>
  <c r="AS83" i="6"/>
  <c r="AA81" i="6"/>
  <c r="AE79" i="6"/>
  <c r="AC78" i="6"/>
  <c r="AD77" i="6"/>
  <c r="AF76" i="6"/>
  <c r="U76" i="6"/>
  <c r="Y75" i="6"/>
  <c r="AD74" i="6"/>
  <c r="S74" i="6"/>
  <c r="Y73" i="6"/>
  <c r="AG72" i="6"/>
  <c r="V72" i="6"/>
  <c r="AD71" i="6"/>
  <c r="S71" i="6"/>
  <c r="AA70" i="6"/>
  <c r="P70" i="6"/>
  <c r="W69" i="6"/>
  <c r="AA68" i="6"/>
  <c r="AE83" i="6"/>
  <c r="AF80" i="6"/>
  <c r="AB79" i="6"/>
  <c r="Y78" i="6"/>
  <c r="Y77" i="6"/>
  <c r="Z76" i="6"/>
  <c r="AC75" i="6"/>
  <c r="AG74" i="6"/>
  <c r="U74" i="6"/>
  <c r="Z73" i="6"/>
  <c r="AF72" i="6"/>
  <c r="T72" i="6"/>
  <c r="AA71" i="6"/>
  <c r="AH70" i="6"/>
  <c r="V70" i="6"/>
  <c r="AB69" i="6"/>
  <c r="AE68" i="6"/>
  <c r="S68" i="6"/>
  <c r="AC66" i="6"/>
  <c r="Y65" i="6"/>
  <c r="AE82" i="6"/>
  <c r="AE80" i="6"/>
  <c r="AA79" i="6"/>
  <c r="X78" i="6"/>
  <c r="X77" i="6"/>
  <c r="Y76" i="6"/>
  <c r="AB75" i="6"/>
  <c r="AF74" i="6"/>
  <c r="T74" i="6"/>
  <c r="X73" i="6"/>
  <c r="AE72" i="6"/>
  <c r="S72" i="6"/>
  <c r="Z71" i="6"/>
  <c r="AG70" i="6"/>
  <c r="U70" i="6"/>
  <c r="AA69" i="6"/>
  <c r="AD68" i="6"/>
  <c r="AD67" i="6"/>
  <c r="AB66" i="6"/>
  <c r="X65" i="6"/>
  <c r="AB81" i="6"/>
  <c r="AD79" i="6"/>
  <c r="AA78" i="6"/>
  <c r="AA77" i="6"/>
  <c r="AB76" i="6"/>
  <c r="AE75" i="6"/>
  <c r="S75" i="6"/>
  <c r="W74" i="6"/>
  <c r="AB73" i="6"/>
  <c r="AI72" i="6"/>
  <c r="W72" i="6"/>
  <c r="AC71" i="6"/>
  <c r="Q71" i="6"/>
  <c r="X70" i="6"/>
  <c r="AD69" i="6"/>
  <c r="Z81" i="6"/>
  <c r="X79" i="6"/>
  <c r="AC77" i="6"/>
  <c r="X76" i="6"/>
  <c r="W75" i="6"/>
  <c r="X74" i="6"/>
  <c r="V73" i="6"/>
  <c r="Z72" i="6"/>
  <c r="AB71" i="6"/>
  <c r="AD70" i="6"/>
  <c r="AF69" i="6"/>
  <c r="Q69" i="6"/>
  <c r="AB67" i="6"/>
  <c r="X66" i="6"/>
  <c r="AD80" i="6"/>
  <c r="AF78" i="6"/>
  <c r="AB77" i="6"/>
  <c r="W76" i="6"/>
  <c r="V75" i="6"/>
  <c r="V74" i="6"/>
  <c r="U73" i="6"/>
  <c r="Y72" i="6"/>
  <c r="Y71" i="6"/>
  <c r="AC70" i="6"/>
  <c r="AE69" i="6"/>
  <c r="AC68" i="6"/>
  <c r="AA67" i="6"/>
  <c r="W66" i="6"/>
  <c r="AC80" i="6"/>
  <c r="AE78" i="6"/>
  <c r="Z77" i="6"/>
  <c r="V76" i="6"/>
  <c r="U75" i="6"/>
  <c r="R74" i="6"/>
  <c r="T73" i="6"/>
  <c r="X72" i="6"/>
  <c r="X71" i="6"/>
  <c r="AB70" i="6"/>
  <c r="AC69" i="6"/>
  <c r="AB68" i="6"/>
  <c r="Z67" i="6"/>
  <c r="V66" i="6"/>
  <c r="AD81" i="6"/>
  <c r="AF77" i="6"/>
  <c r="AC76" i="6"/>
  <c r="Z75" i="6"/>
  <c r="Z74" i="6"/>
  <c r="AA73" i="6"/>
  <c r="AB72" i="6"/>
  <c r="AF71" i="6"/>
  <c r="AF70" i="6"/>
  <c r="Q70" i="6"/>
  <c r="S69" i="6"/>
  <c r="T68" i="6"/>
  <c r="Z66" i="6"/>
  <c r="AH27" i="6"/>
  <c r="X30" i="6"/>
  <c r="AC32" i="6"/>
  <c r="AH34" i="6"/>
  <c r="AD38" i="6"/>
  <c r="BB33" i="6"/>
  <c r="AO74" i="6"/>
  <c r="AM79" i="6"/>
  <c r="AT83" i="6"/>
  <c r="R70" i="6"/>
  <c r="AH73" i="6"/>
  <c r="Z80" i="6"/>
  <c r="AA37" i="6"/>
  <c r="S42" i="6"/>
  <c r="AI40" i="6"/>
  <c r="AW49" i="6"/>
  <c r="Y53" i="6"/>
  <c r="Z50" i="6"/>
  <c r="AO36" i="6"/>
  <c r="AJ27" i="6"/>
  <c r="AB31" i="6"/>
  <c r="AA35" i="6"/>
  <c r="AX29" i="6"/>
  <c r="BL51" i="6"/>
  <c r="BN52" i="6"/>
  <c r="BR53" i="6"/>
  <c r="BT54" i="6"/>
  <c r="BM56" i="6"/>
  <c r="BN57" i="6"/>
  <c r="BQ58" i="6"/>
  <c r="BR59" i="6"/>
  <c r="BJ61" i="6"/>
  <c r="BP62" i="6"/>
  <c r="BH64" i="6"/>
  <c r="BM66" i="6"/>
  <c r="BE69" i="6"/>
  <c r="BB71" i="6"/>
  <c r="AY73" i="6"/>
  <c r="BF75" i="6"/>
  <c r="BA78" i="6"/>
  <c r="AL73" i="6"/>
  <c r="AQ74" i="6"/>
  <c r="AJ76" i="6"/>
  <c r="AM77" i="6"/>
  <c r="AP78" i="6"/>
  <c r="AU79" i="6"/>
  <c r="AT80" i="6"/>
  <c r="AT81" i="6"/>
  <c r="AX82" i="6"/>
  <c r="AV83" i="6"/>
  <c r="AZ84" i="6"/>
  <c r="U67" i="6"/>
  <c r="Z68" i="6"/>
  <c r="T70" i="6"/>
  <c r="AE71" i="6"/>
  <c r="Q73" i="6"/>
  <c r="AA74" i="6"/>
  <c r="AH75" i="6"/>
  <c r="V78" i="6"/>
  <c r="AB80" i="6"/>
  <c r="T35" i="6"/>
  <c r="R38" i="6"/>
  <c r="V40" i="6"/>
  <c r="U42" i="6"/>
  <c r="M45" i="6"/>
  <c r="Q47" i="6"/>
  <c r="AI38" i="6"/>
  <c r="AH41" i="6"/>
  <c r="AM43" i="6"/>
  <c r="AN47" i="6"/>
  <c r="AW38" i="6"/>
  <c r="BC43" i="6"/>
  <c r="AU50" i="6"/>
  <c r="AZ52" i="6"/>
  <c r="AJ55" i="6"/>
  <c r="AC44" i="6"/>
  <c r="AT37" i="6"/>
  <c r="Q34" i="6"/>
  <c r="K43" i="6"/>
  <c r="AA61" i="6"/>
  <c r="Z45" i="6"/>
  <c r="AC38" i="6"/>
  <c r="AE37" i="6"/>
  <c r="AN35" i="6"/>
  <c r="AN34" i="6"/>
  <c r="AK33" i="6"/>
  <c r="AM32" i="6"/>
  <c r="AL31" i="6"/>
  <c r="AL30" i="6"/>
  <c r="W30" i="6"/>
  <c r="AO28" i="6"/>
  <c r="Z28" i="6"/>
  <c r="AM26" i="6"/>
  <c r="AK25" i="6"/>
  <c r="AD37" i="6"/>
  <c r="AM35" i="6"/>
  <c r="AM34" i="6"/>
  <c r="AJ33" i="6"/>
  <c r="AH32" i="6"/>
  <c r="AK31" i="6"/>
  <c r="AK30" i="6"/>
  <c r="AO29" i="6"/>
  <c r="AN28" i="6"/>
  <c r="Y28" i="6"/>
  <c r="AL26" i="6"/>
  <c r="AN25" i="6"/>
  <c r="AN29" i="6"/>
  <c r="AG34" i="6"/>
  <c r="AR72" i="6"/>
  <c r="AJ77" i="6"/>
  <c r="AQ80" i="6"/>
  <c r="BE51" i="6"/>
  <c r="AJ73" i="6"/>
  <c r="AL78" i="6"/>
  <c r="AR81" i="6"/>
  <c r="X68" i="6"/>
  <c r="AD72" i="6"/>
  <c r="AE77" i="6"/>
  <c r="X33" i="6"/>
  <c r="W44" i="6"/>
  <c r="U50" i="6"/>
  <c r="AL46" i="6"/>
  <c r="BC42" i="6"/>
  <c r="Y48" i="6"/>
  <c r="BO67" i="6"/>
  <c r="BM67" i="6"/>
  <c r="BO65" i="6"/>
  <c r="BL64" i="6"/>
  <c r="BL63" i="6"/>
  <c r="BM62" i="6"/>
  <c r="BL61" i="6"/>
  <c r="BR68" i="6"/>
  <c r="BQ67" i="6"/>
  <c r="BP65" i="6"/>
  <c r="BK64" i="6"/>
  <c r="BJ63" i="6"/>
  <c r="BH62" i="6"/>
  <c r="BH61" i="6"/>
  <c r="BI60" i="6"/>
  <c r="BH59" i="6"/>
  <c r="BI58" i="6"/>
  <c r="BJ57" i="6"/>
  <c r="BK56" i="6"/>
  <c r="BK55" i="6"/>
  <c r="BI54" i="6"/>
  <c r="BI53" i="6"/>
  <c r="BI52" i="6"/>
  <c r="BI51" i="6"/>
  <c r="BP67" i="6"/>
  <c r="BN65" i="6"/>
  <c r="BJ64" i="6"/>
  <c r="BG63" i="6"/>
  <c r="BG62" i="6"/>
  <c r="BG61" i="6"/>
  <c r="BH60" i="6"/>
  <c r="BU58" i="6"/>
  <c r="BH58" i="6"/>
  <c r="BI57" i="6"/>
  <c r="BJ56" i="6"/>
  <c r="BU54" i="6"/>
  <c r="BU53" i="6"/>
  <c r="BU52" i="6"/>
  <c r="BU51" i="6"/>
  <c r="BU50" i="6"/>
  <c r="BS66" i="6"/>
  <c r="BM65" i="6"/>
  <c r="BI64" i="6"/>
  <c r="BT62" i="6"/>
  <c r="BT61" i="6"/>
  <c r="BT60" i="6"/>
  <c r="AL24" i="6"/>
  <c r="AD26" i="6"/>
  <c r="X29" i="6"/>
  <c r="Z30" i="6"/>
  <c r="AE32" i="6"/>
  <c r="AI33" i="6"/>
  <c r="AF38" i="6"/>
  <c r="AV53" i="6"/>
  <c r="BL67" i="6"/>
  <c r="BP70" i="6"/>
  <c r="BA80" i="6"/>
  <c r="BB77" i="6"/>
  <c r="BG75" i="6"/>
  <c r="BA74" i="6"/>
  <c r="BN72" i="6"/>
  <c r="BJ71" i="6"/>
  <c r="AZ70" i="6"/>
  <c r="BH68" i="6"/>
  <c r="BH65" i="6"/>
  <c r="BB79" i="6"/>
  <c r="AZ77" i="6"/>
  <c r="BD75" i="6"/>
  <c r="BI73" i="6"/>
  <c r="BC72" i="6"/>
  <c r="BK70" i="6"/>
  <c r="BD69" i="6"/>
  <c r="BD67" i="6"/>
  <c r="BP71" i="6"/>
  <c r="BA79" i="6"/>
  <c r="AY77" i="6"/>
  <c r="BN74" i="6"/>
  <c r="BH73" i="6"/>
  <c r="BB72" i="6"/>
  <c r="BJ70" i="6"/>
  <c r="BC69" i="6"/>
  <c r="BE66" i="6"/>
  <c r="BD80" i="6"/>
  <c r="AZ79" i="6"/>
  <c r="BJ76" i="6"/>
  <c r="BM74" i="6"/>
  <c r="BG73" i="6"/>
  <c r="BN71" i="6"/>
  <c r="BI70" i="6"/>
  <c r="BB69" i="6"/>
  <c r="BD66" i="6"/>
  <c r="AM24" i="6"/>
  <c r="AI26" i="6"/>
  <c r="AK27" i="6"/>
  <c r="AC29" i="6"/>
  <c r="AA30" i="6"/>
  <c r="AC31" i="6"/>
  <c r="AF32" i="6"/>
  <c r="AL33" i="6"/>
  <c r="AB35" i="6"/>
  <c r="AH36" i="6"/>
  <c r="AD39" i="6"/>
  <c r="AY30" i="6"/>
  <c r="AU36" i="6"/>
  <c r="BM51" i="6"/>
  <c r="BQ52" i="6"/>
  <c r="BS53" i="6"/>
  <c r="BL55" i="6"/>
  <c r="BN56" i="6"/>
  <c r="BQ57" i="6"/>
  <c r="BR58" i="6"/>
  <c r="BS59" i="6"/>
  <c r="BK61" i="6"/>
  <c r="BQ62" i="6"/>
  <c r="BM64" i="6"/>
  <c r="BN66" i="6"/>
  <c r="BF65" i="6"/>
  <c r="BF69" i="6"/>
  <c r="BC71" i="6"/>
  <c r="BF73" i="6"/>
  <c r="BH75" i="6"/>
  <c r="BB78" i="6"/>
  <c r="AJ71" i="6"/>
  <c r="AO73" i="6"/>
  <c r="AR74" i="6"/>
  <c r="AK76" i="6"/>
  <c r="AO77" i="6"/>
  <c r="AQ78" i="6"/>
  <c r="AV79" i="6"/>
  <c r="AW80" i="6"/>
  <c r="AH82" i="6"/>
  <c r="AY82" i="6"/>
  <c r="AX83" i="6"/>
  <c r="AH85" i="6"/>
  <c r="V67" i="6"/>
  <c r="R69" i="6"/>
  <c r="W70" i="6"/>
  <c r="AG71" i="6"/>
  <c r="R73" i="6"/>
  <c r="AB74" i="6"/>
  <c r="T76" i="6"/>
  <c r="W78" i="6"/>
  <c r="AC81" i="6"/>
  <c r="V35" i="6"/>
  <c r="S38" i="6"/>
  <c r="W40" i="6"/>
  <c r="V42" i="6"/>
  <c r="Q45" i="6"/>
  <c r="M48" i="6"/>
  <c r="AJ38" i="6"/>
  <c r="AJ41" i="6"/>
  <c r="AN43" i="6"/>
  <c r="AK48" i="6"/>
  <c r="AX39" i="6"/>
  <c r="BD43" i="6"/>
  <c r="AV50" i="6"/>
  <c r="AL55" i="6"/>
  <c r="AD43" i="6"/>
  <c r="AZ39" i="6"/>
  <c r="P35" i="6"/>
  <c r="L41" i="6"/>
  <c r="AQ62" i="6"/>
  <c r="AS67" i="6"/>
  <c r="AQ60" i="6"/>
  <c r="AS71" i="6"/>
  <c r="AT66" i="6"/>
  <c r="AO71" i="6"/>
  <c r="AP69" i="6"/>
  <c r="AO67" i="6"/>
  <c r="AN65" i="6"/>
  <c r="AO60" i="6"/>
  <c r="AQ63" i="6"/>
  <c r="AS66" i="6"/>
  <c r="AP59" i="6"/>
  <c r="AR62" i="6"/>
  <c r="AQ70" i="6"/>
  <c r="AP68" i="6"/>
  <c r="AO66" i="6"/>
  <c r="AN62" i="6"/>
  <c r="AQ61" i="6"/>
  <c r="AS65" i="6"/>
  <c r="AP58" i="6"/>
  <c r="AR63" i="6"/>
  <c r="AP70" i="6"/>
  <c r="AO68" i="6"/>
  <c r="AN66" i="6"/>
  <c r="AM62" i="6"/>
  <c r="AS69" i="6"/>
  <c r="AP60" i="6"/>
  <c r="AR71" i="6"/>
  <c r="AR60" i="6"/>
  <c r="AM71" i="6"/>
  <c r="AR68" i="6"/>
  <c r="AQ66" i="6"/>
  <c r="AM64" i="6"/>
  <c r="AO65" i="6"/>
  <c r="AQ68" i="6"/>
  <c r="AV70" i="6"/>
  <c r="AR64" i="6"/>
  <c r="AN59" i="6"/>
  <c r="AL66" i="6"/>
  <c r="AN69" i="6"/>
  <c r="AQ71" i="6"/>
  <c r="AS64" i="6"/>
  <c r="O51" i="6"/>
  <c r="S54" i="6"/>
  <c r="R58" i="6"/>
  <c r="M62" i="6"/>
  <c r="Q66" i="6"/>
  <c r="M50" i="6"/>
  <c r="L53" i="6"/>
  <c r="T54" i="6"/>
  <c r="K57" i="6"/>
  <c r="K60" i="6"/>
  <c r="R66" i="6"/>
  <c r="Q51" i="6"/>
  <c r="U54" i="6"/>
  <c r="L57" i="6"/>
  <c r="P59" i="6"/>
  <c r="W60" i="6"/>
  <c r="S61" i="6"/>
  <c r="O62" i="6"/>
  <c r="Z62" i="6"/>
  <c r="V63" i="6"/>
  <c r="O68" i="6"/>
  <c r="O50" i="6"/>
  <c r="P56" i="6"/>
  <c r="T66" i="6"/>
  <c r="Q50" i="6"/>
  <c r="L50" i="6"/>
  <c r="V53" i="6"/>
  <c r="X56" i="6"/>
  <c r="U60" i="6"/>
  <c r="T63" i="6"/>
  <c r="P51" i="6"/>
  <c r="W53" i="6"/>
  <c r="N56" i="6"/>
  <c r="S58" i="6"/>
  <c r="V60" i="6"/>
  <c r="N62" i="6"/>
  <c r="U63" i="6"/>
  <c r="Q65" i="6"/>
  <c r="N68" i="6"/>
  <c r="P52" i="6"/>
  <c r="R55" i="6"/>
  <c r="T58" i="6"/>
  <c r="S64" i="6"/>
  <c r="R51" i="6"/>
  <c r="V54" i="6"/>
  <c r="U58" i="6"/>
  <c r="X60" i="6"/>
  <c r="W63" i="6"/>
  <c r="P50" i="6"/>
  <c r="O53" i="6"/>
  <c r="T55" i="6"/>
  <c r="K58" i="6"/>
  <c r="R59" i="6"/>
  <c r="U61" i="6"/>
  <c r="X63" i="6"/>
  <c r="P53" i="6"/>
  <c r="R56" i="6"/>
  <c r="V61" i="6"/>
  <c r="R50" i="6"/>
  <c r="Q53" i="6"/>
  <c r="V55" i="6"/>
  <c r="W61" i="6"/>
  <c r="M64" i="6"/>
  <c r="N52" i="6"/>
  <c r="M56" i="6"/>
  <c r="Y59" i="6"/>
  <c r="X62" i="6"/>
  <c r="P65" i="6"/>
  <c r="S67" i="6"/>
  <c r="N50" i="6"/>
  <c r="M53" i="6"/>
  <c r="O56" i="6"/>
  <c r="L60" i="6"/>
  <c r="S66" i="6"/>
  <c r="N53" i="6"/>
  <c r="S55" i="6"/>
  <c r="X57" i="6"/>
  <c r="M60" i="6"/>
  <c r="L63" i="6"/>
  <c r="R52" i="6"/>
  <c r="W54" i="6"/>
  <c r="N57" i="6"/>
  <c r="N60" i="6"/>
  <c r="Q62" i="6"/>
  <c r="U64" i="6"/>
  <c r="T65" i="6"/>
  <c r="Q68" i="6"/>
  <c r="T51" i="6"/>
  <c r="M54" i="6"/>
  <c r="X54" i="6"/>
  <c r="O57" i="6"/>
  <c r="W58" i="6"/>
  <c r="S59" i="6"/>
  <c r="O60" i="6"/>
  <c r="K61" i="6"/>
  <c r="R62" i="6"/>
  <c r="N63" i="6"/>
  <c r="V64" i="6"/>
  <c r="U65" i="6"/>
  <c r="O69" i="6"/>
  <c r="U51" i="6"/>
  <c r="K55" i="6"/>
  <c r="L61" i="6"/>
  <c r="K51" i="6"/>
  <c r="V51" i="6"/>
  <c r="R53" i="6"/>
  <c r="O54" i="6"/>
  <c r="W55" i="6"/>
  <c r="Q57" i="6"/>
  <c r="X64" i="6"/>
  <c r="L51" i="6"/>
  <c r="K52" i="6"/>
  <c r="V52" i="6"/>
  <c r="S53" i="6"/>
  <c r="P54" i="6"/>
  <c r="M55" i="6"/>
  <c r="X55" i="6"/>
  <c r="U56" i="6"/>
  <c r="R57" i="6"/>
  <c r="O58" i="6"/>
  <c r="K59" i="6"/>
  <c r="V59" i="6"/>
  <c r="R60" i="6"/>
  <c r="N61" i="6"/>
  <c r="Y61" i="6"/>
  <c r="U62" i="6"/>
  <c r="Q63" i="6"/>
  <c r="N64" i="6"/>
  <c r="M65" i="6"/>
  <c r="N66" i="6"/>
  <c r="P67" i="6"/>
  <c r="K53" i="6"/>
  <c r="P55" i="6"/>
  <c r="U57" i="6"/>
  <c r="N59" i="6"/>
  <c r="Q61" i="6"/>
  <c r="Q64" i="6"/>
  <c r="O52" i="6"/>
  <c r="Q55" i="6"/>
  <c r="V57" i="6"/>
  <c r="O59" i="6"/>
  <c r="R61" i="6"/>
  <c r="Y62" i="6"/>
  <c r="R64" i="6"/>
  <c r="X53" i="6"/>
  <c r="W57" i="6"/>
  <c r="R65" i="6"/>
  <c r="Q52" i="6"/>
  <c r="K54" i="6"/>
  <c r="M57" i="6"/>
  <c r="Q59" i="6"/>
  <c r="T61" i="6"/>
  <c r="P62" i="6"/>
  <c r="T64" i="6"/>
  <c r="S65" i="6"/>
  <c r="P68" i="6"/>
  <c r="S51" i="6"/>
  <c r="L54" i="6"/>
  <c r="Q56" i="6"/>
  <c r="V58" i="6"/>
  <c r="Y60" i="6"/>
  <c r="M63" i="6"/>
  <c r="S52" i="6"/>
  <c r="U55" i="6"/>
  <c r="L58" i="6"/>
  <c r="Y63" i="6"/>
  <c r="T52" i="6"/>
  <c r="N54" i="6"/>
  <c r="S56" i="6"/>
  <c r="P57" i="6"/>
  <c r="M58" i="6"/>
  <c r="X58" i="6"/>
  <c r="T59" i="6"/>
  <c r="P60" i="6"/>
  <c r="S62" i="6"/>
  <c r="O63" i="6"/>
  <c r="Z63" i="6"/>
  <c r="W64" i="6"/>
  <c r="V65" i="6"/>
  <c r="N67" i="6"/>
  <c r="U52" i="6"/>
  <c r="L55" i="6"/>
  <c r="T56" i="6"/>
  <c r="N58" i="6"/>
  <c r="U59" i="6"/>
  <c r="Q60" i="6"/>
  <c r="M61" i="6"/>
  <c r="X61" i="6"/>
  <c r="T62" i="6"/>
  <c r="P63" i="6"/>
  <c r="M66" i="6"/>
  <c r="O67" i="6"/>
  <c r="L49" i="6"/>
  <c r="M51" i="6"/>
  <c r="L52" i="6"/>
  <c r="W52" i="6"/>
  <c r="T53" i="6"/>
  <c r="Q54" i="6"/>
  <c r="N55" i="6"/>
  <c r="K56" i="6"/>
  <c r="V56" i="6"/>
  <c r="S57" i="6"/>
  <c r="P58" i="6"/>
  <c r="L59" i="6"/>
  <c r="W59" i="6"/>
  <c r="S60" i="6"/>
  <c r="O61" i="6"/>
  <c r="Z61" i="6"/>
  <c r="V62" i="6"/>
  <c r="R63" i="6"/>
  <c r="O64" i="6"/>
  <c r="N65" i="6"/>
  <c r="O66" i="6"/>
  <c r="Z40" i="6"/>
  <c r="T41" i="6"/>
  <c r="N42" i="6"/>
  <c r="Y42" i="6"/>
  <c r="N44" i="6"/>
  <c r="Y44" i="6"/>
  <c r="T45" i="6"/>
  <c r="O46" i="6"/>
  <c r="V47" i="6"/>
  <c r="R48" i="6"/>
  <c r="Q49" i="6"/>
  <c r="V50" i="6"/>
  <c r="U32" i="6"/>
  <c r="T34" i="6"/>
  <c r="W35" i="6"/>
  <c r="Y36" i="6"/>
  <c r="Y37" i="6"/>
  <c r="X38" i="6"/>
  <c r="U39" i="6"/>
  <c r="P40" i="6"/>
  <c r="AA40" i="6"/>
  <c r="U41" i="6"/>
  <c r="O42" i="6"/>
  <c r="Z42" i="6"/>
  <c r="T43" i="6"/>
  <c r="O44" i="6"/>
  <c r="Z44" i="6"/>
  <c r="U45" i="6"/>
  <c r="P46" i="6"/>
  <c r="L47" i="6"/>
  <c r="W47" i="6"/>
  <c r="S48" i="6"/>
  <c r="R49" i="6"/>
  <c r="W50" i="6"/>
  <c r="V32" i="6"/>
  <c r="U34" i="6"/>
  <c r="X35" i="6"/>
  <c r="Z36" i="6"/>
  <c r="Z37" i="6"/>
  <c r="Y38" i="6"/>
  <c r="V39" i="6"/>
  <c r="Q40" i="6"/>
  <c r="AB40" i="6"/>
  <c r="V41" i="6"/>
  <c r="P42" i="6"/>
  <c r="AA42" i="6"/>
  <c r="U43" i="6"/>
  <c r="P44" i="6"/>
  <c r="V45" i="6"/>
  <c r="Q46" i="6"/>
  <c r="M47" i="6"/>
  <c r="X47" i="6"/>
  <c r="T48" i="6"/>
  <c r="S49" i="6"/>
  <c r="AM73" i="6"/>
  <c r="AU74" i="6"/>
  <c r="AH77" i="6"/>
  <c r="AM78" i="6"/>
  <c r="AQ79" i="6"/>
  <c r="AM81" i="6"/>
  <c r="AF83" i="6"/>
  <c r="AH84" i="6"/>
  <c r="AS84" i="6"/>
  <c r="AV85" i="6"/>
  <c r="AO72" i="6"/>
  <c r="AJ74" i="6"/>
  <c r="AQ75" i="6"/>
  <c r="AM76" i="6"/>
  <c r="AS77" i="6"/>
  <c r="AX78" i="6"/>
  <c r="AJ80" i="6"/>
  <c r="AU80" i="6"/>
  <c r="AX81" i="6"/>
  <c r="AP82" i="6"/>
  <c r="AQ83" i="6"/>
  <c r="AK85" i="6"/>
  <c r="AP72" i="6"/>
  <c r="AN73" i="6"/>
  <c r="AK74" i="6"/>
  <c r="AV74" i="6"/>
  <c r="AR75" i="6"/>
  <c r="AN76" i="6"/>
  <c r="AI77" i="6"/>
  <c r="AT77" i="6"/>
  <c r="AN78" i="6"/>
  <c r="AY78" i="6"/>
  <c r="AR79" i="6"/>
  <c r="AK80" i="6"/>
  <c r="AV80" i="6"/>
  <c r="AN81" i="6"/>
  <c r="AY81" i="6"/>
  <c r="AQ82" i="6"/>
  <c r="AG83" i="6"/>
  <c r="AR83" i="6"/>
  <c r="AI84" i="6"/>
  <c r="AT84" i="6"/>
  <c r="BJ67" i="6"/>
  <c r="BM70" i="6"/>
  <c r="BH72" i="6"/>
  <c r="BE74" i="6"/>
  <c r="BF79" i="6"/>
  <c r="BH66" i="6"/>
  <c r="BI69" i="6"/>
  <c r="BF71" i="6"/>
  <c r="BB73" i="6"/>
  <c r="BF74" i="6"/>
  <c r="BK75" i="6"/>
  <c r="BF76" i="6"/>
  <c r="BE77" i="6"/>
  <c r="BG79" i="6"/>
  <c r="BK76" i="6"/>
  <c r="BC82" i="6"/>
  <c r="BF64" i="6"/>
  <c r="BI66" i="6"/>
  <c r="BB68" i="6"/>
  <c r="BM68" i="6"/>
  <c r="BJ69" i="6"/>
  <c r="BD70" i="6"/>
  <c r="BO70" i="6"/>
  <c r="BG71" i="6"/>
  <c r="AY72" i="6"/>
  <c r="BJ72" i="6"/>
  <c r="BC73" i="6"/>
  <c r="BN73" i="6"/>
  <c r="BG74" i="6"/>
  <c r="BA75" i="6"/>
  <c r="BL75" i="6"/>
  <c r="BG76" i="6"/>
  <c r="BF77" i="6"/>
  <c r="BF78" i="6"/>
  <c r="BH79" i="6"/>
  <c r="BK77" i="6"/>
  <c r="BB82" i="6"/>
  <c r="BF66" i="6"/>
  <c r="BJ68" i="6"/>
  <c r="BG69" i="6"/>
  <c r="BL70" i="6"/>
  <c r="BO71" i="6"/>
  <c r="BG72" i="6"/>
  <c r="BK73" i="6"/>
  <c r="BD74" i="6"/>
  <c r="AX75" i="6"/>
  <c r="BI75" i="6"/>
  <c r="BC77" i="6"/>
  <c r="BC78" i="6"/>
  <c r="BC79" i="6"/>
  <c r="BB81" i="6"/>
  <c r="BD81" i="6"/>
  <c r="BK68" i="6"/>
  <c r="BB70" i="6"/>
  <c r="AW72" i="6"/>
  <c r="BL73" i="6"/>
  <c r="BD77" i="6"/>
  <c r="BK67" i="6"/>
  <c r="BC70" i="6"/>
  <c r="BI72" i="6"/>
  <c r="AZ75" i="6"/>
  <c r="BG64" i="6"/>
  <c r="BJ66" i="6"/>
  <c r="BC68" i="6"/>
  <c r="AZ69" i="6"/>
  <c r="BK69" i="6"/>
  <c r="BE70" i="6"/>
  <c r="AW71" i="6"/>
  <c r="BH71" i="6"/>
  <c r="AZ72" i="6"/>
  <c r="BK72" i="6"/>
  <c r="BD73" i="6"/>
  <c r="BO73" i="6"/>
  <c r="BH74" i="6"/>
  <c r="BB75" i="6"/>
  <c r="BM75" i="6"/>
  <c r="BH76" i="6"/>
  <c r="BG77" i="6"/>
  <c r="BG78" i="6"/>
  <c r="BI79" i="6"/>
  <c r="BL76" i="6"/>
  <c r="BA82" i="6"/>
  <c r="BI67" i="6"/>
  <c r="BA70" i="6"/>
  <c r="BD71" i="6"/>
  <c r="AZ73" i="6"/>
  <c r="BD76" i="6"/>
  <c r="BG66" i="6"/>
  <c r="BH69" i="6"/>
  <c r="BE71" i="6"/>
  <c r="BA73" i="6"/>
  <c r="AY75" i="6"/>
  <c r="BJ75" i="6"/>
  <c r="BE76" i="6"/>
  <c r="BD78" i="6"/>
  <c r="BC81" i="6"/>
  <c r="BE81" i="6"/>
  <c r="BL68" i="6"/>
  <c r="BN70" i="6"/>
  <c r="AX72" i="6"/>
  <c r="BM73" i="6"/>
  <c r="BE78" i="6"/>
  <c r="BE65" i="6"/>
  <c r="BC67" i="6"/>
  <c r="BD68" i="6"/>
  <c r="BA69" i="6"/>
  <c r="BL69" i="6"/>
  <c r="BF70" i="6"/>
  <c r="AX71" i="6"/>
  <c r="BI71" i="6"/>
  <c r="BA72" i="6"/>
  <c r="BL72" i="6"/>
  <c r="BE73" i="6"/>
  <c r="AX74" i="6"/>
  <c r="BI74" i="6"/>
  <c r="BC75" i="6"/>
  <c r="AX76" i="6"/>
  <c r="BI76" i="6"/>
  <c r="BH77" i="6"/>
  <c r="BH78" i="6"/>
  <c r="AZ80" i="6"/>
  <c r="BG80" i="6"/>
  <c r="BM53" i="6"/>
  <c r="BN67" i="6"/>
  <c r="BS50" i="6"/>
  <c r="BQ51" i="6"/>
  <c r="BO52" i="6"/>
  <c r="BK54" i="6"/>
  <c r="BI55" i="6"/>
  <c r="BT55" i="6"/>
  <c r="BR56" i="6"/>
  <c r="BO57" i="6"/>
  <c r="BL58" i="6"/>
  <c r="BI59" i="6"/>
  <c r="BT59" i="6"/>
  <c r="BQ60" i="6"/>
  <c r="BN61" i="6"/>
  <c r="BK62" i="6"/>
  <c r="BH63" i="6"/>
  <c r="BS63" i="6"/>
  <c r="BQ64" i="6"/>
  <c r="BR65" i="6"/>
  <c r="BT50" i="6"/>
  <c r="BR51" i="6"/>
  <c r="BP52" i="6"/>
  <c r="BN53" i="6"/>
  <c r="BL54" i="6"/>
  <c r="BJ55" i="6"/>
  <c r="BU55" i="6"/>
  <c r="BS56" i="6"/>
  <c r="BP57" i="6"/>
  <c r="BM58" i="6"/>
  <c r="BJ59" i="6"/>
  <c r="BU59" i="6"/>
  <c r="BR60" i="6"/>
  <c r="BO61" i="6"/>
  <c r="BL62" i="6"/>
  <c r="BI63" i="6"/>
  <c r="BT63" i="6"/>
  <c r="BR64" i="6"/>
  <c r="BS65" i="6"/>
  <c r="BE39" i="6"/>
  <c r="BQ45" i="6"/>
  <c r="BJ36" i="6"/>
  <c r="BM40" i="6"/>
  <c r="BP46" i="6"/>
  <c r="BJ33" i="6"/>
  <c r="BG39" i="6"/>
  <c r="BM48" i="6"/>
  <c r="BJ35" i="6"/>
  <c r="BO40" i="6"/>
  <c r="BG46" i="6"/>
  <c r="BK35" i="6"/>
  <c r="BI39" i="6"/>
  <c r="BH42" i="6"/>
  <c r="BM44" i="6"/>
  <c r="BS46" i="6"/>
  <c r="BL50" i="6"/>
  <c r="BL35" i="6"/>
  <c r="BN37" i="6"/>
  <c r="BM38" i="6"/>
  <c r="BJ39" i="6"/>
  <c r="BF40" i="6"/>
  <c r="BQ40" i="6"/>
  <c r="BM41" i="6"/>
  <c r="BF43" i="6"/>
  <c r="BN44" i="6"/>
  <c r="BK45" i="6"/>
  <c r="BI46" i="6"/>
  <c r="BG47" i="6"/>
  <c r="BR47" i="6"/>
  <c r="BP48" i="6"/>
  <c r="BN49" i="6"/>
  <c r="BI34" i="6"/>
  <c r="BM35" i="6"/>
  <c r="BO37" i="6"/>
  <c r="BN38" i="6"/>
  <c r="BK39" i="6"/>
  <c r="BG40" i="6"/>
  <c r="BN41" i="6"/>
  <c r="BJ42" i="6"/>
  <c r="BG43" i="6"/>
  <c r="BR43" i="6"/>
  <c r="BO44" i="6"/>
  <c r="BL45" i="6"/>
  <c r="BJ46" i="6"/>
  <c r="BH47" i="6"/>
  <c r="BS47" i="6"/>
  <c r="BQ48" i="6"/>
  <c r="BO49" i="6"/>
  <c r="BG35" i="6"/>
  <c r="BI44" i="6"/>
  <c r="BH35" i="6"/>
  <c r="BI38" i="6"/>
  <c r="BJ44" i="6"/>
  <c r="BK37" i="6"/>
  <c r="BQ46" i="6"/>
  <c r="BK38" i="6"/>
  <c r="BR42" i="6"/>
  <c r="BL49" i="6"/>
  <c r="BM49" i="6"/>
  <c r="BI36" i="6"/>
  <c r="BK48" i="6"/>
  <c r="BJ37" i="6"/>
  <c r="BI41" i="6"/>
  <c r="BL48" i="6"/>
  <c r="BN43" i="6"/>
  <c r="BH39" i="6"/>
  <c r="BL44" i="6"/>
  <c r="BL33" i="6"/>
  <c r="BM37" i="6"/>
  <c r="BL41" i="6"/>
  <c r="BP43" i="6"/>
  <c r="BH46" i="6"/>
  <c r="BO48" i="6"/>
  <c r="BH34" i="6"/>
  <c r="BI42" i="6"/>
  <c r="BJ34" i="6"/>
  <c r="BN35" i="6"/>
  <c r="BE37" i="6"/>
  <c r="BD38" i="6"/>
  <c r="BO38" i="6"/>
  <c r="BL39" i="6"/>
  <c r="BH40" i="6"/>
  <c r="BD41" i="6"/>
  <c r="BO41" i="6"/>
  <c r="BK42" i="6"/>
  <c r="BH43" i="6"/>
  <c r="BS43" i="6"/>
  <c r="BP44" i="6"/>
  <c r="BM45" i="6"/>
  <c r="BK46" i="6"/>
  <c r="BI47" i="6"/>
  <c r="BR48" i="6"/>
  <c r="BP49" i="6"/>
  <c r="BJ31" i="6"/>
  <c r="BK34" i="6"/>
  <c r="BF36" i="6"/>
  <c r="BF37" i="6"/>
  <c r="BE38" i="6"/>
  <c r="BP38" i="6"/>
  <c r="BM39" i="6"/>
  <c r="BI40" i="6"/>
  <c r="BE41" i="6"/>
  <c r="BP41" i="6"/>
  <c r="BL42" i="6"/>
  <c r="BI43" i="6"/>
  <c r="BF44" i="6"/>
  <c r="BQ44" i="6"/>
  <c r="BN45" i="6"/>
  <c r="BL46" i="6"/>
  <c r="BJ47" i="6"/>
  <c r="BH48" i="6"/>
  <c r="BS48" i="6"/>
  <c r="BQ49" i="6"/>
  <c r="BK32" i="6"/>
  <c r="BH38" i="6"/>
  <c r="BP39" i="6"/>
  <c r="BL40" i="6"/>
  <c r="BH41" i="6"/>
  <c r="BO42" i="6"/>
  <c r="BL43" i="6"/>
  <c r="BF45" i="6"/>
  <c r="BO46" i="6"/>
  <c r="BI49" i="6"/>
  <c r="BH50" i="6"/>
  <c r="BF39" i="6"/>
  <c r="BR45" i="6"/>
  <c r="BI35" i="6"/>
  <c r="BH45" i="6"/>
  <c r="BL37" i="6"/>
  <c r="BG42" i="6"/>
  <c r="BN48" i="6"/>
  <c r="BE40" i="6"/>
  <c r="BI37" i="6"/>
  <c r="BM47" i="6"/>
  <c r="BI33" i="6"/>
  <c r="BQ39" i="6"/>
  <c r="BE42" i="6"/>
  <c r="BP42" i="6"/>
  <c r="BM43" i="6"/>
  <c r="BG45" i="6"/>
  <c r="BN47" i="6"/>
  <c r="BJ49" i="6"/>
  <c r="BI50" i="6"/>
  <c r="BK36" i="6"/>
  <c r="BJ38" i="6"/>
  <c r="BC40" i="6"/>
  <c r="BN40" i="6"/>
  <c r="BJ41" i="6"/>
  <c r="BF42" i="6"/>
  <c r="BQ42" i="6"/>
  <c r="BK44" i="6"/>
  <c r="BS45" i="6"/>
  <c r="BO47" i="6"/>
  <c r="BK49" i="6"/>
  <c r="BJ50" i="6"/>
  <c r="BK33" i="6"/>
  <c r="BL36" i="6"/>
  <c r="BD40" i="6"/>
  <c r="BK41" i="6"/>
  <c r="BO43" i="6"/>
  <c r="BI45" i="6"/>
  <c r="BR46" i="6"/>
  <c r="BP47" i="6"/>
  <c r="BK50" i="6"/>
  <c r="BM36" i="6"/>
  <c r="BL38" i="6"/>
  <c r="BP40" i="6"/>
  <c r="BE43" i="6"/>
  <c r="BJ45" i="6"/>
  <c r="BQ47" i="6"/>
  <c r="BN36" i="6"/>
  <c r="BQ43" i="6"/>
  <c r="BI32" i="6"/>
  <c r="BL34" i="6"/>
  <c r="BG36" i="6"/>
  <c r="BG37" i="6"/>
  <c r="BF38" i="6"/>
  <c r="BC39" i="6"/>
  <c r="BN39" i="6"/>
  <c r="BJ40" i="6"/>
  <c r="BF41" i="6"/>
  <c r="BQ41" i="6"/>
  <c r="BM42" i="6"/>
  <c r="BJ43" i="6"/>
  <c r="BG44" i="6"/>
  <c r="BR44" i="6"/>
  <c r="BO45" i="6"/>
  <c r="BM46" i="6"/>
  <c r="BK47" i="6"/>
  <c r="BI48" i="6"/>
  <c r="BT48" i="6"/>
  <c r="BR49" i="6"/>
  <c r="BJ32" i="6"/>
  <c r="BM34" i="6"/>
  <c r="BH36" i="6"/>
  <c r="BH37" i="6"/>
  <c r="BG38" i="6"/>
  <c r="BD39" i="6"/>
  <c r="BO39" i="6"/>
  <c r="BK40" i="6"/>
  <c r="BG41" i="6"/>
  <c r="BR41" i="6"/>
  <c r="BN42" i="6"/>
  <c r="BK43" i="6"/>
  <c r="BH44" i="6"/>
  <c r="BS44" i="6"/>
  <c r="BP45" i="6"/>
  <c r="BN46" i="6"/>
  <c r="BL47" i="6"/>
  <c r="BJ48" i="6"/>
  <c r="BH49" i="6"/>
  <c r="BD37" i="6"/>
  <c r="BC36" i="6"/>
  <c r="AV35" i="6"/>
  <c r="BB34" i="6"/>
  <c r="AQ34" i="6"/>
  <c r="AW33" i="6"/>
  <c r="BD32" i="6"/>
  <c r="AS32" i="6"/>
  <c r="BA31" i="6"/>
  <c r="BI30" i="6"/>
  <c r="AX30" i="6"/>
  <c r="BE29" i="6"/>
  <c r="AT29" i="6"/>
  <c r="AZ28" i="6"/>
  <c r="BD27" i="6"/>
  <c r="AS27" i="6"/>
  <c r="AT26" i="6"/>
  <c r="AT25" i="6"/>
  <c r="AR24" i="6"/>
  <c r="BB36" i="6"/>
  <c r="AU35" i="6"/>
  <c r="BA34" i="6"/>
  <c r="BG33" i="6"/>
  <c r="AV33" i="6"/>
  <c r="BC32" i="6"/>
  <c r="AR32" i="6"/>
  <c r="AZ31" i="6"/>
  <c r="BH30" i="6"/>
  <c r="AW30" i="6"/>
  <c r="BD29" i="6"/>
  <c r="AS29" i="6"/>
  <c r="AY28" i="6"/>
  <c r="BC27" i="6"/>
  <c r="AR27" i="6"/>
  <c r="AS26" i="6"/>
  <c r="AS25" i="6"/>
  <c r="AQ24" i="6"/>
  <c r="BB37" i="6"/>
  <c r="BA36" i="6"/>
  <c r="BE35" i="6"/>
  <c r="AT35" i="6"/>
  <c r="AZ34" i="6"/>
  <c r="BF33" i="6"/>
  <c r="AU33" i="6"/>
  <c r="BB32" i="6"/>
  <c r="AQ32" i="6"/>
  <c r="AY31" i="6"/>
  <c r="BG30" i="6"/>
  <c r="AV30" i="6"/>
  <c r="BC29" i="6"/>
  <c r="AX28" i="6"/>
  <c r="BB27" i="6"/>
  <c r="AQ27" i="6"/>
  <c r="AR26" i="6"/>
  <c r="AR25" i="6"/>
  <c r="BA37" i="6"/>
  <c r="AZ36" i="6"/>
  <c r="BD35" i="6"/>
  <c r="AS35" i="6"/>
  <c r="BE33" i="6"/>
  <c r="AT33" i="6"/>
  <c r="BI31" i="6"/>
  <c r="AU30" i="6"/>
  <c r="AQ29" i="6"/>
  <c r="BA27" i="6"/>
  <c r="AQ26" i="6"/>
  <c r="AY36" i="6"/>
  <c r="BC35" i="6"/>
  <c r="AR35" i="6"/>
  <c r="AX34" i="6"/>
  <c r="BD33" i="6"/>
  <c r="AS33" i="6"/>
  <c r="AZ32" i="6"/>
  <c r="BH31" i="6"/>
  <c r="BE30" i="6"/>
  <c r="AT30" i="6"/>
  <c r="BA29" i="6"/>
  <c r="BG28" i="6"/>
  <c r="AV28" i="6"/>
  <c r="AZ27" i="6"/>
  <c r="BA25" i="6"/>
  <c r="AY24" i="6"/>
  <c r="BC37" i="6"/>
  <c r="AR29" i="6"/>
  <c r="AX31" i="6"/>
  <c r="AQ25" i="6"/>
  <c r="AZ37" i="6"/>
  <c r="BA26" i="6"/>
  <c r="AY34" i="6"/>
  <c r="BA32" i="6"/>
  <c r="BF30" i="6"/>
  <c r="BB29" i="6"/>
  <c r="AW28" i="6"/>
  <c r="BB26" i="6"/>
  <c r="AW31" i="6"/>
  <c r="AU24" i="6"/>
  <c r="AV26" i="6"/>
  <c r="BE27" i="6"/>
  <c r="BF28" i="6"/>
  <c r="AR30" i="6"/>
  <c r="AT31" i="6"/>
  <c r="AV32" i="6"/>
  <c r="AY33" i="6"/>
  <c r="BC34" i="6"/>
  <c r="BB35" i="6"/>
  <c r="AV24" i="6"/>
  <c r="AW26" i="6"/>
  <c r="AQ28" i="6"/>
  <c r="AU29" i="6"/>
  <c r="AS30" i="6"/>
  <c r="AU31" i="6"/>
  <c r="AW32" i="6"/>
  <c r="AZ33" i="6"/>
  <c r="BD34" i="6"/>
  <c r="AY37" i="6"/>
  <c r="AT27" i="6"/>
  <c r="BB30" i="6"/>
  <c r="BF32" i="6"/>
  <c r="AW36" i="6"/>
  <c r="AW25" i="6"/>
  <c r="AU27" i="6"/>
  <c r="BC30" i="6"/>
  <c r="BE31" i="6"/>
  <c r="BG32" i="6"/>
  <c r="AS34" i="6"/>
  <c r="AW35" i="6"/>
  <c r="BC38" i="6"/>
  <c r="AX25" i="6"/>
  <c r="AV27" i="6"/>
  <c r="BB28" i="6"/>
  <c r="BF29" i="6"/>
  <c r="BD30" i="6"/>
  <c r="BF31" i="6"/>
  <c r="BH32" i="6"/>
  <c r="AT34" i="6"/>
  <c r="AX35" i="6"/>
  <c r="BD36" i="6"/>
  <c r="AU28" i="6"/>
  <c r="AR34" i="6"/>
  <c r="BA28" i="6"/>
  <c r="AY25" i="6"/>
  <c r="AW27" i="6"/>
  <c r="BG29" i="6"/>
  <c r="AQ31" i="6"/>
  <c r="BG31" i="6"/>
  <c r="AQ33" i="6"/>
  <c r="AU34" i="6"/>
  <c r="AY35" i="6"/>
  <c r="BE36" i="6"/>
  <c r="AV25" i="6"/>
  <c r="BD31" i="6"/>
  <c r="BB38" i="6"/>
  <c r="AZ29" i="6"/>
  <c r="AX27" i="6"/>
  <c r="BH29" i="6"/>
  <c r="AT32" i="6"/>
  <c r="AR33" i="6"/>
  <c r="AV34" i="6"/>
  <c r="AY29" i="6"/>
  <c r="AQ35" i="6"/>
  <c r="AX36" i="6"/>
  <c r="BC28" i="6"/>
  <c r="AS24" i="6"/>
  <c r="AZ25" i="6"/>
  <c r="BD28" i="6"/>
  <c r="AR31" i="6"/>
  <c r="AZ35" i="6"/>
  <c r="AT24" i="6"/>
  <c r="AU26" i="6"/>
  <c r="AY27" i="6"/>
  <c r="BE28" i="6"/>
  <c r="AQ30" i="6"/>
  <c r="AS31" i="6"/>
  <c r="AU32" i="6"/>
  <c r="AX33" i="6"/>
  <c r="AW34" i="6"/>
  <c r="BA35" i="6"/>
  <c r="AG25" i="6"/>
  <c r="AL27" i="6"/>
  <c r="AJ29" i="6"/>
  <c r="X32" i="6"/>
  <c r="AA36" i="6"/>
  <c r="AF26" i="6"/>
  <c r="Z29" i="6"/>
  <c r="AN30" i="6"/>
  <c r="AD33" i="6"/>
  <c r="AF35" i="6"/>
  <c r="AB36" i="6"/>
  <c r="AA27" i="6"/>
  <c r="Y29" i="6"/>
  <c r="AB30" i="6"/>
  <c r="AE31" i="6"/>
  <c r="AC33" i="6"/>
  <c r="AN33" i="6"/>
  <c r="AI34" i="6"/>
  <c r="AE35" i="6"/>
  <c r="AH25" i="6"/>
  <c r="AM27" i="6"/>
  <c r="AC30" i="6"/>
  <c r="Y32" i="6"/>
  <c r="AO33" i="6"/>
  <c r="AE26" i="6"/>
  <c r="AF28" i="6"/>
  <c r="AM30" i="6"/>
  <c r="AI32" i="6"/>
  <c r="AB27" i="6"/>
  <c r="AG28" i="6"/>
  <c r="AK29" i="6"/>
  <c r="AF31" i="6"/>
  <c r="AJ32" i="6"/>
  <c r="AJ34" i="6"/>
  <c r="AI25" i="6"/>
  <c r="AG26" i="6"/>
  <c r="AC27" i="6"/>
  <c r="AN27" i="6"/>
  <c r="AH28" i="6"/>
  <c r="AA29" i="6"/>
  <c r="AL29" i="6"/>
  <c r="AD30" i="6"/>
  <c r="AO30" i="6"/>
  <c r="AG31" i="6"/>
  <c r="Z32" i="6"/>
  <c r="AK32" i="6"/>
  <c r="AE33" i="6"/>
  <c r="Z34" i="6"/>
  <c r="AK34" i="6"/>
  <c r="AG35" i="6"/>
  <c r="AC36" i="6"/>
  <c r="AJ24" i="6"/>
  <c r="AJ25" i="6"/>
  <c r="AH26" i="6"/>
  <c r="AD27" i="6"/>
  <c r="AO27" i="6"/>
  <c r="AI28" i="6"/>
  <c r="AB29" i="6"/>
  <c r="AM29" i="6"/>
  <c r="AE30" i="6"/>
  <c r="W31" i="6"/>
  <c r="AH31" i="6"/>
  <c r="AA32" i="6"/>
  <c r="AL32" i="6"/>
  <c r="AF33" i="6"/>
  <c r="AA34" i="6"/>
  <c r="AL34" i="6"/>
  <c r="AH35" i="6"/>
  <c r="AD36" i="6"/>
  <c r="AE45" i="6"/>
  <c r="AH50" i="6"/>
  <c r="AH52" i="6"/>
  <c r="AB47" i="6"/>
  <c r="AC47" i="6"/>
  <c r="AN53" i="6"/>
  <c r="AF51" i="6"/>
  <c r="AG51" i="6"/>
  <c r="AF45" i="6"/>
  <c r="AI52" i="6"/>
  <c r="AD48" i="6"/>
  <c r="AO53" i="6"/>
  <c r="AF48" i="6"/>
  <c r="AH48" i="6"/>
  <c r="AH51" i="6"/>
  <c r="AI51" i="6"/>
  <c r="AJ49" i="6"/>
  <c r="AK49" i="6"/>
  <c r="AI50" i="6"/>
  <c r="AE43" i="6"/>
  <c r="AH45" i="6"/>
  <c r="AE47" i="6"/>
  <c r="AG48" i="6"/>
  <c r="AK50" i="6"/>
  <c r="AD44" i="6"/>
  <c r="AD46" i="6"/>
  <c r="AG47" i="6"/>
  <c r="AI48" i="6"/>
  <c r="AE44" i="6"/>
  <c r="AE46" i="6"/>
  <c r="AH47" i="6"/>
  <c r="AJ48" i="6"/>
  <c r="AB50" i="6"/>
  <c r="AF44" i="6"/>
  <c r="AF46" i="6"/>
  <c r="AI47" i="6"/>
  <c r="AB49" i="6"/>
  <c r="AC50" i="6"/>
  <c r="AB51" i="6"/>
  <c r="AM51" i="6"/>
  <c r="AJ53" i="6"/>
  <c r="AG45" i="6"/>
  <c r="AD47" i="6"/>
  <c r="AJ50" i="6"/>
  <c r="AF43" i="6"/>
  <c r="AC46" i="6"/>
  <c r="AF47" i="6"/>
  <c r="AL50" i="6"/>
  <c r="AL51" i="6"/>
  <c r="AG44" i="6"/>
  <c r="AG46" i="6"/>
  <c r="AJ47" i="6"/>
  <c r="AC49" i="6"/>
  <c r="AD50" i="6"/>
  <c r="AC51" i="6"/>
  <c r="AH49" i="6"/>
  <c r="AI49" i="6"/>
  <c r="AJ51" i="6"/>
  <c r="AK51" i="6"/>
  <c r="AA51" i="6"/>
  <c r="AK53" i="6"/>
  <c r="AC45" i="6"/>
  <c r="AH46" i="6"/>
  <c r="AB48" i="6"/>
  <c r="AD49" i="6"/>
  <c r="AE50" i="6"/>
  <c r="AD51" i="6"/>
  <c r="AF52" i="6"/>
  <c r="AL53" i="6"/>
  <c r="AJ52" i="6"/>
  <c r="AK52" i="6"/>
  <c r="AL52" i="6"/>
  <c r="AM52" i="6"/>
  <c r="AN52" i="6"/>
  <c r="AE52" i="6"/>
  <c r="AD45" i="6"/>
  <c r="AI46" i="6"/>
  <c r="AC48" i="6"/>
  <c r="AE49" i="6"/>
  <c r="AF50" i="6"/>
  <c r="AE51" i="6"/>
  <c r="AG52" i="6"/>
  <c r="AM53" i="6"/>
  <c r="AB53" i="6"/>
  <c r="AA59" i="6"/>
  <c r="AA54" i="6"/>
  <c r="AB59" i="6"/>
  <c r="AM55" i="6"/>
  <c r="AB54" i="6"/>
  <c r="AH56" i="6"/>
  <c r="AC59" i="6"/>
  <c r="AT64" i="6"/>
  <c r="AD56" i="6"/>
  <c r="AC53" i="6"/>
  <c r="AE54" i="6"/>
  <c r="AC55" i="6"/>
  <c r="AA56" i="6"/>
  <c r="AL56" i="6"/>
  <c r="AA58" i="6"/>
  <c r="AD59" i="6"/>
  <c r="AY69" i="6"/>
  <c r="Y52" i="6"/>
  <c r="AD53" i="6"/>
  <c r="AF54" i="6"/>
  <c r="AD55" i="6"/>
  <c r="AB56" i="6"/>
  <c r="AA57" i="6"/>
  <c r="AB58" i="6"/>
  <c r="AE59" i="6"/>
  <c r="Z52" i="6"/>
  <c r="AE53" i="6"/>
  <c r="AG54" i="6"/>
  <c r="AE55" i="6"/>
  <c r="AC56" i="6"/>
  <c r="AB57" i="6"/>
  <c r="AC58" i="6"/>
  <c r="AF59" i="6"/>
  <c r="AA52" i="6"/>
  <c r="AF53" i="6"/>
  <c r="AH54" i="6"/>
  <c r="AF55" i="6"/>
  <c r="AC57" i="6"/>
  <c r="AD58" i="6"/>
  <c r="AA60" i="6"/>
  <c r="AB52" i="6"/>
  <c r="AG53" i="6"/>
  <c r="AI54" i="6"/>
  <c r="AG55" i="6"/>
  <c r="AE56" i="6"/>
  <c r="AB60" i="6"/>
  <c r="AE58" i="6"/>
  <c r="AW70" i="6"/>
  <c r="AC52" i="6"/>
  <c r="AH53" i="6"/>
  <c r="AJ54" i="6"/>
  <c r="AH55" i="6"/>
  <c r="AF56" i="6"/>
  <c r="AE57" i="6"/>
  <c r="AF58" i="6"/>
  <c r="AC60" i="6"/>
  <c r="AD57" i="6"/>
  <c r="AD52" i="6"/>
  <c r="AI53" i="6"/>
  <c r="AK54" i="6"/>
  <c r="AI55" i="6"/>
  <c r="AG56" i="6"/>
  <c r="AF57" i="6"/>
  <c r="AG58" i="6"/>
  <c r="AI58" i="6"/>
  <c r="AK59" i="6"/>
  <c r="AM60" i="6"/>
  <c r="AM61" i="6"/>
  <c r="AK62" i="6"/>
  <c r="AK63" i="6"/>
  <c r="AI66" i="6"/>
  <c r="AJ58" i="6"/>
  <c r="AL59" i="6"/>
  <c r="AL62" i="6"/>
  <c r="AL63" i="6"/>
  <c r="AO56" i="6"/>
  <c r="AO62" i="6"/>
  <c r="AP65" i="6"/>
  <c r="AK68" i="6"/>
  <c r="AK69" i="6"/>
  <c r="AM70" i="6"/>
  <c r="AO57" i="6"/>
  <c r="AM63" i="6"/>
  <c r="AQ65" i="6"/>
  <c r="AL68" i="6"/>
  <c r="AL69" i="6"/>
  <c r="AN70" i="6"/>
  <c r="AO58" i="6"/>
  <c r="AN63" i="6"/>
  <c r="AR65" i="6"/>
  <c r="AL67" i="6"/>
  <c r="AM68" i="6"/>
  <c r="AM69" i="6"/>
  <c r="BC53" i="6"/>
  <c r="AY54" i="6"/>
  <c r="AU55" i="6"/>
  <c r="BF55" i="6"/>
  <c r="BC56" i="6"/>
  <c r="BB57" i="6"/>
  <c r="BB58" i="6"/>
  <c r="BD59" i="6"/>
  <c r="BD53" i="6"/>
  <c r="AZ54" i="6"/>
  <c r="AV55" i="6"/>
  <c r="BG55" i="6"/>
  <c r="BD56" i="6"/>
  <c r="BC57" i="6"/>
  <c r="BC58" i="6"/>
  <c r="BE59" i="6"/>
  <c r="BC61" i="6"/>
  <c r="BA54" i="6"/>
  <c r="AW55" i="6"/>
  <c r="AT56" i="6"/>
  <c r="BE56" i="6"/>
  <c r="BD57" i="6"/>
  <c r="BD58" i="6"/>
  <c r="BF59" i="6"/>
  <c r="BD61" i="6"/>
  <c r="AX55" i="6"/>
  <c r="AU56" i="6"/>
  <c r="BF56" i="6"/>
  <c r="BE57" i="6"/>
  <c r="BE58" i="6"/>
  <c r="BG59" i="6"/>
  <c r="BE61" i="6"/>
  <c r="BG56" i="6"/>
  <c r="AX53" i="6"/>
  <c r="AT54" i="6"/>
  <c r="BE54" i="6"/>
  <c r="BA55" i="6"/>
  <c r="AX56" i="6"/>
  <c r="AW57" i="6"/>
  <c r="AW58" i="6"/>
  <c r="AY59" i="6"/>
  <c r="BB60" i="6"/>
  <c r="BE62" i="6"/>
  <c r="BB54" i="6"/>
  <c r="AV56" i="6"/>
  <c r="AY55" i="6"/>
  <c r="AS54" i="6"/>
  <c r="AW56" i="6"/>
  <c r="BA60" i="6"/>
  <c r="AU54" i="6"/>
  <c r="BB55" i="6"/>
  <c r="AY56" i="6"/>
  <c r="AX58" i="6"/>
  <c r="AZ59" i="6"/>
  <c r="BE63" i="6"/>
  <c r="AZ53" i="6"/>
  <c r="AV54" i="6"/>
  <c r="AR55" i="6"/>
  <c r="BC55" i="6"/>
  <c r="AZ56" i="6"/>
  <c r="AY57" i="6"/>
  <c r="AY58" i="6"/>
  <c r="BA59" i="6"/>
  <c r="BD60" i="6"/>
  <c r="BC52" i="6"/>
  <c r="BD52" i="6"/>
  <c r="BE52" i="6"/>
  <c r="AR54" i="6"/>
  <c r="BF57" i="6"/>
  <c r="BF58" i="6"/>
  <c r="BF61" i="6"/>
  <c r="BF52" i="6"/>
  <c r="AZ55" i="6"/>
  <c r="BG57" i="6"/>
  <c r="BD62" i="6"/>
  <c r="AX57" i="6"/>
  <c r="BA53" i="6"/>
  <c r="AW54" i="6"/>
  <c r="AS55" i="6"/>
  <c r="BD55" i="6"/>
  <c r="BA56" i="6"/>
  <c r="AZ57" i="6"/>
  <c r="AZ58" i="6"/>
  <c r="BE60" i="6"/>
  <c r="BE53" i="6"/>
  <c r="BF53" i="6"/>
  <c r="BC54" i="6"/>
  <c r="BD54" i="6"/>
  <c r="AV57" i="6"/>
  <c r="BG58" i="6"/>
  <c r="AY53" i="6"/>
  <c r="BF54" i="6"/>
  <c r="BC60" i="6"/>
  <c r="BB59" i="6"/>
  <c r="BB53" i="6"/>
  <c r="AX54" i="6"/>
  <c r="AT55" i="6"/>
  <c r="BE55" i="6"/>
  <c r="BB56" i="6"/>
  <c r="BA57" i="6"/>
  <c r="BA58" i="6"/>
  <c r="BC59" i="6"/>
  <c r="BA44" i="6"/>
  <c r="AZ46" i="6"/>
  <c r="BB47" i="6"/>
  <c r="BC48" i="6"/>
  <c r="BC49" i="6"/>
  <c r="BA50" i="6"/>
  <c r="AT52" i="6"/>
  <c r="AS53" i="6"/>
  <c r="BB44" i="6"/>
  <c r="BA46" i="6"/>
  <c r="BC47" i="6"/>
  <c r="BD48" i="6"/>
  <c r="BD49" i="6"/>
  <c r="BB50" i="6"/>
  <c r="AY51" i="6"/>
  <c r="AT53" i="6"/>
  <c r="BC44" i="6"/>
  <c r="BB46" i="6"/>
  <c r="BD47" i="6"/>
  <c r="BE48" i="6"/>
  <c r="BE49" i="6"/>
  <c r="BC50" i="6"/>
  <c r="AZ51" i="6"/>
  <c r="AV52" i="6"/>
  <c r="AU53" i="6"/>
  <c r="AX51" i="6"/>
  <c r="AU52" i="6"/>
  <c r="BD44" i="6"/>
  <c r="BC46" i="6"/>
  <c r="BE47" i="6"/>
  <c r="BF48" i="6"/>
  <c r="BF49" i="6"/>
  <c r="BD50" i="6"/>
  <c r="BA51" i="6"/>
  <c r="AW52" i="6"/>
  <c r="AR43" i="6"/>
  <c r="AU45" i="6"/>
  <c r="AR37" i="6"/>
  <c r="AR39" i="6"/>
  <c r="AT40" i="6"/>
  <c r="AT41" i="6"/>
  <c r="AR44" i="6"/>
  <c r="AU46" i="6"/>
  <c r="AQ48" i="6"/>
  <c r="AQ50" i="6"/>
  <c r="AV46" i="6"/>
  <c r="AS42" i="6"/>
  <c r="AS37" i="6"/>
  <c r="AU40" i="6"/>
  <c r="AU41" i="6"/>
  <c r="AT42" i="6"/>
  <c r="AS43" i="6"/>
  <c r="AT45" i="6"/>
  <c r="AR48" i="6"/>
  <c r="AR50" i="6"/>
  <c r="AT39" i="6"/>
  <c r="AV41" i="6"/>
  <c r="AQ38" i="6"/>
  <c r="AU39" i="6"/>
  <c r="AW40" i="6"/>
  <c r="AW41" i="6"/>
  <c r="AV42" i="6"/>
  <c r="AU43" i="6"/>
  <c r="AU44" i="6"/>
  <c r="AV45" i="6"/>
  <c r="AT48" i="6"/>
  <c r="AR38" i="6"/>
  <c r="AV39" i="6"/>
  <c r="AX40" i="6"/>
  <c r="AX41" i="6"/>
  <c r="AW42" i="6"/>
  <c r="AV43" i="6"/>
  <c r="AV44" i="6"/>
  <c r="AW45" i="6"/>
  <c r="AQ47" i="6"/>
  <c r="AQ51" i="6"/>
  <c r="AS45" i="6"/>
  <c r="AS39" i="6"/>
  <c r="AS44" i="6"/>
  <c r="AV40" i="6"/>
  <c r="AU42" i="6"/>
  <c r="AT43" i="6"/>
  <c r="AT44" i="6"/>
  <c r="AS48" i="6"/>
  <c r="AS50" i="6"/>
  <c r="AU48" i="6"/>
  <c r="AS38" i="6"/>
  <c r="AW39" i="6"/>
  <c r="AY40" i="6"/>
  <c r="AY41" i="6"/>
  <c r="AX42" i="6"/>
  <c r="AW43" i="6"/>
  <c r="AW44" i="6"/>
  <c r="AR47" i="6"/>
  <c r="BC108" i="1"/>
  <c r="BW130" i="1"/>
  <c r="CJ109" i="1"/>
  <c r="CB119" i="1"/>
  <c r="CC119" i="1"/>
  <c r="CJ114" i="1"/>
  <c r="CH116" i="1"/>
  <c r="CD106" i="1"/>
  <c r="CD107" i="1"/>
  <c r="CA119" i="1"/>
  <c r="BZ118" i="1"/>
  <c r="CH126" i="1"/>
  <c r="BU134" i="1"/>
  <c r="BC142" i="1"/>
  <c r="BH164" i="1"/>
  <c r="CH127" i="1"/>
  <c r="BB136" i="1"/>
  <c r="BI144" i="1"/>
  <c r="CE124" i="1"/>
  <c r="BZ129" i="1"/>
  <c r="BO136" i="1"/>
  <c r="CF124" i="1"/>
  <c r="CI129" i="1"/>
  <c r="CE125" i="1"/>
  <c r="BV133" i="1"/>
  <c r="BI146" i="1"/>
  <c r="CJ110" i="1"/>
  <c r="CF125" i="1"/>
  <c r="CJ133" i="1"/>
  <c r="BM140" i="1"/>
  <c r="BJ146" i="1"/>
  <c r="CD125" i="1"/>
  <c r="BW132" i="1"/>
  <c r="CL111" i="1"/>
  <c r="BY118" i="1"/>
  <c r="CC126" i="1"/>
  <c r="CJ137" i="1"/>
  <c r="CJ139" i="1"/>
  <c r="BZ141" i="1"/>
  <c r="BJ150" i="1"/>
  <c r="BV138" i="1"/>
  <c r="BQ152" i="1"/>
  <c r="BJ149" i="1"/>
  <c r="BM151" i="1"/>
  <c r="BO152" i="1"/>
  <c r="BL151" i="1"/>
  <c r="BI147" i="1"/>
  <c r="BJ145" i="1"/>
  <c r="BH147" i="1"/>
  <c r="BO140" i="1"/>
  <c r="BI149" i="1"/>
  <c r="BN141" i="1"/>
  <c r="BP139" i="1"/>
  <c r="BJ147" i="1"/>
  <c r="BM142" i="1"/>
  <c r="BR137" i="1"/>
  <c r="BI148" i="1"/>
  <c r="BK144" i="1"/>
  <c r="BJ148" i="1"/>
  <c r="BQ138" i="1"/>
  <c r="BL143" i="1"/>
  <c r="BC136" i="1"/>
  <c r="BF144" i="1"/>
  <c r="BL141" i="1"/>
  <c r="BP137" i="1"/>
  <c r="BE145" i="1"/>
  <c r="BE144" i="1"/>
  <c r="BK141" i="1"/>
  <c r="BO137" i="1"/>
  <c r="BF147" i="1"/>
  <c r="BD144" i="1"/>
  <c r="BC141" i="1"/>
  <c r="BK140" i="1"/>
  <c r="BO138" i="1"/>
  <c r="BD140" i="1"/>
  <c r="BB139" i="1"/>
  <c r="BB138" i="1"/>
  <c r="BQ136" i="1"/>
  <c r="BK142" i="1"/>
  <c r="BC140" i="1"/>
  <c r="BB137" i="1"/>
  <c r="BP136" i="1"/>
  <c r="BF146" i="1"/>
  <c r="BL140" i="1"/>
  <c r="BM143" i="1"/>
  <c r="CE146" i="1"/>
  <c r="CH143" i="1"/>
  <c r="BX140" i="1"/>
  <c r="BW139" i="1"/>
  <c r="CJ136" i="1"/>
  <c r="CA136" i="1"/>
  <c r="CD146" i="1"/>
  <c r="CC143" i="1"/>
  <c r="CJ138" i="1"/>
  <c r="BW136" i="1"/>
  <c r="CG145" i="1"/>
  <c r="CB143" i="1"/>
  <c r="CD145" i="1"/>
  <c r="CH144" i="1"/>
  <c r="BU136" i="1"/>
  <c r="CC145" i="1"/>
  <c r="CB144" i="1"/>
  <c r="CF146" i="1"/>
  <c r="CA143" i="1"/>
  <c r="CE147" i="1"/>
  <c r="CE145" i="1"/>
  <c r="BZ142" i="1"/>
  <c r="BX139" i="1"/>
  <c r="BU137" i="1"/>
  <c r="BV137" i="1"/>
  <c r="BY139" i="1"/>
  <c r="BY141" i="1"/>
  <c r="BH148" i="1"/>
  <c r="CH109" i="1"/>
  <c r="CB127" i="1"/>
  <c r="CJ131" i="1"/>
  <c r="AT152" i="1"/>
  <c r="BF157" i="1"/>
  <c r="BJ156" i="1"/>
  <c r="CL112" i="1"/>
  <c r="CH117" i="1"/>
  <c r="CA118" i="1"/>
  <c r="CF119" i="1"/>
  <c r="CD120" i="1"/>
  <c r="CD121" i="1"/>
  <c r="CG125" i="1"/>
  <c r="CJ132" i="1"/>
  <c r="BM162" i="1"/>
  <c r="CH108" i="1"/>
  <c r="CE120" i="1"/>
  <c r="CA128" i="1"/>
  <c r="BY130" i="1"/>
  <c r="BX131" i="1"/>
  <c r="BG46" i="1" l="1"/>
  <c r="BL47" i="1"/>
  <c r="CC38" i="1"/>
  <c r="BX43" i="1"/>
  <c r="BZ41" i="1"/>
  <c r="CA40" i="1"/>
  <c r="CB39" i="1"/>
  <c r="CC37" i="1"/>
  <c r="BW44" i="1"/>
  <c r="BY42" i="1"/>
  <c r="CD37" i="1"/>
  <c r="CF58" i="1"/>
  <c r="CE59" i="1"/>
  <c r="EC37" i="1"/>
  <c r="ED47" i="1"/>
  <c r="EI48" i="1"/>
  <c r="EB38" i="1"/>
  <c r="DZ41" i="1"/>
  <c r="DY43" i="1"/>
  <c r="EJ50" i="1"/>
  <c r="EK50" i="1"/>
  <c r="CG156" i="1"/>
  <c r="CF159" i="1"/>
  <c r="CH148" i="1"/>
  <c r="EW62" i="1"/>
  <c r="EV59" i="1"/>
  <c r="EX60" i="1"/>
  <c r="EX62" i="1"/>
  <c r="EU59" i="1"/>
  <c r="EV62" i="1"/>
  <c r="EV63" i="1"/>
  <c r="EU60" i="1"/>
  <c r="EY61" i="1"/>
  <c r="EU63" i="1"/>
  <c r="EU61" i="1"/>
  <c r="EX61" i="1"/>
  <c r="EU62" i="1"/>
  <c r="ES61" i="1"/>
  <c r="EW60" i="1"/>
  <c r="EV61" i="1"/>
  <c r="EW61" i="1"/>
  <c r="EV60" i="1"/>
  <c r="ES60" i="1"/>
  <c r="BW60" i="1"/>
  <c r="BU57" i="1"/>
  <c r="BT51" i="1"/>
  <c r="BS54" i="1"/>
  <c r="BV59" i="1"/>
  <c r="BV63" i="1"/>
  <c r="BU55" i="1"/>
  <c r="BW59" i="1"/>
  <c r="BS57" i="1"/>
  <c r="BS49" i="1"/>
  <c r="BS55" i="1"/>
  <c r="BV60" i="1"/>
  <c r="BV62" i="1"/>
  <c r="BT54" i="1"/>
  <c r="BV56" i="1"/>
  <c r="BT57" i="1"/>
  <c r="BS50" i="1"/>
  <c r="BS56" i="1"/>
  <c r="BV61" i="1"/>
  <c r="BU53" i="1"/>
  <c r="BT56" i="1"/>
  <c r="BS51" i="1"/>
  <c r="BR58" i="1"/>
  <c r="BW63" i="1"/>
  <c r="BX62" i="1"/>
  <c r="BU54" i="1"/>
  <c r="BT55" i="1"/>
  <c r="BS52" i="1"/>
  <c r="BS58" i="1"/>
  <c r="BT58" i="1"/>
  <c r="BW62" i="1"/>
  <c r="BU56" i="1"/>
  <c r="BT53" i="1"/>
  <c r="BU58" i="1"/>
  <c r="BW64" i="1"/>
  <c r="BX63" i="1"/>
  <c r="BW61" i="1"/>
  <c r="BV57" i="1"/>
  <c r="BT52" i="1"/>
  <c r="BS53" i="1"/>
  <c r="BV58" i="1"/>
  <c r="BV64" i="1"/>
  <c r="BK58" i="1"/>
  <c r="BN58" i="1"/>
  <c r="BK59" i="1"/>
  <c r="BM58" i="1"/>
  <c r="BJ61" i="1"/>
  <c r="BK60" i="1"/>
  <c r="BM59" i="1"/>
  <c r="BJ60" i="1"/>
  <c r="BK61" i="1"/>
  <c r="BM60" i="1"/>
  <c r="BN60" i="1"/>
  <c r="BI60" i="1"/>
  <c r="BN61" i="1"/>
  <c r="BI59" i="1"/>
  <c r="BJ59" i="1"/>
  <c r="BN59" i="1"/>
  <c r="BJ58" i="1"/>
  <c r="BO58" i="1"/>
  <c r="FB77" i="1"/>
  <c r="FI69" i="1"/>
  <c r="FH69" i="1"/>
  <c r="FL68" i="1"/>
  <c r="FI66" i="1"/>
  <c r="FL69" i="1"/>
  <c r="FF60" i="1"/>
  <c r="FF63" i="1"/>
  <c r="FK64" i="1"/>
  <c r="FC64" i="1"/>
  <c r="FL65" i="1"/>
  <c r="FC68" i="1"/>
  <c r="FD71" i="1"/>
  <c r="FD73" i="1"/>
  <c r="FA73" i="1"/>
  <c r="EY66" i="1"/>
  <c r="EU68" i="1"/>
  <c r="EW71" i="1"/>
  <c r="EZ74" i="1"/>
  <c r="EY76" i="1"/>
  <c r="FF74" i="1"/>
  <c r="FF62" i="1"/>
  <c r="FD66" i="1"/>
  <c r="FA66" i="1"/>
  <c r="FB72" i="1"/>
  <c r="EZ70" i="1"/>
  <c r="EY68" i="1"/>
  <c r="FF73" i="1"/>
  <c r="EZ78" i="1"/>
  <c r="FI70" i="1"/>
  <c r="FF67" i="1"/>
  <c r="FK68" i="1"/>
  <c r="FJ66" i="1"/>
  <c r="FJ62" i="1"/>
  <c r="FE60" i="1"/>
  <c r="FE63" i="1"/>
  <c r="FJ64" i="1"/>
  <c r="FE65" i="1"/>
  <c r="FM65" i="1"/>
  <c r="FE69" i="1"/>
  <c r="FC71" i="1"/>
  <c r="FC73" i="1"/>
  <c r="EZ73" i="1"/>
  <c r="EX66" i="1"/>
  <c r="EX69" i="1"/>
  <c r="EV71" i="1"/>
  <c r="EY74" i="1"/>
  <c r="EX76" i="1"/>
  <c r="FE75" i="1"/>
  <c r="FD65" i="1"/>
  <c r="FC66" i="1"/>
  <c r="FA65" i="1"/>
  <c r="FA72" i="1"/>
  <c r="FB69" i="1"/>
  <c r="EX68" i="1"/>
  <c r="FG73" i="1"/>
  <c r="EY78" i="1"/>
  <c r="FI71" i="1"/>
  <c r="FG67" i="1"/>
  <c r="FJ68" i="1"/>
  <c r="FK66" i="1"/>
  <c r="FI62" i="1"/>
  <c r="FD60" i="1"/>
  <c r="FD63" i="1"/>
  <c r="FI64" i="1"/>
  <c r="FF65" i="1"/>
  <c r="FN65" i="1"/>
  <c r="FD69" i="1"/>
  <c r="FE72" i="1"/>
  <c r="FB73" i="1"/>
  <c r="EZ67" i="1"/>
  <c r="EW66" i="1"/>
  <c r="EW69" i="1"/>
  <c r="EX72" i="1"/>
  <c r="EX74" i="1"/>
  <c r="EY77" i="1"/>
  <c r="FE66" i="1"/>
  <c r="FC65" i="1"/>
  <c r="FB66" i="1"/>
  <c r="FA64" i="1"/>
  <c r="EZ72" i="1"/>
  <c r="FA69" i="1"/>
  <c r="FF70" i="1"/>
  <c r="FJ70" i="1"/>
  <c r="FI72" i="1"/>
  <c r="FH67" i="1"/>
  <c r="FI68" i="1"/>
  <c r="FL66" i="1"/>
  <c r="FH61" i="1"/>
  <c r="FK63" i="1"/>
  <c r="FC63" i="1"/>
  <c r="FH64" i="1"/>
  <c r="FG65" i="1"/>
  <c r="FE67" i="1"/>
  <c r="FC69" i="1"/>
  <c r="FD72" i="1"/>
  <c r="FC75" i="1"/>
  <c r="EY67" i="1"/>
  <c r="EW67" i="1"/>
  <c r="EV69" i="1"/>
  <c r="EW72" i="1"/>
  <c r="EZ75" i="1"/>
  <c r="EZ77" i="1"/>
  <c r="FE73" i="1"/>
  <c r="FE62" i="1"/>
  <c r="FB65" i="1"/>
  <c r="FB68" i="1"/>
  <c r="FB71" i="1"/>
  <c r="EZ69" i="1"/>
  <c r="FG70" i="1"/>
  <c r="FK70" i="1"/>
  <c r="FF64" i="1"/>
  <c r="FE74" i="1"/>
  <c r="EU67" i="1"/>
  <c r="EY73" i="1"/>
  <c r="FF66" i="1"/>
  <c r="EZ68" i="1"/>
  <c r="FG71" i="1"/>
  <c r="FJ71" i="1"/>
  <c r="FH72" i="1"/>
  <c r="FI67" i="1"/>
  <c r="FH68" i="1"/>
  <c r="FN66" i="1"/>
  <c r="FE59" i="1"/>
  <c r="FJ63" i="1"/>
  <c r="FB63" i="1"/>
  <c r="FG64" i="1"/>
  <c r="FH65" i="1"/>
  <c r="FD67" i="1"/>
  <c r="FE70" i="1"/>
  <c r="FC72" i="1"/>
  <c r="FB75" i="1"/>
  <c r="EX67" i="1"/>
  <c r="EV67" i="1"/>
  <c r="EX70" i="1"/>
  <c r="EV72" i="1"/>
  <c r="EY75" i="1"/>
  <c r="FA77" i="1"/>
  <c r="FG66" i="1"/>
  <c r="FD62" i="1"/>
  <c r="FB64" i="1"/>
  <c r="FA68" i="1"/>
  <c r="FA71" i="1"/>
  <c r="EY72" i="1"/>
  <c r="FF71" i="1"/>
  <c r="FH73" i="1"/>
  <c r="FA63" i="1"/>
  <c r="FC67" i="1"/>
  <c r="FA75" i="1"/>
  <c r="EW70" i="1"/>
  <c r="FB76" i="1"/>
  <c r="FB62" i="1"/>
  <c r="EY71" i="1"/>
  <c r="FG74" i="1"/>
  <c r="FK69" i="1"/>
  <c r="FH71" i="1"/>
  <c r="FK67" i="1"/>
  <c r="FF68" i="1"/>
  <c r="FM68" i="1"/>
  <c r="FF61" i="1"/>
  <c r="FH63" i="1"/>
  <c r="FM64" i="1"/>
  <c r="FE64" i="1"/>
  <c r="FJ65" i="1"/>
  <c r="FE68" i="1"/>
  <c r="FC70" i="1"/>
  <c r="FD74" i="1"/>
  <c r="FB74" i="1"/>
  <c r="EY65" i="1"/>
  <c r="EW68" i="1"/>
  <c r="EV70" i="1"/>
  <c r="EX73" i="1"/>
  <c r="EZ76" i="1"/>
  <c r="FC76" i="1"/>
  <c r="FH62" i="1"/>
  <c r="FD61" i="1"/>
  <c r="FB67" i="1"/>
  <c r="EZ66" i="1"/>
  <c r="FB70" i="1"/>
  <c r="EY70" i="1"/>
  <c r="FF72" i="1"/>
  <c r="FJ67" i="1"/>
  <c r="FD76" i="1"/>
  <c r="FJ69" i="1"/>
  <c r="FH70" i="1"/>
  <c r="FL67" i="1"/>
  <c r="FH66" i="1"/>
  <c r="FM67" i="1"/>
  <c r="FE61" i="1"/>
  <c r="FG63" i="1"/>
  <c r="FL64" i="1"/>
  <c r="FD64" i="1"/>
  <c r="FK65" i="1"/>
  <c r="FD68" i="1"/>
  <c r="FE71" i="1"/>
  <c r="FC74" i="1"/>
  <c r="FA74" i="1"/>
  <c r="EX65" i="1"/>
  <c r="EV68" i="1"/>
  <c r="EX71" i="1"/>
  <c r="EW73" i="1"/>
  <c r="FA76" i="1"/>
  <c r="FD75" i="1"/>
  <c r="FG62" i="1"/>
  <c r="FC61" i="1"/>
  <c r="FA67" i="1"/>
  <c r="EZ64" i="1"/>
  <c r="FA70" i="1"/>
  <c r="EY69" i="1"/>
  <c r="FG72" i="1"/>
  <c r="FG68" i="1"/>
  <c r="FM66" i="1"/>
  <c r="FG61" i="1"/>
  <c r="FI63" i="1"/>
  <c r="FI65" i="1"/>
  <c r="FD70" i="1"/>
  <c r="EZ65" i="1"/>
  <c r="EX75" i="1"/>
  <c r="FC62" i="1"/>
  <c r="EZ71" i="1"/>
  <c r="FS51" i="1"/>
  <c r="FS48" i="1"/>
  <c r="FS45" i="1"/>
  <c r="FR58" i="1"/>
  <c r="FS46" i="1"/>
  <c r="FR57" i="1"/>
  <c r="FS47" i="1"/>
  <c r="FS53" i="1"/>
  <c r="FS50" i="1"/>
  <c r="FS52" i="1"/>
  <c r="BG77" i="1"/>
  <c r="BJ72" i="1"/>
  <c r="AZ73" i="1"/>
  <c r="BD43" i="1"/>
  <c r="BD44" i="1"/>
  <c r="CO70" i="1"/>
  <c r="CE76" i="1"/>
  <c r="CN70" i="1"/>
  <c r="CF76" i="1"/>
  <c r="CN71" i="1"/>
  <c r="CG75" i="1"/>
  <c r="CH73" i="1"/>
  <c r="CJ74" i="1"/>
  <c r="CG74" i="1"/>
  <c r="CG76" i="1"/>
  <c r="CI74" i="1"/>
  <c r="CH74" i="1"/>
  <c r="CO61" i="1"/>
  <c r="CS64" i="1"/>
  <c r="CD77" i="1"/>
  <c r="CG73" i="1"/>
  <c r="CS65" i="1"/>
  <c r="CD76" i="1"/>
  <c r="CH75" i="1"/>
  <c r="DY76" i="1"/>
  <c r="EA77" i="1"/>
  <c r="EB77" i="1"/>
  <c r="ED71" i="1"/>
  <c r="DY72" i="1"/>
  <c r="DV61" i="1"/>
  <c r="DO65" i="1"/>
  <c r="DR70" i="1"/>
  <c r="DQ65" i="1"/>
  <c r="DQ70" i="1"/>
  <c r="DY75" i="1"/>
  <c r="EA76" i="1"/>
  <c r="EB76" i="1"/>
  <c r="ED70" i="1"/>
  <c r="DX75" i="1"/>
  <c r="DQ63" i="1"/>
  <c r="DP68" i="1"/>
  <c r="DR69" i="1"/>
  <c r="DQ64" i="1"/>
  <c r="DN65" i="1"/>
  <c r="DY74" i="1"/>
  <c r="EA75" i="1"/>
  <c r="EB75" i="1"/>
  <c r="EC73" i="1"/>
  <c r="DX74" i="1"/>
  <c r="DR63" i="1"/>
  <c r="DP67" i="1"/>
  <c r="DR68" i="1"/>
  <c r="DP64" i="1"/>
  <c r="DY73" i="1"/>
  <c r="EA74" i="1"/>
  <c r="EB74" i="1"/>
  <c r="EB73" i="1"/>
  <c r="DX73" i="1"/>
  <c r="DO64" i="1"/>
  <c r="DP66" i="1"/>
  <c r="DR67" i="1"/>
  <c r="DR64" i="1"/>
  <c r="EC76" i="1"/>
  <c r="DR65" i="1"/>
  <c r="EC78" i="1"/>
  <c r="DZ76" i="1"/>
  <c r="EC77" i="1"/>
  <c r="ED75" i="1"/>
  <c r="EB72" i="1"/>
  <c r="DX72" i="1"/>
  <c r="DN66" i="1"/>
  <c r="DP65" i="1"/>
  <c r="DR66" i="1"/>
  <c r="DZ75" i="1"/>
  <c r="EA73" i="1"/>
  <c r="DP69" i="1"/>
  <c r="DZ74" i="1"/>
  <c r="EC75" i="1"/>
  <c r="ED73" i="1"/>
  <c r="EA72" i="1"/>
  <c r="DV67" i="1"/>
  <c r="DO67" i="1"/>
  <c r="DQ69" i="1"/>
  <c r="DQ67" i="1"/>
  <c r="DV68" i="1"/>
  <c r="DT73" i="1"/>
  <c r="DZ73" i="1"/>
  <c r="EC74" i="1"/>
  <c r="ED72" i="1"/>
  <c r="DZ72" i="1"/>
  <c r="DV60" i="1"/>
  <c r="DO66" i="1"/>
  <c r="DQ68" i="1"/>
  <c r="DQ66" i="1"/>
  <c r="DZ77" i="1"/>
  <c r="ED74" i="1"/>
  <c r="FB49" i="1"/>
  <c r="FA49" i="1"/>
  <c r="EZ49" i="1"/>
  <c r="FA47" i="1"/>
  <c r="FB47" i="1"/>
  <c r="FC49" i="1"/>
  <c r="EM18" i="1"/>
  <c r="BS20" i="1"/>
  <c r="BS21" i="1"/>
  <c r="AN47" i="8"/>
  <c r="AJ43" i="8"/>
  <c r="AL38" i="8"/>
  <c r="AN50" i="8"/>
  <c r="AJ37" i="8"/>
  <c r="AK42" i="8"/>
  <c r="AI38" i="8"/>
  <c r="AO46" i="8"/>
  <c r="AX37" i="8"/>
  <c r="AJ44" i="8"/>
  <c r="AJ46" i="8"/>
  <c r="AK39" i="8"/>
  <c r="AF40" i="8"/>
  <c r="AG39" i="8"/>
  <c r="AL41" i="8"/>
  <c r="AN41" i="8"/>
  <c r="AI44" i="8"/>
  <c r="AN39" i="8"/>
  <c r="AJ40" i="8"/>
  <c r="AI40" i="8"/>
  <c r="AI45" i="8"/>
  <c r="AO41" i="8"/>
  <c r="AK41" i="8"/>
  <c r="AN49" i="8"/>
  <c r="AM43" i="8"/>
  <c r="AN42" i="8"/>
  <c r="AI39" i="8"/>
  <c r="AF39" i="8"/>
  <c r="AK43" i="8"/>
  <c r="AO42" i="8"/>
  <c r="AG40" i="8"/>
  <c r="AF42" i="8"/>
  <c r="AL40" i="8"/>
  <c r="AK44" i="8"/>
  <c r="AL45" i="8"/>
  <c r="AI41" i="8"/>
  <c r="AM42" i="8"/>
  <c r="AG41" i="8"/>
  <c r="AI42" i="8"/>
  <c r="AN36" i="8"/>
  <c r="AO37" i="8"/>
  <c r="AH39" i="8"/>
  <c r="AN44" i="8"/>
  <c r="AL44" i="8"/>
  <c r="AN51" i="8"/>
  <c r="AM46" i="8"/>
  <c r="AH40" i="8"/>
  <c r="AI43" i="8"/>
  <c r="AL47" i="8"/>
  <c r="AL49" i="8"/>
  <c r="AJ38" i="8"/>
  <c r="AM50" i="8"/>
  <c r="AJ41" i="8"/>
  <c r="AM44" i="8"/>
  <c r="AO48" i="8"/>
  <c r="AM37" i="8"/>
  <c r="AH43" i="8"/>
  <c r="AI37" i="8"/>
  <c r="AL42" i="8"/>
  <c r="AL46" i="8"/>
  <c r="AM41" i="8"/>
  <c r="AH41" i="8"/>
  <c r="AO44" i="8"/>
  <c r="AO50" i="8"/>
  <c r="AN40" i="8"/>
  <c r="AM38" i="8"/>
  <c r="AN46" i="8"/>
  <c r="AK36" i="8"/>
  <c r="AG38" i="8"/>
  <c r="AO40" i="8"/>
  <c r="AN48" i="8"/>
  <c r="AO47" i="8"/>
  <c r="AH38" i="8"/>
  <c r="AM40" i="8"/>
  <c r="AL43" i="8"/>
  <c r="AN38" i="8"/>
  <c r="AH44" i="8"/>
  <c r="AO45" i="8"/>
  <c r="AM48" i="8"/>
  <c r="AO43" i="8"/>
  <c r="AE39" i="8"/>
  <c r="AM47" i="8"/>
  <c r="AL37" i="8"/>
  <c r="AE40" i="8"/>
  <c r="AG43" i="8"/>
  <c r="AK46" i="8"/>
  <c r="AK40" i="8"/>
  <c r="AN45" i="8"/>
  <c r="AL48" i="8"/>
  <c r="AN37" i="8"/>
  <c r="AK45" i="8"/>
  <c r="AL39" i="8"/>
  <c r="AM36" i="8"/>
  <c r="AM39" i="8"/>
  <c r="AJ42" i="8"/>
  <c r="AM45" i="8"/>
  <c r="AO49" i="8"/>
  <c r="AG42" i="8"/>
  <c r="AK48" i="8"/>
  <c r="AO52" i="8"/>
  <c r="AO38" i="8"/>
  <c r="AK47" i="8"/>
  <c r="AF41" i="8"/>
  <c r="AJ39" i="8"/>
  <c r="AH42" i="8"/>
  <c r="AJ45" i="8"/>
  <c r="AK38" i="8"/>
  <c r="AO36" i="8"/>
  <c r="AN43" i="8"/>
  <c r="AO51" i="8"/>
  <c r="AL36" i="8"/>
  <c r="AO39" i="8"/>
  <c r="AM49" i="8"/>
  <c r="EV19" i="1"/>
  <c r="EP18" i="1"/>
  <c r="EO18" i="1"/>
  <c r="FI26" i="1"/>
  <c r="FN32" i="1"/>
  <c r="FK28" i="1"/>
  <c r="AI37" i="6"/>
  <c r="AL45" i="6"/>
  <c r="AG40" i="6"/>
  <c r="AK45" i="6"/>
  <c r="AJ45" i="6"/>
  <c r="AM36" i="6"/>
  <c r="AO39" i="6"/>
  <c r="AK41" i="6"/>
  <c r="AO43" i="6"/>
  <c r="AJ37" i="6"/>
  <c r="AM45" i="6"/>
  <c r="AH40" i="6"/>
  <c r="BQ164" i="1"/>
  <c r="BY165" i="1"/>
  <c r="BL157" i="1"/>
  <c r="BP163" i="1"/>
  <c r="BZ156" i="1"/>
  <c r="BL160" i="1"/>
  <c r="AZ149" i="1"/>
  <c r="BT155" i="1"/>
  <c r="BM165" i="1"/>
  <c r="BW165" i="1"/>
  <c r="BP164" i="1"/>
  <c r="BJ162" i="1"/>
  <c r="BR159" i="1"/>
  <c r="BX155" i="1"/>
  <c r="BQ160" i="1"/>
  <c r="CA159" i="1"/>
  <c r="CJ153" i="1"/>
  <c r="AU62" i="9"/>
  <c r="BK164" i="1"/>
  <c r="BR157" i="1"/>
  <c r="CA164" i="1"/>
  <c r="BL163" i="1"/>
  <c r="BZ159" i="1"/>
  <c r="BQ156" i="1"/>
  <c r="BY160" i="1"/>
  <c r="AW64" i="9"/>
  <c r="BT153" i="1"/>
  <c r="BM153" i="1"/>
  <c r="BM156" i="1"/>
  <c r="BU153" i="1"/>
  <c r="BN164" i="1"/>
  <c r="CB163" i="1"/>
  <c r="BI164" i="1"/>
  <c r="BY156" i="1"/>
  <c r="BN161" i="1"/>
  <c r="BV162" i="1"/>
  <c r="AW65" i="9"/>
  <c r="BK158" i="1"/>
  <c r="BX162" i="1"/>
  <c r="BL165" i="1"/>
  <c r="CA162" i="1"/>
  <c r="BJ164" i="1"/>
  <c r="BV156" i="1"/>
  <c r="BY158" i="1"/>
  <c r="BM159" i="1"/>
  <c r="AU63" i="9"/>
  <c r="BR162" i="1"/>
  <c r="BY161" i="1"/>
  <c r="BS157" i="1"/>
  <c r="BY164" i="1"/>
  <c r="BT157" i="1"/>
  <c r="BR165" i="1"/>
  <c r="BT160" i="1"/>
  <c r="BJ163" i="1"/>
  <c r="BW159" i="1"/>
  <c r="BT165" i="1"/>
  <c r="BM163" i="1"/>
  <c r="BD160" i="1"/>
  <c r="AW148" i="1"/>
  <c r="BN155" i="1"/>
  <c r="BQ159" i="1"/>
  <c r="BZ163" i="1"/>
  <c r="BT166" i="1"/>
  <c r="BR161" i="1"/>
  <c r="BU163" i="1"/>
  <c r="BO156" i="1"/>
  <c r="AW156" i="1"/>
  <c r="BQ158" i="1"/>
  <c r="BK157" i="1"/>
  <c r="BR164" i="1"/>
  <c r="BU154" i="1"/>
  <c r="BZ161" i="1"/>
  <c r="BM164" i="1"/>
  <c r="BV154" i="1"/>
  <c r="BE122" i="1"/>
  <c r="BZ162" i="1"/>
  <c r="BT158" i="1"/>
  <c r="BS164" i="1"/>
  <c r="BS166" i="1"/>
  <c r="AU153" i="1"/>
  <c r="BI161" i="1"/>
  <c r="AX151" i="1"/>
  <c r="BJ152" i="1"/>
  <c r="AX150" i="1"/>
  <c r="AX153" i="1"/>
  <c r="BE148" i="1"/>
  <c r="BA147" i="1"/>
  <c r="BJ153" i="1"/>
  <c r="BF152" i="1"/>
  <c r="BG149" i="1"/>
  <c r="BH157" i="1"/>
  <c r="AZ154" i="1"/>
  <c r="BF161" i="1"/>
  <c r="BA148" i="1"/>
  <c r="BB145" i="1"/>
  <c r="BE158" i="1"/>
  <c r="AV151" i="1"/>
  <c r="AY148" i="1"/>
  <c r="BE152" i="1"/>
  <c r="AY147" i="1"/>
  <c r="BF153" i="1"/>
  <c r="BD158" i="1"/>
  <c r="BH154" i="1"/>
  <c r="BG163" i="1"/>
  <c r="BB150" i="1"/>
  <c r="BA146" i="1"/>
  <c r="BH151" i="1"/>
  <c r="BD145" i="1"/>
  <c r="BF149" i="1"/>
  <c r="BF154" i="1"/>
  <c r="BB159" i="1"/>
  <c r="BG160" i="1"/>
  <c r="BF151" i="1"/>
  <c r="AZ148" i="1"/>
  <c r="AT151" i="1"/>
  <c r="AV149" i="1"/>
  <c r="AW155" i="1"/>
  <c r="BJ159" i="1"/>
  <c r="BE150" i="1"/>
  <c r="BD153" i="1"/>
  <c r="BG157" i="1"/>
  <c r="AW153" i="1"/>
  <c r="BA159" i="1"/>
  <c r="AU150" i="1"/>
  <c r="BC147" i="1"/>
  <c r="AY151" i="1"/>
  <c r="AU155" i="1"/>
  <c r="BD152" i="1"/>
  <c r="BF150" i="1"/>
  <c r="AT154" i="1"/>
  <c r="BT156" i="1"/>
  <c r="AY152" i="1"/>
  <c r="BC145" i="1"/>
  <c r="BI158" i="1"/>
  <c r="BJ151" i="1"/>
  <c r="BE157" i="1"/>
  <c r="BL152" i="1"/>
  <c r="BA151" i="1"/>
  <c r="BB155" i="1"/>
  <c r="BB156" i="1"/>
  <c r="BE161" i="1"/>
  <c r="BI150" i="1"/>
  <c r="BF163" i="1"/>
  <c r="BA152" i="1"/>
  <c r="AZ147" i="1"/>
  <c r="BD154" i="1"/>
  <c r="BH152" i="1"/>
  <c r="BJ155" i="1"/>
  <c r="BE155" i="1"/>
  <c r="BD151" i="1"/>
  <c r="BI159" i="1"/>
  <c r="BK153" i="1"/>
  <c r="BH162" i="1"/>
  <c r="BD161" i="1"/>
  <c r="BF156" i="1"/>
  <c r="BJ157" i="1"/>
  <c r="BE156" i="1"/>
  <c r="BB158" i="1"/>
  <c r="AW150" i="1"/>
  <c r="BE146" i="1"/>
  <c r="BU159" i="1"/>
  <c r="BL155" i="1"/>
  <c r="BO166" i="1"/>
  <c r="BS162" i="1"/>
  <c r="BV161" i="1"/>
  <c r="BD149" i="1"/>
  <c r="BE149" i="1"/>
  <c r="AZ151" i="1"/>
  <c r="BI155" i="1"/>
  <c r="BB149" i="1"/>
  <c r="BE163" i="1"/>
  <c r="BR163" i="1"/>
  <c r="BB148" i="1"/>
  <c r="AW152" i="1"/>
  <c r="BB160" i="1"/>
  <c r="AV130" i="1"/>
  <c r="BO158" i="1"/>
  <c r="BP160" i="1"/>
  <c r="BK160" i="1"/>
  <c r="BQ162" i="1"/>
  <c r="BP158" i="1"/>
  <c r="BS156" i="1"/>
  <c r="BN162" i="1"/>
  <c r="AV115" i="1"/>
  <c r="BM161" i="1"/>
  <c r="BX161" i="1"/>
  <c r="BY162" i="1"/>
  <c r="BX158" i="1"/>
  <c r="BR158" i="1"/>
  <c r="BK159" i="1"/>
  <c r="BV166" i="1"/>
  <c r="BT163" i="1"/>
  <c r="BQ161" i="1"/>
  <c r="BU165" i="1"/>
  <c r="BS155" i="1"/>
  <c r="BN160" i="1"/>
  <c r="BN163" i="1"/>
  <c r="BI163" i="1"/>
  <c r="CA163" i="1"/>
  <c r="BL161" i="1"/>
  <c r="BZ158" i="1"/>
  <c r="BO159" i="1"/>
  <c r="BV163" i="1"/>
  <c r="BN165" i="1"/>
  <c r="BU158" i="1"/>
  <c r="BP156" i="1"/>
  <c r="BQ153" i="1"/>
  <c r="BO153" i="1"/>
  <c r="BL159" i="1"/>
  <c r="BS154" i="1"/>
  <c r="BP153" i="1"/>
  <c r="BW158" i="1"/>
  <c r="BM157" i="1"/>
  <c r="BR166" i="1"/>
  <c r="BS160" i="1"/>
  <c r="BT161" i="1"/>
  <c r="BW163" i="1"/>
  <c r="BQ155" i="1"/>
  <c r="BW157" i="1"/>
  <c r="BF120" i="1"/>
  <c r="BV153" i="1"/>
  <c r="BW155" i="1"/>
  <c r="BR154" i="1"/>
  <c r="BR153" i="1"/>
  <c r="BW153" i="1"/>
  <c r="CA160" i="1"/>
  <c r="BT159" i="1"/>
  <c r="BS153" i="1"/>
  <c r="CB161" i="1"/>
  <c r="BR155" i="1"/>
  <c r="BO164" i="1"/>
  <c r="AY155" i="1"/>
  <c r="AX158" i="1"/>
  <c r="AY158" i="1"/>
  <c r="AW151" i="1"/>
  <c r="BH161" i="1"/>
  <c r="AZ158" i="1"/>
  <c r="AZ159" i="1"/>
  <c r="BN154" i="1"/>
  <c r="BG156" i="1"/>
  <c r="AY149" i="1"/>
  <c r="BB157" i="1"/>
  <c r="AP130" i="1"/>
  <c r="AZ153" i="1"/>
  <c r="BA155" i="1"/>
  <c r="BP154" i="1"/>
  <c r="BX156" i="1"/>
  <c r="BT154" i="1"/>
  <c r="BM154" i="1"/>
  <c r="BP161" i="1"/>
  <c r="BM160" i="1"/>
  <c r="BQ154" i="1"/>
  <c r="BK162" i="1"/>
  <c r="BZ155" i="1"/>
  <c r="BW164" i="1"/>
  <c r="AV153" i="1"/>
  <c r="BC159" i="1"/>
  <c r="BD146" i="1"/>
  <c r="BE151" i="1"/>
  <c r="BD159" i="1"/>
  <c r="BH158" i="1"/>
  <c r="BI160" i="1"/>
  <c r="BX153" i="1"/>
  <c r="BG161" i="1"/>
  <c r="BD150" i="1"/>
  <c r="BI157" i="1"/>
  <c r="BO155" i="1"/>
  <c r="AR120" i="1"/>
  <c r="BU156" i="1"/>
  <c r="BY157" i="1"/>
  <c r="AO127" i="1"/>
  <c r="BW161" i="1"/>
  <c r="BS165" i="1"/>
  <c r="BA150" i="1"/>
  <c r="BM158" i="1"/>
  <c r="BU155" i="1"/>
  <c r="BT164" i="1"/>
  <c r="BL162" i="1"/>
  <c r="BQ163" i="1"/>
  <c r="BU160" i="1"/>
  <c r="BV165" i="1"/>
  <c r="BN159" i="1"/>
  <c r="BP165" i="1"/>
  <c r="BP159" i="1"/>
  <c r="BZ165" i="1"/>
  <c r="BG154" i="1"/>
  <c r="BB153" i="1"/>
  <c r="BK151" i="1"/>
  <c r="BB151" i="1"/>
  <c r="AY153" i="1"/>
  <c r="BE160" i="1"/>
  <c r="AZ155" i="1"/>
  <c r="BK156" i="1"/>
  <c r="BT162" i="1"/>
  <c r="CO153" i="1"/>
  <c r="AY157" i="1"/>
  <c r="BY153" i="1"/>
  <c r="BK155" i="1"/>
  <c r="BW154" i="1"/>
  <c r="AU152" i="1"/>
  <c r="BO154" i="1"/>
  <c r="BA149" i="1"/>
  <c r="AS119" i="1"/>
  <c r="BY159" i="1"/>
  <c r="BL164" i="1"/>
  <c r="BH149" i="1"/>
  <c r="BS159" i="1"/>
  <c r="BL156" i="1"/>
  <c r="BO165" i="1"/>
  <c r="CB162" i="1"/>
  <c r="BL158" i="1"/>
  <c r="BY163" i="1"/>
  <c r="BJ161" i="1"/>
  <c r="BQ166" i="1"/>
  <c r="BV159" i="1"/>
  <c r="BX165" i="1"/>
  <c r="BX159" i="1"/>
  <c r="BU166" i="1"/>
  <c r="BN153" i="1"/>
  <c r="AX156" i="1"/>
  <c r="BB152" i="1"/>
  <c r="AS152" i="1"/>
  <c r="BG153" i="1"/>
  <c r="BI162" i="1"/>
  <c r="BA156" i="1"/>
  <c r="AX157" i="1"/>
  <c r="BJ160" i="1"/>
  <c r="CG148" i="1"/>
  <c r="AT153" i="1"/>
  <c r="AX152" i="1"/>
  <c r="AX154" i="1"/>
  <c r="BH156" i="1"/>
  <c r="BL153" i="1"/>
  <c r="AT150" i="1"/>
  <c r="BI153" i="1"/>
  <c r="BD119" i="1"/>
  <c r="BX160" i="1"/>
  <c r="CB164" i="1"/>
  <c r="BZ164" i="1"/>
  <c r="BX164" i="1"/>
  <c r="AO56" i="9"/>
  <c r="AR130" i="1"/>
  <c r="AQ71" i="9"/>
  <c r="BN157" i="1"/>
  <c r="AU130" i="1"/>
  <c r="BR156" i="1"/>
  <c r="BP162" i="1"/>
  <c r="BW156" i="1"/>
  <c r="BP166" i="1"/>
  <c r="BK161" i="1"/>
  <c r="BV155" i="1"/>
  <c r="BV164" i="1"/>
  <c r="BP157" i="1"/>
  <c r="BO162" i="1"/>
  <c r="BN158" i="1"/>
  <c r="BK163" i="1"/>
  <c r="BY154" i="1"/>
  <c r="BO160" i="1"/>
  <c r="BU164" i="1"/>
  <c r="BU162" i="1"/>
  <c r="BS161" i="1"/>
  <c r="BS158" i="1"/>
  <c r="AT130" i="1"/>
  <c r="AQ121" i="1"/>
  <c r="BY155" i="1"/>
  <c r="BU161" i="1"/>
  <c r="BQ157" i="1"/>
  <c r="BM152" i="1"/>
  <c r="CA161" i="1"/>
  <c r="BN156" i="1"/>
  <c r="BQ165" i="1"/>
  <c r="BX157" i="1"/>
  <c r="BW162" i="1"/>
  <c r="BV158" i="1"/>
  <c r="BS163" i="1"/>
  <c r="BP155" i="1"/>
  <c r="BW160" i="1"/>
  <c r="CC164" i="1"/>
  <c r="BV157" i="1"/>
  <c r="BO163" i="1"/>
  <c r="BZ160" i="1"/>
  <c r="BO157" i="1"/>
  <c r="CF157" i="1"/>
  <c r="BM155" i="1"/>
  <c r="BX154" i="1"/>
  <c r="BZ157" i="1"/>
  <c r="CA165" i="1"/>
  <c r="BV160" i="1"/>
  <c r="AS60" i="9"/>
  <c r="AQ123" i="1"/>
  <c r="BE123" i="1"/>
  <c r="CE161" i="1"/>
  <c r="CN151" i="1"/>
  <c r="CF151" i="1"/>
  <c r="CR152" i="1"/>
  <c r="CG151" i="1"/>
  <c r="CC151" i="1"/>
  <c r="CA154" i="1"/>
  <c r="CF162" i="1"/>
  <c r="CL153" i="1"/>
  <c r="CC152" i="1"/>
  <c r="CE158" i="1"/>
  <c r="CO151" i="1"/>
  <c r="CK151" i="1"/>
  <c r="CQ154" i="1"/>
  <c r="CI161" i="1"/>
  <c r="BH160" i="1"/>
  <c r="BG152" i="1"/>
  <c r="BF160" i="1"/>
  <c r="AU151" i="1"/>
  <c r="AV150" i="1"/>
  <c r="BC157" i="1"/>
  <c r="BG150" i="1"/>
  <c r="BE159" i="1"/>
  <c r="BC152" i="1"/>
  <c r="AV152" i="1"/>
  <c r="AZ157" i="1"/>
  <c r="BB161" i="1"/>
  <c r="BC153" i="1"/>
  <c r="BF159" i="1"/>
  <c r="BC156" i="1"/>
  <c r="BE162" i="1"/>
  <c r="AW157" i="1"/>
  <c r="BC150" i="1"/>
  <c r="CM147" i="1"/>
  <c r="CB154" i="1"/>
  <c r="CP152" i="1"/>
  <c r="CI145" i="1"/>
  <c r="CA152" i="1"/>
  <c r="CS151" i="1"/>
  <c r="CD157" i="1"/>
  <c r="CO157" i="1"/>
  <c r="AY154" i="1"/>
  <c r="BF148" i="1"/>
  <c r="BD156" i="1"/>
  <c r="BB147" i="1"/>
  <c r="AS61" i="9"/>
  <c r="CL148" i="1"/>
  <c r="BZ152" i="1"/>
  <c r="CK158" i="1"/>
  <c r="CB153" i="1"/>
  <c r="CJ147" i="1"/>
  <c r="CJ155" i="1"/>
  <c r="CM152" i="1"/>
  <c r="CL157" i="1"/>
  <c r="CD151" i="1"/>
  <c r="AV156" i="1"/>
  <c r="BG158" i="1"/>
  <c r="AZ150" i="1"/>
  <c r="BK152" i="1"/>
  <c r="BC146" i="1"/>
  <c r="BE154" i="1"/>
  <c r="AX149" i="1"/>
  <c r="AZ156" i="1"/>
  <c r="AV154" i="1"/>
  <c r="BC160" i="1"/>
  <c r="AS151" i="1"/>
  <c r="BH155" i="1"/>
  <c r="BE153" i="1"/>
  <c r="BJ158" i="1"/>
  <c r="AU154" i="1"/>
  <c r="CG161" i="1"/>
  <c r="CI148" i="1"/>
  <c r="CF156" i="1"/>
  <c r="CI157" i="1"/>
  <c r="CR150" i="1"/>
  <c r="CG157" i="1"/>
  <c r="CJ158" i="1"/>
  <c r="CF158" i="1"/>
  <c r="BC151" i="1"/>
  <c r="BD147" i="1"/>
  <c r="BA157" i="1"/>
  <c r="AR71" i="9"/>
  <c r="BZ154" i="1"/>
  <c r="CJ150" i="1"/>
  <c r="CJ156" i="1"/>
  <c r="CH150" i="1"/>
  <c r="CN157" i="1"/>
  <c r="CB157" i="1"/>
  <c r="CH160" i="1"/>
  <c r="CM154" i="1"/>
  <c r="CM155" i="1"/>
  <c r="CA151" i="1"/>
  <c r="CF148" i="1"/>
  <c r="CF153" i="1"/>
  <c r="CJ157" i="1"/>
  <c r="CL154" i="1"/>
  <c r="CK150" i="1"/>
  <c r="CR151" i="1"/>
  <c r="BA154" i="1"/>
  <c r="AO57" i="9"/>
  <c r="CB158" i="1"/>
  <c r="CM157" i="1"/>
  <c r="CE156" i="1"/>
  <c r="CM158" i="1"/>
  <c r="CH151" i="1"/>
  <c r="CM159" i="1"/>
  <c r="CE162" i="1"/>
  <c r="CN158" i="1"/>
  <c r="CE151" i="1"/>
  <c r="BD118" i="1"/>
  <c r="BC155" i="1"/>
  <c r="BI154" i="1"/>
  <c r="AX148" i="1"/>
  <c r="BB146" i="1"/>
  <c r="BC154" i="1"/>
  <c r="BD148" i="1"/>
  <c r="BG155" i="1"/>
  <c r="AY150" i="1"/>
  <c r="BA158" i="1"/>
  <c r="AV155" i="1"/>
  <c r="BG162" i="1"/>
  <c r="BI151" i="1"/>
  <c r="BI156" i="1"/>
  <c r="BB154" i="1"/>
  <c r="BH159" i="1"/>
  <c r="BA153" i="1"/>
  <c r="CK155" i="1"/>
  <c r="CA155" i="1"/>
  <c r="CN149" i="1"/>
  <c r="CK160" i="1"/>
  <c r="CI150" i="1"/>
  <c r="CD160" i="1"/>
  <c r="CD159" i="1"/>
  <c r="CD162" i="1"/>
  <c r="CJ149" i="1"/>
  <c r="AX155" i="1"/>
  <c r="BF162" i="1"/>
  <c r="BG151" i="1"/>
  <c r="AU116" i="1"/>
  <c r="BK154" i="1"/>
  <c r="BH163" i="1"/>
  <c r="BE147" i="1"/>
  <c r="BC148" i="1"/>
  <c r="BF155" i="1"/>
  <c r="AW149" i="1"/>
  <c r="AY156" i="1"/>
  <c r="BH150" i="1"/>
  <c r="BG159" i="1"/>
  <c r="BD155" i="1"/>
  <c r="BF158" i="1"/>
  <c r="AZ152" i="1"/>
  <c r="BD157" i="1"/>
  <c r="BJ154" i="1"/>
  <c r="BA160" i="1"/>
  <c r="AY159" i="1"/>
  <c r="BI152" i="1"/>
  <c r="CK157" i="1"/>
  <c r="CD150" i="1"/>
  <c r="CF150" i="1"/>
  <c r="CD152" i="1"/>
  <c r="CQ150" i="1"/>
  <c r="CG162" i="1"/>
  <c r="CG152" i="1"/>
  <c r="BZ153" i="1"/>
  <c r="BC158" i="1"/>
  <c r="AW154" i="1"/>
  <c r="BD162" i="1"/>
  <c r="BC149" i="1"/>
  <c r="BH153" i="1"/>
  <c r="AQ58" i="9"/>
  <c r="CT150" i="1"/>
  <c r="CK145" i="1"/>
  <c r="CK140" i="1"/>
  <c r="CM132" i="1"/>
  <c r="CK138" i="1"/>
  <c r="CX134" i="1"/>
  <c r="CR147" i="1"/>
  <c r="CX138" i="1"/>
  <c r="CO147" i="1"/>
  <c r="CX135" i="1"/>
  <c r="CS131" i="1"/>
  <c r="CT148" i="1"/>
  <c r="AY66" i="9"/>
  <c r="CK135" i="1"/>
  <c r="CX137" i="1"/>
  <c r="CX136" i="1"/>
  <c r="CK136" i="1"/>
  <c r="CQ149" i="1"/>
  <c r="CT131" i="1"/>
  <c r="CT149" i="1"/>
  <c r="CX133" i="1"/>
  <c r="CT147" i="1"/>
  <c r="CK134" i="1"/>
  <c r="CI143" i="1"/>
  <c r="CN147" i="1"/>
  <c r="CP148" i="1"/>
  <c r="CX139" i="1"/>
  <c r="AQ59" i="9"/>
  <c r="CK139" i="1"/>
  <c r="CS148" i="1"/>
  <c r="CS149" i="1"/>
  <c r="AO128" i="1"/>
  <c r="BF121" i="1"/>
  <c r="CB151" i="1"/>
  <c r="CA157" i="1"/>
  <c r="CN156" i="1"/>
  <c r="CC160" i="1"/>
  <c r="CI149" i="1"/>
  <c r="CK156" i="1"/>
  <c r="CE152" i="1"/>
  <c r="CI156" i="1"/>
  <c r="CJ140" i="1"/>
  <c r="CL150" i="1"/>
  <c r="CR131" i="1"/>
  <c r="BX163" i="1"/>
  <c r="CK133" i="1"/>
  <c r="BO161" i="1"/>
  <c r="AU70" i="9"/>
  <c r="G11" i="11"/>
  <c r="AY67" i="9"/>
  <c r="CD149" i="1"/>
  <c r="CM149" i="1"/>
  <c r="CH146" i="1"/>
  <c r="CO149" i="1"/>
  <c r="CP150" i="1"/>
  <c r="CH145" i="1"/>
  <c r="CE160" i="1"/>
  <c r="CG158" i="1"/>
  <c r="CC156" i="1"/>
  <c r="CH161" i="1"/>
  <c r="CO156" i="1"/>
  <c r="CI154" i="1"/>
  <c r="AD81" i="9"/>
  <c r="Y66" i="9"/>
  <c r="R71" i="9"/>
  <c r="AB75" i="9"/>
  <c r="S69" i="9"/>
  <c r="Z71" i="9"/>
  <c r="Y77" i="9"/>
  <c r="V70" i="9"/>
  <c r="W76" i="9"/>
  <c r="AA68" i="9"/>
  <c r="Q74" i="9"/>
  <c r="AA82" i="9"/>
  <c r="O72" i="9"/>
  <c r="AE77" i="9"/>
  <c r="P70" i="9"/>
  <c r="X72" i="9"/>
  <c r="X66" i="9"/>
  <c r="AC71" i="9"/>
  <c r="AF72" i="9"/>
  <c r="X80" i="9"/>
  <c r="N70" i="9"/>
  <c r="P73" i="9"/>
  <c r="V73" i="9"/>
  <c r="V71" i="9"/>
  <c r="S77" i="9"/>
  <c r="U69" i="9"/>
  <c r="Z73" i="9"/>
  <c r="T68" i="9"/>
  <c r="AC73" i="9"/>
  <c r="R67" i="9"/>
  <c r="P71" i="9"/>
  <c r="T74" i="9"/>
  <c r="AC78" i="9"/>
  <c r="T71" i="9"/>
  <c r="Y73" i="9"/>
  <c r="AE75" i="9"/>
  <c r="Q69" i="9"/>
  <c r="AD74" i="9"/>
  <c r="W66" i="9"/>
  <c r="V79" i="9"/>
  <c r="AC70" i="9"/>
  <c r="T76" i="9"/>
  <c r="X68" i="9"/>
  <c r="Z74" i="9"/>
  <c r="AB68" i="9"/>
  <c r="AF71" i="9"/>
  <c r="V65" i="9"/>
  <c r="V72" i="9"/>
  <c r="X74" i="9"/>
  <c r="U68" i="9"/>
  <c r="AC82" i="9"/>
  <c r="Q70" i="9"/>
  <c r="W67" i="9"/>
  <c r="AF75" i="9"/>
  <c r="AD69" i="9"/>
  <c r="O73" i="9"/>
  <c r="Y74" i="9"/>
  <c r="W73" i="9"/>
  <c r="AA80" i="9"/>
  <c r="T77" i="9"/>
  <c r="AA74" i="9"/>
  <c r="AB71" i="9"/>
  <c r="AD77" i="9"/>
  <c r="S74" i="9"/>
  <c r="AA78" i="9"/>
  <c r="AD76" i="9"/>
  <c r="R69" i="9"/>
  <c r="W74" i="9"/>
  <c r="AE73" i="9"/>
  <c r="AD72" i="9"/>
  <c r="AD70" i="9"/>
  <c r="Y68" i="9"/>
  <c r="AD80" i="9"/>
  <c r="AB79" i="9"/>
  <c r="AB73" i="9"/>
  <c r="Z81" i="9"/>
  <c r="AB78" i="9"/>
  <c r="AA79" i="9"/>
  <c r="AC83" i="9"/>
  <c r="R70" i="9"/>
  <c r="X67" i="9"/>
  <c r="Z79" i="9"/>
  <c r="AA73" i="9"/>
  <c r="AG72" i="9"/>
  <c r="AF74" i="9"/>
  <c r="AA81" i="9"/>
  <c r="T72" i="9"/>
  <c r="AE76" i="9"/>
  <c r="W70" i="9"/>
  <c r="W72" i="9"/>
  <c r="AA76" i="9"/>
  <c r="AB69" i="9"/>
  <c r="Z75" i="9"/>
  <c r="Z67" i="9"/>
  <c r="Z80" i="9"/>
  <c r="C11" i="11"/>
  <c r="AC72" i="9"/>
  <c r="Z69" i="9"/>
  <c r="Q75" i="9"/>
  <c r="AA70" i="9"/>
  <c r="U75" i="9"/>
  <c r="U74" i="9"/>
  <c r="AB81" i="9"/>
  <c r="T75" i="9"/>
  <c r="R74" i="9"/>
  <c r="P72" i="9"/>
  <c r="T78" i="9"/>
  <c r="W75" i="9"/>
  <c r="Z70" i="9"/>
  <c r="Y76" i="9"/>
  <c r="V68" i="9"/>
  <c r="AC76" i="9"/>
  <c r="V75" i="9"/>
  <c r="AA67" i="9"/>
  <c r="X73" i="9"/>
  <c r="AD75" i="9"/>
  <c r="U67" i="9"/>
  <c r="W71" i="9"/>
  <c r="V69" i="9"/>
  <c r="T66" i="9"/>
  <c r="AA77" i="9"/>
  <c r="O71" i="9"/>
  <c r="AE72" i="9"/>
  <c r="Z77" i="9"/>
  <c r="Z65" i="9"/>
  <c r="W79" i="9"/>
  <c r="U76" i="9"/>
  <c r="AF73" i="9"/>
  <c r="Y72" i="9"/>
  <c r="W80" i="9"/>
  <c r="AE71" i="9"/>
  <c r="S75" i="9"/>
  <c r="X64" i="9"/>
  <c r="U70" i="9"/>
  <c r="AC75" i="9"/>
  <c r="T73" i="9"/>
  <c r="R72" i="9"/>
  <c r="X75" i="9"/>
  <c r="S73" i="9"/>
  <c r="AA69" i="9"/>
  <c r="AB76" i="9"/>
  <c r="T67" i="9"/>
  <c r="Y64" i="9"/>
  <c r="Q73" i="9"/>
  <c r="U78" i="9"/>
  <c r="Y65" i="9"/>
  <c r="Z66" i="9"/>
  <c r="P69" i="9"/>
  <c r="R73" i="9"/>
  <c r="W65" i="9"/>
  <c r="AC81" i="9"/>
  <c r="T69" i="9"/>
  <c r="Y79" i="9"/>
  <c r="Y71" i="9"/>
  <c r="V78" i="9"/>
  <c r="S70" i="9"/>
  <c r="Y75" i="9"/>
  <c r="Y67" i="9"/>
  <c r="U73" i="9"/>
  <c r="Y80" i="9"/>
  <c r="Q68" i="9"/>
  <c r="X65" i="9"/>
  <c r="V77" i="9"/>
  <c r="P74" i="9"/>
  <c r="X76" i="9"/>
  <c r="AA71" i="9"/>
  <c r="W64" i="9"/>
  <c r="AC77" i="9"/>
  <c r="S72" i="9"/>
  <c r="S67" i="9"/>
  <c r="AD73" i="9"/>
  <c r="S71" i="9"/>
  <c r="AB82" i="9"/>
  <c r="R75" i="9"/>
  <c r="U72" i="9"/>
  <c r="AE78" i="9"/>
  <c r="Y81" i="9"/>
  <c r="X78" i="9"/>
  <c r="AC69" i="9"/>
  <c r="V67" i="9"/>
  <c r="AG71" i="9"/>
  <c r="T70" i="9"/>
  <c r="Q72" i="9"/>
  <c r="R76" i="9"/>
  <c r="AB70" i="9"/>
  <c r="X77" i="9"/>
  <c r="R68" i="9"/>
  <c r="X71" i="9"/>
  <c r="AA72" i="9"/>
  <c r="AA75" i="9"/>
  <c r="AD79" i="9"/>
  <c r="AC68" i="9"/>
  <c r="X69" i="9"/>
  <c r="AB80" i="9"/>
  <c r="Z76" i="9"/>
  <c r="Z72" i="9"/>
  <c r="Y78" i="9"/>
  <c r="AC74" i="9"/>
  <c r="AE74" i="9"/>
  <c r="W69" i="9"/>
  <c r="Z68" i="9"/>
  <c r="AB77" i="9"/>
  <c r="AD78" i="9"/>
  <c r="X70" i="9"/>
  <c r="AE70" i="9"/>
  <c r="U66" i="9"/>
  <c r="Z82" i="9"/>
  <c r="Z78" i="9"/>
  <c r="U77" i="9"/>
  <c r="W68" i="9"/>
  <c r="V74" i="9"/>
  <c r="V76" i="9"/>
  <c r="AB72" i="9"/>
  <c r="AF70" i="9"/>
  <c r="U71" i="9"/>
  <c r="AD71" i="9"/>
  <c r="N71" i="9"/>
  <c r="S68" i="9"/>
  <c r="O69" i="9"/>
  <c r="AC80" i="9"/>
  <c r="V66" i="9"/>
  <c r="W78" i="9"/>
  <c r="Y69" i="9"/>
  <c r="AC79" i="9"/>
  <c r="O70" i="9"/>
  <c r="X79" i="9"/>
  <c r="AB74" i="9"/>
  <c r="W77" i="9"/>
  <c r="Y70" i="9"/>
  <c r="S76" i="9"/>
  <c r="Q71" i="9"/>
  <c r="CH162" i="1"/>
  <c r="CI158" i="1"/>
  <c r="CI160" i="1"/>
  <c r="CK146" i="1"/>
  <c r="CC157" i="1"/>
  <c r="CD153" i="1"/>
  <c r="CR153" i="1"/>
  <c r="CI152" i="1"/>
  <c r="CD158" i="1"/>
  <c r="CI153" i="1"/>
  <c r="CO152" i="1"/>
  <c r="CD161" i="1"/>
  <c r="CK148" i="1"/>
  <c r="CH147" i="1"/>
  <c r="CF154" i="1"/>
  <c r="CB159" i="1"/>
  <c r="CC153" i="1"/>
  <c r="CF147" i="1"/>
  <c r="CN150" i="1"/>
  <c r="CD164" i="1"/>
  <c r="CL149" i="1"/>
  <c r="CL147" i="1"/>
  <c r="CC158" i="1"/>
  <c r="CP153" i="1"/>
  <c r="CQ152" i="1"/>
  <c r="CQ153" i="1"/>
  <c r="CC162" i="1"/>
  <c r="CK147" i="1"/>
  <c r="CJ146" i="1"/>
  <c r="CG146" i="1"/>
  <c r="CL151" i="1"/>
  <c r="CI146" i="1"/>
  <c r="CE148" i="1"/>
  <c r="CI159" i="1"/>
  <c r="CE154" i="1"/>
  <c r="CI155" i="1"/>
  <c r="CB155" i="1"/>
  <c r="CJ159" i="1"/>
  <c r="CN155" i="1"/>
  <c r="CK153" i="1"/>
  <c r="CC155" i="1"/>
  <c r="CC159" i="1"/>
  <c r="AF39" i="6"/>
  <c r="AO41" i="6"/>
  <c r="AK39" i="6"/>
  <c r="AN51" i="6"/>
  <c r="AE40" i="6"/>
  <c r="AF40" i="6"/>
  <c r="AI43" i="6"/>
  <c r="BT132" i="1"/>
  <c r="BT119" i="1"/>
  <c r="BY120" i="1"/>
  <c r="AN49" i="6"/>
  <c r="AM49" i="6"/>
  <c r="AH42" i="6"/>
  <c r="AM42" i="6"/>
  <c r="AI42" i="6"/>
  <c r="AL38" i="6"/>
  <c r="CB152" i="1"/>
  <c r="CH154" i="1"/>
  <c r="CQ151" i="1"/>
  <c r="CI147" i="1"/>
  <c r="CK159" i="1"/>
  <c r="CM156" i="1"/>
  <c r="CE153" i="1"/>
  <c r="CL158" i="1"/>
  <c r="CA153" i="1"/>
  <c r="CD163" i="1"/>
  <c r="CH158" i="1"/>
  <c r="CJ151" i="1"/>
  <c r="CK152" i="1"/>
  <c r="CS147" i="1"/>
  <c r="CQ147" i="1"/>
  <c r="BC125" i="1"/>
  <c r="BD120" i="1"/>
  <c r="AY131" i="1"/>
  <c r="AZ131" i="1"/>
  <c r="BD124" i="1"/>
  <c r="BE120" i="1"/>
  <c r="BE119" i="1"/>
  <c r="BA115" i="1"/>
  <c r="AO126" i="1"/>
  <c r="BG122" i="1"/>
  <c r="BD123" i="1"/>
  <c r="CB145" i="1"/>
  <c r="BD125" i="1"/>
  <c r="AV116" i="1"/>
  <c r="BC124" i="1"/>
  <c r="BA117" i="1"/>
  <c r="BE124" i="1"/>
  <c r="BD122" i="1"/>
  <c r="CB150" i="1"/>
  <c r="AS130" i="1"/>
  <c r="BE121" i="1"/>
  <c r="BF122" i="1"/>
  <c r="BC127" i="1"/>
  <c r="BG121" i="1"/>
  <c r="AV114" i="1"/>
  <c r="CK137" i="1"/>
  <c r="CH149" i="1"/>
  <c r="CO155" i="1"/>
  <c r="CP151" i="1"/>
  <c r="CM148" i="1"/>
  <c r="CD154" i="1"/>
  <c r="CN148" i="1"/>
  <c r="CG155" i="1"/>
  <c r="CI151" i="1"/>
  <c r="CG160" i="1"/>
  <c r="CM153" i="1"/>
  <c r="CH159" i="1"/>
  <c r="CK149" i="1"/>
  <c r="CG154" i="1"/>
  <c r="CL159" i="1"/>
  <c r="CH155" i="1"/>
  <c r="CF163" i="1"/>
  <c r="CE159" i="1"/>
  <c r="CL152" i="1"/>
  <c r="CF149" i="1"/>
  <c r="CL133" i="1"/>
  <c r="CI144" i="1"/>
  <c r="CR149" i="1"/>
  <c r="BR104" i="1"/>
  <c r="CN154" i="1"/>
  <c r="CD156" i="1"/>
  <c r="CJ152" i="1"/>
  <c r="CC150" i="1"/>
  <c r="CH153" i="1"/>
  <c r="CH156" i="1"/>
  <c r="CH152" i="1"/>
  <c r="CG149" i="1"/>
  <c r="CP154" i="1"/>
  <c r="CL156" i="1"/>
  <c r="CF152" i="1"/>
  <c r="CC161" i="1"/>
  <c r="CC154" i="1"/>
  <c r="CJ160" i="1"/>
  <c r="CE150" i="1"/>
  <c r="CO154" i="1"/>
  <c r="CF160" i="1"/>
  <c r="CP155" i="1"/>
  <c r="CE164" i="1"/>
  <c r="CG153" i="1"/>
  <c r="CO150" i="1"/>
  <c r="CJ148" i="1"/>
  <c r="CR148" i="1"/>
  <c r="CP147" i="1"/>
  <c r="CS150" i="1"/>
  <c r="BP104" i="1"/>
  <c r="CE149" i="1"/>
  <c r="CD155" i="1"/>
  <c r="CJ154" i="1"/>
  <c r="CM151" i="1"/>
  <c r="CL155" i="1"/>
  <c r="CH157" i="1"/>
  <c r="CN153" i="1"/>
  <c r="CP149" i="1"/>
  <c r="CE155" i="1"/>
  <c r="CG150" i="1"/>
  <c r="CE157" i="1"/>
  <c r="CS152" i="1"/>
  <c r="CE163" i="1"/>
  <c r="CK154" i="1"/>
  <c r="CF161" i="1"/>
  <c r="CM150" i="1"/>
  <c r="CF155" i="1"/>
  <c r="CJ161" i="1"/>
  <c r="CA156" i="1"/>
  <c r="CB156" i="1"/>
  <c r="CN152" i="1"/>
  <c r="CU147" i="1"/>
  <c r="CG147" i="1"/>
  <c r="CQ148" i="1"/>
  <c r="CW133" i="1"/>
  <c r="CU148" i="1"/>
  <c r="CA158" i="1"/>
  <c r="BU157" i="1"/>
  <c r="BR160" i="1"/>
  <c r="CC122" i="1"/>
  <c r="BZ143" i="1"/>
  <c r="CB146" i="1"/>
  <c r="BJ118" i="1"/>
  <c r="BV140" i="1"/>
  <c r="BW152" i="1"/>
  <c r="CD147" i="1"/>
  <c r="BT138" i="1"/>
  <c r="BC116" i="1"/>
  <c r="BJ119" i="1"/>
  <c r="BV139" i="1"/>
  <c r="BU132" i="1"/>
  <c r="BQ105" i="1"/>
  <c r="BR105" i="1"/>
  <c r="BE116" i="1"/>
  <c r="BH106" i="1"/>
  <c r="BX141" i="1"/>
  <c r="BJ106" i="1"/>
  <c r="BB116" i="1"/>
  <c r="BA114" i="1"/>
  <c r="BE107" i="1"/>
  <c r="BA116" i="1"/>
  <c r="AW114" i="1"/>
  <c r="CC124" i="1"/>
  <c r="BE118" i="1"/>
  <c r="AX112" i="1"/>
  <c r="AY130" i="1"/>
  <c r="BA132" i="1"/>
  <c r="AW113" i="1"/>
  <c r="BF123" i="1"/>
  <c r="CC121" i="1"/>
  <c r="BD116" i="1"/>
  <c r="BA130" i="1"/>
  <c r="AZ130" i="1"/>
  <c r="BC126" i="1"/>
  <c r="AX130" i="1"/>
  <c r="AO130" i="1"/>
  <c r="BD121" i="1"/>
  <c r="CA121" i="1"/>
  <c r="BK105" i="1"/>
  <c r="BN118" i="1"/>
  <c r="AS118" i="1"/>
  <c r="BP105" i="1"/>
  <c r="AY113" i="1"/>
  <c r="CA126" i="1"/>
  <c r="AV131" i="1"/>
  <c r="AZ110" i="1"/>
  <c r="AO129" i="1"/>
  <c r="BB113" i="1"/>
  <c r="AP124" i="1"/>
  <c r="BY119" i="1"/>
  <c r="AT117" i="1"/>
  <c r="AY112" i="1"/>
  <c r="AU115" i="1"/>
  <c r="AX113" i="1"/>
  <c r="AZ113" i="1"/>
  <c r="BL105" i="1"/>
  <c r="AX131" i="1"/>
  <c r="AW131" i="1"/>
  <c r="AQ130" i="1"/>
  <c r="AU131" i="1"/>
  <c r="AW130" i="1"/>
  <c r="AQ122" i="1"/>
  <c r="BW119" i="1"/>
  <c r="BB109" i="1"/>
  <c r="BZ144" i="1"/>
  <c r="BA113" i="1"/>
  <c r="BI106" i="1"/>
  <c r="BQ104" i="1"/>
  <c r="BI120" i="1"/>
  <c r="BO105" i="1"/>
  <c r="BG120" i="1"/>
  <c r="BH120" i="1"/>
  <c r="BM118" i="1"/>
  <c r="BN105" i="1"/>
  <c r="BD117" i="1"/>
  <c r="ET64" i="1"/>
  <c r="ET62" i="1"/>
  <c r="EU57" i="1"/>
  <c r="EX56" i="1"/>
  <c r="FA58" i="1"/>
  <c r="ET57" i="1"/>
  <c r="FA59" i="1"/>
  <c r="EZ58" i="1"/>
  <c r="ES57" i="1"/>
  <c r="ES62" i="1"/>
  <c r="EZ59" i="1"/>
  <c r="EY58" i="1"/>
  <c r="ER57" i="1"/>
  <c r="ET61" i="1"/>
  <c r="ET58" i="1"/>
  <c r="ES56" i="1"/>
  <c r="EW55" i="1"/>
  <c r="ES54" i="1"/>
  <c r="EP53" i="1"/>
  <c r="ES58" i="1"/>
  <c r="ER56" i="1"/>
  <c r="EV55" i="1"/>
  <c r="ER54" i="1"/>
  <c r="EY59" i="1"/>
  <c r="ER58" i="1"/>
  <c r="EQ56" i="1"/>
  <c r="EU55" i="1"/>
  <c r="EQ54" i="1"/>
  <c r="EX59" i="1"/>
  <c r="ET55" i="1"/>
  <c r="ET63" i="1"/>
  <c r="EU58" i="1"/>
  <c r="EV57" i="1"/>
  <c r="ET56" i="1"/>
  <c r="EX55" i="1"/>
  <c r="ET59" i="1"/>
  <c r="EW56" i="1"/>
  <c r="ES59" i="1"/>
  <c r="EV56" i="1"/>
  <c r="ER59" i="1"/>
  <c r="EU56" i="1"/>
  <c r="ES55" i="1"/>
  <c r="ER52" i="1"/>
  <c r="EZ61" i="1"/>
  <c r="ER55" i="1"/>
  <c r="EV54" i="1"/>
  <c r="ET53" i="1"/>
  <c r="EQ52" i="1"/>
  <c r="ET60" i="1"/>
  <c r="EW59" i="1"/>
  <c r="EY56" i="1"/>
  <c r="EP51" i="1"/>
  <c r="EZ60" i="1"/>
  <c r="EY60" i="1"/>
  <c r="FA57" i="1"/>
  <c r="EZ57" i="1"/>
  <c r="EY57" i="1"/>
  <c r="EU54" i="1"/>
  <c r="ES53" i="1"/>
  <c r="EQ55" i="1"/>
  <c r="ET54" i="1"/>
  <c r="ER53" i="1"/>
  <c r="EW58" i="1"/>
  <c r="EX57" i="1"/>
  <c r="EV58" i="1"/>
  <c r="EW57" i="1"/>
  <c r="EP52" i="1"/>
  <c r="EQ51" i="1"/>
  <c r="EQ53" i="1"/>
  <c r="EX58" i="1"/>
  <c r="FF69" i="1"/>
  <c r="FG69" i="1"/>
  <c r="EP80" i="1"/>
  <c r="EQ79" i="1"/>
  <c r="EF79" i="1"/>
  <c r="ER78" i="1"/>
  <c r="EG78" i="1"/>
  <c r="EN77" i="1"/>
  <c r="EW76" i="1"/>
  <c r="EL76" i="1"/>
  <c r="EV75" i="1"/>
  <c r="EK75" i="1"/>
  <c r="EL74" i="1"/>
  <c r="EO73" i="1"/>
  <c r="EP72" i="1"/>
  <c r="EN71" i="1"/>
  <c r="ES70" i="1"/>
  <c r="EH70" i="1"/>
  <c r="EN69" i="1"/>
  <c r="ER68" i="1"/>
  <c r="EG68" i="1"/>
  <c r="EK67" i="1"/>
  <c r="EO80" i="1"/>
  <c r="EM80" i="1"/>
  <c r="EM79" i="1"/>
  <c r="EW78" i="1"/>
  <c r="EK78" i="1"/>
  <c r="EO77" i="1"/>
  <c r="ET76" i="1"/>
  <c r="EH76" i="1"/>
  <c r="EO75" i="1"/>
  <c r="EK74" i="1"/>
  <c r="EV73" i="1"/>
  <c r="EJ73" i="1"/>
  <c r="ES72" i="1"/>
  <c r="EG72" i="1"/>
  <c r="EK71" i="1"/>
  <c r="EK70" i="1"/>
  <c r="EK69" i="1"/>
  <c r="EJ68" i="1"/>
  <c r="ET67" i="1"/>
  <c r="EH67" i="1"/>
  <c r="EL80" i="1"/>
  <c r="EL79" i="1"/>
  <c r="EV78" i="1"/>
  <c r="EJ78" i="1"/>
  <c r="EM77" i="1"/>
  <c r="ES76" i="1"/>
  <c r="EG76" i="1"/>
  <c r="EN75" i="1"/>
  <c r="EV74" i="1"/>
  <c r="EJ74" i="1"/>
  <c r="EU73" i="1"/>
  <c r="EI73" i="1"/>
  <c r="ER72" i="1"/>
  <c r="EF72" i="1"/>
  <c r="EJ71" i="1"/>
  <c r="EJ70" i="1"/>
  <c r="EJ69" i="1"/>
  <c r="EI68" i="1"/>
  <c r="ES67" i="1"/>
  <c r="EK80" i="1"/>
  <c r="EK79" i="1"/>
  <c r="EU78" i="1"/>
  <c r="EI78" i="1"/>
  <c r="EL77" i="1"/>
  <c r="ER76" i="1"/>
  <c r="EF76" i="1"/>
  <c r="EM75" i="1"/>
  <c r="EU74" i="1"/>
  <c r="EI74" i="1"/>
  <c r="ET73" i="1"/>
  <c r="EH73" i="1"/>
  <c r="EQ72" i="1"/>
  <c r="EU71" i="1"/>
  <c r="EI71" i="1"/>
  <c r="EU70" i="1"/>
  <c r="EI70" i="1"/>
  <c r="EU69" i="1"/>
  <c r="EI69" i="1"/>
  <c r="ET68" i="1"/>
  <c r="EH68" i="1"/>
  <c r="ER67" i="1"/>
  <c r="EV79" i="1"/>
  <c r="EJ79" i="1"/>
  <c r="ET78" i="1"/>
  <c r="EH78" i="1"/>
  <c r="EW77" i="1"/>
  <c r="EK77" i="1"/>
  <c r="EQ76" i="1"/>
  <c r="EE76" i="1"/>
  <c r="EL75" i="1"/>
  <c r="ET74" i="1"/>
  <c r="EH74" i="1"/>
  <c r="ES73" i="1"/>
  <c r="EG73" i="1"/>
  <c r="EO72" i="1"/>
  <c r="ET71" i="1"/>
  <c r="EH71" i="1"/>
  <c r="ET70" i="1"/>
  <c r="EG70" i="1"/>
  <c r="ET69" i="1"/>
  <c r="EH69" i="1"/>
  <c r="ES68" i="1"/>
  <c r="EQ67" i="1"/>
  <c r="EN80" i="1"/>
  <c r="EN79" i="1"/>
  <c r="EX78" i="1"/>
  <c r="EL78" i="1"/>
  <c r="EP77" i="1"/>
  <c r="ED77" i="1"/>
  <c r="EU76" i="1"/>
  <c r="EI76" i="1"/>
  <c r="EP75" i="1"/>
  <c r="EM74" i="1"/>
  <c r="EK73" i="1"/>
  <c r="ET72" i="1"/>
  <c r="EH72" i="1"/>
  <c r="EL71" i="1"/>
  <c r="EL70" i="1"/>
  <c r="EL69" i="1"/>
  <c r="EK68" i="1"/>
  <c r="ET79" i="1"/>
  <c r="EM78" i="1"/>
  <c r="EG77" i="1"/>
  <c r="EW75" i="1"/>
  <c r="EE75" i="1"/>
  <c r="EI72" i="1"/>
  <c r="EP71" i="1"/>
  <c r="EP68" i="1"/>
  <c r="EP67" i="1"/>
  <c r="ES79" i="1"/>
  <c r="EF78" i="1"/>
  <c r="EF77" i="1"/>
  <c r="EU75" i="1"/>
  <c r="EO71" i="1"/>
  <c r="EO68" i="1"/>
  <c r="EO67" i="1"/>
  <c r="ER79" i="1"/>
  <c r="EE78" i="1"/>
  <c r="EV77" i="1"/>
  <c r="EE77" i="1"/>
  <c r="ET75" i="1"/>
  <c r="ES74" i="1"/>
  <c r="EM71" i="1"/>
  <c r="ES69" i="1"/>
  <c r="EN68" i="1"/>
  <c r="EN67" i="1"/>
  <c r="EP79" i="1"/>
  <c r="ED78" i="1"/>
  <c r="EU77" i="1"/>
  <c r="EV76" i="1"/>
  <c r="ES75" i="1"/>
  <c r="ER74" i="1"/>
  <c r="EG71" i="1"/>
  <c r="ER69" i="1"/>
  <c r="EM68" i="1"/>
  <c r="EM67" i="1"/>
  <c r="EU79" i="1"/>
  <c r="EN78" i="1"/>
  <c r="EH77" i="1"/>
  <c r="EF75" i="1"/>
  <c r="EE74" i="1"/>
  <c r="EF73" i="1"/>
  <c r="EJ72" i="1"/>
  <c r="EQ71" i="1"/>
  <c r="EM70" i="1"/>
  <c r="EQ68" i="1"/>
  <c r="EI79" i="1"/>
  <c r="EI77" i="1"/>
  <c r="EK76" i="1"/>
  <c r="EI75" i="1"/>
  <c r="EO74" i="1"/>
  <c r="EQ73" i="1"/>
  <c r="EP70" i="1"/>
  <c r="EL68" i="1"/>
  <c r="EH79" i="1"/>
  <c r="EJ76" i="1"/>
  <c r="EH75" i="1"/>
  <c r="EN74" i="1"/>
  <c r="EP73" i="1"/>
  <c r="EU72" i="1"/>
  <c r="EO70" i="1"/>
  <c r="EG79" i="1"/>
  <c r="EG75" i="1"/>
  <c r="EG74" i="1"/>
  <c r="EN73" i="1"/>
  <c r="EN72" i="1"/>
  <c r="EN70" i="1"/>
  <c r="EF74" i="1"/>
  <c r="EM73" i="1"/>
  <c r="EM72" i="1"/>
  <c r="EO79" i="1"/>
  <c r="EO78" i="1"/>
  <c r="EJ77" i="1"/>
  <c r="EM76" i="1"/>
  <c r="EJ75" i="1"/>
  <c r="EP74" i="1"/>
  <c r="ER73" i="1"/>
  <c r="EQ70" i="1"/>
  <c r="EQ75" i="1"/>
  <c r="EP69" i="1"/>
  <c r="EI67" i="1"/>
  <c r="EO69" i="1"/>
  <c r="ES78" i="1"/>
  <c r="EL73" i="1"/>
  <c r="EM69" i="1"/>
  <c r="EQ78" i="1"/>
  <c r="EP76" i="1"/>
  <c r="ER70" i="1"/>
  <c r="EG69" i="1"/>
  <c r="EP78" i="1"/>
  <c r="ET77" i="1"/>
  <c r="ES77" i="1"/>
  <c r="EQ77" i="1"/>
  <c r="ER75" i="1"/>
  <c r="EQ69" i="1"/>
  <c r="EJ67" i="1"/>
  <c r="EO76" i="1"/>
  <c r="EN76" i="1"/>
  <c r="EI66" i="1"/>
  <c r="EH66" i="1"/>
  <c r="ER77" i="1"/>
  <c r="EQ74" i="1"/>
  <c r="EL72" i="1"/>
  <c r="EK72" i="1"/>
  <c r="ES71" i="1"/>
  <c r="EQ80" i="1"/>
  <c r="ER71" i="1"/>
  <c r="EF71" i="1"/>
  <c r="EL67" i="1"/>
  <c r="EK66" i="1"/>
  <c r="EP65" i="1"/>
  <c r="EQ64" i="1"/>
  <c r="EF64" i="1"/>
  <c r="ES63" i="1"/>
  <c r="EQ62" i="1"/>
  <c r="EN65" i="1"/>
  <c r="EJ64" i="1"/>
  <c r="ER63" i="1"/>
  <c r="EF63" i="1"/>
  <c r="EJ62" i="1"/>
  <c r="EN61" i="1"/>
  <c r="EC61" i="1"/>
  <c r="EP60" i="1"/>
  <c r="EO59" i="1"/>
  <c r="EM65" i="1"/>
  <c r="EI64" i="1"/>
  <c r="EQ63" i="1"/>
  <c r="EE63" i="1"/>
  <c r="EM61" i="1"/>
  <c r="EM66" i="1"/>
  <c r="EL65" i="1"/>
  <c r="EH64" i="1"/>
  <c r="EP63" i="1"/>
  <c r="ED63" i="1"/>
  <c r="EL61" i="1"/>
  <c r="EO65" i="1"/>
  <c r="ES64" i="1"/>
  <c r="EK63" i="1"/>
  <c r="ER61" i="1"/>
  <c r="EM60" i="1"/>
  <c r="EP59" i="1"/>
  <c r="EQ58" i="1"/>
  <c r="EM56" i="1"/>
  <c r="EP55" i="1"/>
  <c r="EK65" i="1"/>
  <c r="ER64" i="1"/>
  <c r="EJ63" i="1"/>
  <c r="EQ61" i="1"/>
  <c r="EL60" i="1"/>
  <c r="EN59" i="1"/>
  <c r="EP58" i="1"/>
  <c r="EJ65" i="1"/>
  <c r="EP64" i="1"/>
  <c r="EI63" i="1"/>
  <c r="ED62" i="1"/>
  <c r="EP61" i="1"/>
  <c r="EK60" i="1"/>
  <c r="EM59" i="1"/>
  <c r="EO58" i="1"/>
  <c r="EI65" i="1"/>
  <c r="EO64" i="1"/>
  <c r="EC62" i="1"/>
  <c r="EO61" i="1"/>
  <c r="EJ60" i="1"/>
  <c r="EL59" i="1"/>
  <c r="EN58" i="1"/>
  <c r="EQ65" i="1"/>
  <c r="EL63" i="1"/>
  <c r="EK62" i="1"/>
  <c r="EN60" i="1"/>
  <c r="EQ59" i="1"/>
  <c r="EO63" i="1"/>
  <c r="EP62" i="1"/>
  <c r="EQ57" i="1"/>
  <c r="EO52" i="1"/>
  <c r="EN64" i="1"/>
  <c r="EN63" i="1"/>
  <c r="EO62" i="1"/>
  <c r="EP57" i="1"/>
  <c r="EO53" i="1"/>
  <c r="EM64" i="1"/>
  <c r="EM63" i="1"/>
  <c r="EN62" i="1"/>
  <c r="EO57" i="1"/>
  <c r="EN53" i="1"/>
  <c r="EM52" i="1"/>
  <c r="EL64" i="1"/>
  <c r="EM62" i="1"/>
  <c r="EM58" i="1"/>
  <c r="EN57" i="1"/>
  <c r="EP56" i="1"/>
  <c r="EP54" i="1"/>
  <c r="ER62" i="1"/>
  <c r="EL55" i="1"/>
  <c r="EL62" i="1"/>
  <c r="ER60" i="1"/>
  <c r="EL57" i="1"/>
  <c r="EN50" i="1"/>
  <c r="EQ60" i="1"/>
  <c r="EK57" i="1"/>
  <c r="EN51" i="1"/>
  <c r="EO60" i="1"/>
  <c r="EM51" i="1"/>
  <c r="EK59" i="1"/>
  <c r="EO56" i="1"/>
  <c r="EG64" i="1"/>
  <c r="EM57" i="1"/>
  <c r="EN54" i="1"/>
  <c r="EL66" i="1"/>
  <c r="EK61" i="1"/>
  <c r="EM54" i="1"/>
  <c r="EJ61" i="1"/>
  <c r="EL54" i="1"/>
  <c r="EO54" i="1"/>
  <c r="EL56" i="1"/>
  <c r="EN55" i="1"/>
  <c r="EM53" i="1"/>
  <c r="EH65" i="1"/>
  <c r="EM55" i="1"/>
  <c r="EK64" i="1"/>
  <c r="EL58" i="1"/>
  <c r="EK58" i="1"/>
  <c r="EN56" i="1"/>
  <c r="EN52" i="1"/>
  <c r="EO55" i="1"/>
  <c r="DL62" i="1"/>
  <c r="DO61" i="1"/>
  <c r="DS60" i="1"/>
  <c r="DS59" i="1"/>
  <c r="DN61" i="1"/>
  <c r="DM61" i="1"/>
  <c r="DQ62" i="1"/>
  <c r="DN60" i="1"/>
  <c r="DQ59" i="1"/>
  <c r="DS58" i="1"/>
  <c r="DN57" i="1"/>
  <c r="DQ56" i="1"/>
  <c r="DO63" i="1"/>
  <c r="DP62" i="1"/>
  <c r="DM60" i="1"/>
  <c r="DP59" i="1"/>
  <c r="DR58" i="1"/>
  <c r="DX57" i="1"/>
  <c r="DM57" i="1"/>
  <c r="DN63" i="1"/>
  <c r="DO62" i="1"/>
  <c r="DL60" i="1"/>
  <c r="DO59" i="1"/>
  <c r="DQ58" i="1"/>
  <c r="DW57" i="1"/>
  <c r="DL57" i="1"/>
  <c r="DM63" i="1"/>
  <c r="DN62" i="1"/>
  <c r="DK60" i="1"/>
  <c r="DN59" i="1"/>
  <c r="DP58" i="1"/>
  <c r="DV57" i="1"/>
  <c r="DK57" i="1"/>
  <c r="DK61" i="1"/>
  <c r="DO60" i="1"/>
  <c r="DR59" i="1"/>
  <c r="DM62" i="1"/>
  <c r="DK59" i="1"/>
  <c r="DJ58" i="1"/>
  <c r="DU56" i="1"/>
  <c r="DO55" i="1"/>
  <c r="DW54" i="1"/>
  <c r="DL54" i="1"/>
  <c r="DT53" i="1"/>
  <c r="DI53" i="1"/>
  <c r="DR52" i="1"/>
  <c r="DJ59" i="1"/>
  <c r="DT56" i="1"/>
  <c r="DN55" i="1"/>
  <c r="DV54" i="1"/>
  <c r="DK54" i="1"/>
  <c r="DW58" i="1"/>
  <c r="DS56" i="1"/>
  <c r="DM55" i="1"/>
  <c r="DU54" i="1"/>
  <c r="DJ54" i="1"/>
  <c r="DR53" i="1"/>
  <c r="DP52" i="1"/>
  <c r="DV58" i="1"/>
  <c r="DU57" i="1"/>
  <c r="DR56" i="1"/>
  <c r="DW55" i="1"/>
  <c r="DL55" i="1"/>
  <c r="DT54" i="1"/>
  <c r="DI54" i="1"/>
  <c r="DM64" i="1"/>
  <c r="DP60" i="1"/>
  <c r="DL59" i="1"/>
  <c r="DK58" i="1"/>
  <c r="DJ57" i="1"/>
  <c r="DV56" i="1"/>
  <c r="DJ56" i="1"/>
  <c r="DP55" i="1"/>
  <c r="DI55" i="1"/>
  <c r="DQ54" i="1"/>
  <c r="DU53" i="1"/>
  <c r="DS52" i="1"/>
  <c r="DS51" i="1"/>
  <c r="DQ50" i="1"/>
  <c r="DS49" i="1"/>
  <c r="DO48" i="1"/>
  <c r="DO47" i="1"/>
  <c r="AO58" i="1"/>
  <c r="DP54" i="1"/>
  <c r="DS53" i="1"/>
  <c r="DQ52" i="1"/>
  <c r="DR51" i="1"/>
  <c r="DP50" i="1"/>
  <c r="DU58" i="1"/>
  <c r="DX56" i="1"/>
  <c r="DO54" i="1"/>
  <c r="DQ53" i="1"/>
  <c r="DO52" i="1"/>
  <c r="DQ51" i="1"/>
  <c r="DO50" i="1"/>
  <c r="DT58" i="1"/>
  <c r="DW56" i="1"/>
  <c r="DV55" i="1"/>
  <c r="DN54" i="1"/>
  <c r="DP53" i="1"/>
  <c r="DN52" i="1"/>
  <c r="DP51" i="1"/>
  <c r="DN50" i="1"/>
  <c r="DL61" i="1"/>
  <c r="DM59" i="1"/>
  <c r="DO57" i="1"/>
  <c r="DJ55" i="1"/>
  <c r="DR54" i="1"/>
  <c r="DV53" i="1"/>
  <c r="DT52" i="1"/>
  <c r="DT51" i="1"/>
  <c r="DI51" i="1"/>
  <c r="DR50" i="1"/>
  <c r="DL63" i="1"/>
  <c r="DN58" i="1"/>
  <c r="DP57" i="1"/>
  <c r="DU55" i="1"/>
  <c r="DK53" i="1"/>
  <c r="DO51" i="1"/>
  <c r="DM50" i="1"/>
  <c r="DK49" i="1"/>
  <c r="DS48" i="1"/>
  <c r="DT47" i="1"/>
  <c r="DO46" i="1"/>
  <c r="DM45" i="1"/>
  <c r="DM58" i="1"/>
  <c r="DT55" i="1"/>
  <c r="DJ53" i="1"/>
  <c r="DN51" i="1"/>
  <c r="DL50" i="1"/>
  <c r="DV49" i="1"/>
  <c r="DJ49" i="1"/>
  <c r="DR48" i="1"/>
  <c r="DS47" i="1"/>
  <c r="DN46" i="1"/>
  <c r="DL45" i="1"/>
  <c r="DL58" i="1"/>
  <c r="DS55" i="1"/>
  <c r="DM51" i="1"/>
  <c r="DK50" i="1"/>
  <c r="DU49" i="1"/>
  <c r="DI49" i="1"/>
  <c r="DQ48" i="1"/>
  <c r="DR47" i="1"/>
  <c r="DM46" i="1"/>
  <c r="DK45" i="1"/>
  <c r="DP56" i="1"/>
  <c r="DR55" i="1"/>
  <c r="DL51" i="1"/>
  <c r="DJ50" i="1"/>
  <c r="DT49" i="1"/>
  <c r="DP48" i="1"/>
  <c r="DQ47" i="1"/>
  <c r="DL46" i="1"/>
  <c r="DJ45" i="1"/>
  <c r="DO58" i="1"/>
  <c r="DQ57" i="1"/>
  <c r="DL53" i="1"/>
  <c r="DI52" i="1"/>
  <c r="DU51" i="1"/>
  <c r="DS50" i="1"/>
  <c r="DL49" i="1"/>
  <c r="DT48" i="1"/>
  <c r="DU47" i="1"/>
  <c r="DI47" i="1"/>
  <c r="DP46" i="1"/>
  <c r="DN45" i="1"/>
  <c r="DV59" i="1"/>
  <c r="DM53" i="1"/>
  <c r="DI48" i="1"/>
  <c r="DJ46" i="1"/>
  <c r="DU59" i="1"/>
  <c r="DO56" i="1"/>
  <c r="DR49" i="1"/>
  <c r="DI46" i="1"/>
  <c r="DT59" i="1"/>
  <c r="DN56" i="1"/>
  <c r="DQ49" i="1"/>
  <c r="DT60" i="1"/>
  <c r="DM56" i="1"/>
  <c r="DV52" i="1"/>
  <c r="DP49" i="1"/>
  <c r="DQ60" i="1"/>
  <c r="DK56" i="1"/>
  <c r="DM52" i="1"/>
  <c r="DV51" i="1"/>
  <c r="DN49" i="1"/>
  <c r="DU48" i="1"/>
  <c r="DP47" i="1"/>
  <c r="DU46" i="1"/>
  <c r="DL52" i="1"/>
  <c r="DK51" i="1"/>
  <c r="DV50" i="1"/>
  <c r="DM49" i="1"/>
  <c r="DN48" i="1"/>
  <c r="DN47" i="1"/>
  <c r="DT46" i="1"/>
  <c r="DK52" i="1"/>
  <c r="DJ51" i="1"/>
  <c r="DU50" i="1"/>
  <c r="DM48" i="1"/>
  <c r="DM47" i="1"/>
  <c r="DS46" i="1"/>
  <c r="DP45" i="1"/>
  <c r="DR61" i="1"/>
  <c r="DT57" i="1"/>
  <c r="DQ55" i="1"/>
  <c r="DS54" i="1"/>
  <c r="DW53" i="1"/>
  <c r="DJ52" i="1"/>
  <c r="DT50" i="1"/>
  <c r="DL48" i="1"/>
  <c r="DL47" i="1"/>
  <c r="DR46" i="1"/>
  <c r="DO45" i="1"/>
  <c r="DQ61" i="1"/>
  <c r="DS57" i="1"/>
  <c r="DK55" i="1"/>
  <c r="DM54" i="1"/>
  <c r="DO53" i="1"/>
  <c r="DI50" i="1"/>
  <c r="DK48" i="1"/>
  <c r="DK47" i="1"/>
  <c r="DQ46" i="1"/>
  <c r="DI45" i="1"/>
  <c r="DP61" i="1"/>
  <c r="DR57" i="1"/>
  <c r="DN53" i="1"/>
  <c r="DJ48" i="1"/>
  <c r="DJ47" i="1"/>
  <c r="DK46" i="1"/>
  <c r="DV48" i="1"/>
  <c r="DV47" i="1"/>
  <c r="DR60" i="1"/>
  <c r="DO49" i="1"/>
  <c r="DU52" i="1"/>
  <c r="DL56" i="1"/>
  <c r="AR63" i="1"/>
  <c r="AT61" i="1"/>
  <c r="AS62" i="1"/>
  <c r="AS61" i="1"/>
  <c r="AQ60" i="1"/>
  <c r="AY59" i="1"/>
  <c r="AY58" i="1"/>
  <c r="BA57" i="1"/>
  <c r="AR62" i="1"/>
  <c r="AR61" i="1"/>
  <c r="AP60" i="1"/>
  <c r="AX59" i="1"/>
  <c r="AX58" i="1"/>
  <c r="AQ62" i="1"/>
  <c r="AQ61" i="1"/>
  <c r="AW59" i="1"/>
  <c r="AW58" i="1"/>
  <c r="AP61" i="1"/>
  <c r="AT62" i="1"/>
  <c r="AU61" i="1"/>
  <c r="AR60" i="1"/>
  <c r="AZ58" i="1"/>
  <c r="AY57" i="1"/>
  <c r="BB53" i="1"/>
  <c r="BB52" i="1"/>
  <c r="AX60" i="1"/>
  <c r="AX57" i="1"/>
  <c r="BC56" i="1"/>
  <c r="BB54" i="1"/>
  <c r="AW60" i="1"/>
  <c r="AW57" i="1"/>
  <c r="BB56" i="1"/>
  <c r="BA54" i="1"/>
  <c r="AZ53" i="1"/>
  <c r="AO53" i="1"/>
  <c r="AV60" i="1"/>
  <c r="BA56" i="1"/>
  <c r="AO56" i="1"/>
  <c r="AZ54" i="1"/>
  <c r="AO54" i="1"/>
  <c r="BA58" i="1"/>
  <c r="AZ57" i="1"/>
  <c r="BC55" i="1"/>
  <c r="AY54" i="1"/>
  <c r="BA50" i="1"/>
  <c r="AO57" i="1"/>
  <c r="BB55" i="1"/>
  <c r="AX54" i="1"/>
  <c r="AN53" i="1"/>
  <c r="AZ50" i="1"/>
  <c r="AO50" i="1"/>
  <c r="BA55" i="1"/>
  <c r="AW54" i="1"/>
  <c r="BA53" i="1"/>
  <c r="BA51" i="1"/>
  <c r="AY50" i="1"/>
  <c r="AN50" i="1"/>
  <c r="AZ55" i="1"/>
  <c r="AY53" i="1"/>
  <c r="AZ51" i="1"/>
  <c r="AO51" i="1"/>
  <c r="AX50" i="1"/>
  <c r="AN55" i="1"/>
  <c r="AX52" i="1"/>
  <c r="AZ49" i="1"/>
  <c r="AN49" i="1"/>
  <c r="AW46" i="1"/>
  <c r="AX45" i="1"/>
  <c r="AU44" i="1"/>
  <c r="AO55" i="1"/>
  <c r="AW52" i="1"/>
  <c r="AY49" i="1"/>
  <c r="AW45" i="1"/>
  <c r="AT44" i="1"/>
  <c r="AX49" i="1"/>
  <c r="AV45" i="1"/>
  <c r="AS44" i="1"/>
  <c r="AO52" i="1"/>
  <c r="AN51" i="1"/>
  <c r="AW49" i="1"/>
  <c r="BA48" i="1"/>
  <c r="AO48" i="1"/>
  <c r="BA47" i="1"/>
  <c r="AU45" i="1"/>
  <c r="AR44" i="1"/>
  <c r="AS60" i="1"/>
  <c r="AW53" i="1"/>
  <c r="AY52" i="1"/>
  <c r="AW51" i="1"/>
  <c r="BA49" i="1"/>
  <c r="AO49" i="1"/>
  <c r="AX46" i="1"/>
  <c r="AY45" i="1"/>
  <c r="AN45" i="1"/>
  <c r="AX56" i="1"/>
  <c r="AY51" i="1"/>
  <c r="AW48" i="1"/>
  <c r="AY46" i="1"/>
  <c r="AW56" i="1"/>
  <c r="AX53" i="1"/>
  <c r="AX51" i="1"/>
  <c r="AV61" i="1"/>
  <c r="AO47" i="1"/>
  <c r="AS63" i="1"/>
  <c r="AW50" i="1"/>
  <c r="AN48" i="1"/>
  <c r="AN47" i="1"/>
  <c r="AQ44" i="1"/>
  <c r="BB57" i="1"/>
  <c r="AO46" i="1"/>
  <c r="AT45" i="1"/>
  <c r="AO44" i="1"/>
  <c r="AY55" i="1"/>
  <c r="AN46" i="1"/>
  <c r="AS45" i="1"/>
  <c r="AN44" i="1"/>
  <c r="AU60" i="1"/>
  <c r="AX55" i="1"/>
  <c r="AZ47" i="1"/>
  <c r="AR45" i="1"/>
  <c r="AT60" i="1"/>
  <c r="AW55" i="1"/>
  <c r="BA52" i="1"/>
  <c r="AZ48" i="1"/>
  <c r="AY47" i="1"/>
  <c r="AQ45" i="1"/>
  <c r="AZ56" i="1"/>
  <c r="AN54" i="1"/>
  <c r="AZ52" i="1"/>
  <c r="AY48" i="1"/>
  <c r="AX47" i="1"/>
  <c r="BA46" i="1"/>
  <c r="AP45" i="1"/>
  <c r="AO43" i="1"/>
  <c r="AY56" i="1"/>
  <c r="AN52" i="1"/>
  <c r="AX48" i="1"/>
  <c r="AW47" i="1"/>
  <c r="AZ46" i="1"/>
  <c r="AO45" i="1"/>
  <c r="AP46" i="1"/>
  <c r="AP44" i="1"/>
  <c r="BC57" i="1"/>
  <c r="EC34" i="1"/>
  <c r="DZ32" i="1"/>
  <c r="EJ31" i="1"/>
  <c r="ED30" i="1"/>
  <c r="ED33" i="1"/>
  <c r="ED31" i="1"/>
  <c r="EB30" i="1"/>
  <c r="EL29" i="1"/>
  <c r="EA29" i="1"/>
  <c r="EL28" i="1"/>
  <c r="EA28" i="1"/>
  <c r="EE27" i="1"/>
  <c r="EJ26" i="1"/>
  <c r="DY26" i="1"/>
  <c r="EM25" i="1"/>
  <c r="EB25" i="1"/>
  <c r="EM24" i="1"/>
  <c r="EB24" i="1"/>
  <c r="EJ23" i="1"/>
  <c r="DY23" i="1"/>
  <c r="EN22" i="1"/>
  <c r="EC22" i="1"/>
  <c r="EK21" i="1"/>
  <c r="EL20" i="1"/>
  <c r="EN19" i="1"/>
  <c r="DX23" i="1"/>
  <c r="EB22" i="1"/>
  <c r="EK20" i="1"/>
  <c r="EC33" i="1"/>
  <c r="EC31" i="1"/>
  <c r="EM30" i="1"/>
  <c r="EA30" i="1"/>
  <c r="EK29" i="1"/>
  <c r="DZ29" i="1"/>
  <c r="EK28" i="1"/>
  <c r="DZ28" i="1"/>
  <c r="ED27" i="1"/>
  <c r="EI26" i="1"/>
  <c r="DX26" i="1"/>
  <c r="EL25" i="1"/>
  <c r="EA25" i="1"/>
  <c r="EL24" i="1"/>
  <c r="EA24" i="1"/>
  <c r="EI23" i="1"/>
  <c r="EM22" i="1"/>
  <c r="EJ21" i="1"/>
  <c r="EC35" i="1"/>
  <c r="EB33" i="1"/>
  <c r="EB31" i="1"/>
  <c r="EL30" i="1"/>
  <c r="DZ30" i="1"/>
  <c r="EJ29" i="1"/>
  <c r="DY29" i="1"/>
  <c r="EJ28" i="1"/>
  <c r="DY28" i="1"/>
  <c r="EC27" i="1"/>
  <c r="EH26" i="1"/>
  <c r="DW26" i="1"/>
  <c r="EK25" i="1"/>
  <c r="DZ25" i="1"/>
  <c r="EK24" i="1"/>
  <c r="DZ24" i="1"/>
  <c r="EH23" i="1"/>
  <c r="DW23" i="1"/>
  <c r="EL22" i="1"/>
  <c r="EA22" i="1"/>
  <c r="EI21" i="1"/>
  <c r="ED34" i="1"/>
  <c r="EA33" i="1"/>
  <c r="EH32" i="1"/>
  <c r="EM31" i="1"/>
  <c r="EA31" i="1"/>
  <c r="EK30" i="1"/>
  <c r="DY30" i="1"/>
  <c r="EI29" i="1"/>
  <c r="DX29" i="1"/>
  <c r="EI28" i="1"/>
  <c r="DX28" i="1"/>
  <c r="EM27" i="1"/>
  <c r="EB27" i="1"/>
  <c r="EG26" i="1"/>
  <c r="DV26" i="1"/>
  <c r="EJ25" i="1"/>
  <c r="DY25" i="1"/>
  <c r="EJ24" i="1"/>
  <c r="DY24" i="1"/>
  <c r="EG23" i="1"/>
  <c r="EK22" i="1"/>
  <c r="DZ22" i="1"/>
  <c r="EH21" i="1"/>
  <c r="EI20" i="1"/>
  <c r="EK19" i="1"/>
  <c r="EE33" i="1"/>
  <c r="EA32" i="1"/>
  <c r="EE31" i="1"/>
  <c r="EC30" i="1"/>
  <c r="EM29" i="1"/>
  <c r="EB29" i="1"/>
  <c r="EM28" i="1"/>
  <c r="EB28" i="1"/>
  <c r="EF27" i="1"/>
  <c r="EK26" i="1"/>
  <c r="DZ26" i="1"/>
  <c r="EC25" i="1"/>
  <c r="EC24" i="1"/>
  <c r="EK23" i="1"/>
  <c r="DZ23" i="1"/>
  <c r="ED22" i="1"/>
  <c r="EL21" i="1"/>
  <c r="EA21" i="1"/>
  <c r="EM20" i="1"/>
  <c r="EG32" i="1"/>
  <c r="EH31" i="1"/>
  <c r="EJ30" i="1"/>
  <c r="EF29" i="1"/>
  <c r="ED28" i="1"/>
  <c r="EA27" i="1"/>
  <c r="ED26" i="1"/>
  <c r="EE25" i="1"/>
  <c r="DX24" i="1"/>
  <c r="EE22" i="1"/>
  <c r="EE21" i="1"/>
  <c r="ED20" i="1"/>
  <c r="EI19" i="1"/>
  <c r="BS18" i="1"/>
  <c r="EH19" i="1"/>
  <c r="BS19" i="1"/>
  <c r="DW27" i="1"/>
  <c r="DU26" i="1"/>
  <c r="DV25" i="1"/>
  <c r="EE30" i="1"/>
  <c r="ED23" i="1"/>
  <c r="EN20" i="1"/>
  <c r="EJ22" i="1"/>
  <c r="EJ20" i="1"/>
  <c r="EL31" i="1"/>
  <c r="EH25" i="1"/>
  <c r="EM21" i="1"/>
  <c r="EH27" i="1"/>
  <c r="EE24" i="1"/>
  <c r="EF32" i="1"/>
  <c r="EG31" i="1"/>
  <c r="EI30" i="1"/>
  <c r="EE29" i="1"/>
  <c r="EC28" i="1"/>
  <c r="DZ27" i="1"/>
  <c r="EC26" i="1"/>
  <c r="ED25" i="1"/>
  <c r="DW24" i="1"/>
  <c r="EM23" i="1"/>
  <c r="DY22" i="1"/>
  <c r="ED21" i="1"/>
  <c r="EC20" i="1"/>
  <c r="EC32" i="1"/>
  <c r="EE23" i="1"/>
  <c r="EB32" i="1"/>
  <c r="EK27" i="1"/>
  <c r="EG33" i="1"/>
  <c r="EH28" i="1"/>
  <c r="EB23" i="1"/>
  <c r="EH20" i="1"/>
  <c r="EB34" i="1"/>
  <c r="EI27" i="1"/>
  <c r="EH22" i="1"/>
  <c r="EM19" i="1"/>
  <c r="EL19" i="1"/>
  <c r="EE32" i="1"/>
  <c r="EF31" i="1"/>
  <c r="EH30" i="1"/>
  <c r="ED29" i="1"/>
  <c r="DW28" i="1"/>
  <c r="DY27" i="1"/>
  <c r="EB26" i="1"/>
  <c r="DX25" i="1"/>
  <c r="DV24" i="1"/>
  <c r="EL23" i="1"/>
  <c r="EC21" i="1"/>
  <c r="EG19" i="1"/>
  <c r="EL27" i="1"/>
  <c r="DU25" i="1"/>
  <c r="EM26" i="1"/>
  <c r="EI25" i="1"/>
  <c r="EI22" i="1"/>
  <c r="EF33" i="1"/>
  <c r="EK31" i="1"/>
  <c r="EF28" i="1"/>
  <c r="EG25" i="1"/>
  <c r="EG22" i="1"/>
  <c r="EF20" i="1"/>
  <c r="ED32" i="1"/>
  <c r="DZ31" i="1"/>
  <c r="EG30" i="1"/>
  <c r="EC29" i="1"/>
  <c r="DX27" i="1"/>
  <c r="EA26" i="1"/>
  <c r="DW25" i="1"/>
  <c r="DU24" i="1"/>
  <c r="EF23" i="1"/>
  <c r="EB21" i="1"/>
  <c r="EF19" i="1"/>
  <c r="EF30" i="1"/>
  <c r="DV27" i="1"/>
  <c r="EC23" i="1"/>
  <c r="EJ27" i="1"/>
  <c r="AZ23" i="1"/>
  <c r="BK18" i="1"/>
  <c r="EG28" i="1"/>
  <c r="EF24" i="1"/>
  <c r="EA23" i="1"/>
  <c r="EH29" i="1"/>
  <c r="EF26" i="1"/>
  <c r="EI31" i="1"/>
  <c r="EG29" i="1"/>
  <c r="EE28" i="1"/>
  <c r="EG27" i="1"/>
  <c r="EE26" i="1"/>
  <c r="EF25" i="1"/>
  <c r="ED24" i="1"/>
  <c r="EF22" i="1"/>
  <c r="EF21" i="1"/>
  <c r="EE20" i="1"/>
  <c r="EJ19" i="1"/>
  <c r="EI24" i="1"/>
  <c r="EH24" i="1"/>
  <c r="EG24" i="1"/>
  <c r="EN21" i="1"/>
  <c r="EL26" i="1"/>
  <c r="EG20" i="1"/>
  <c r="EG21" i="1"/>
  <c r="DT44" i="1"/>
  <c r="DO43" i="1"/>
  <c r="DM42" i="1"/>
  <c r="DW41" i="1"/>
  <c r="DL41" i="1"/>
  <c r="DS40" i="1"/>
  <c r="DW39" i="1"/>
  <c r="DL39" i="1"/>
  <c r="DY38" i="1"/>
  <c r="DN38" i="1"/>
  <c r="DT37" i="1"/>
  <c r="DY36" i="1"/>
  <c r="DN36" i="1"/>
  <c r="DZ35" i="1"/>
  <c r="DO35" i="1"/>
  <c r="DR34" i="1"/>
  <c r="DY33" i="1"/>
  <c r="DN33" i="1"/>
  <c r="DO32" i="1"/>
  <c r="DX31" i="1"/>
  <c r="DR30" i="1"/>
  <c r="DS44" i="1"/>
  <c r="DN43" i="1"/>
  <c r="DW42" i="1"/>
  <c r="DL42" i="1"/>
  <c r="DV41" i="1"/>
  <c r="DK41" i="1"/>
  <c r="DR40" i="1"/>
  <c r="DV39" i="1"/>
  <c r="DK39" i="1"/>
  <c r="DX38" i="1"/>
  <c r="DM38" i="1"/>
  <c r="DS37" i="1"/>
  <c r="DX36" i="1"/>
  <c r="DM36" i="1"/>
  <c r="DV45" i="1"/>
  <c r="DR44" i="1"/>
  <c r="DM43" i="1"/>
  <c r="DV42" i="1"/>
  <c r="DK42" i="1"/>
  <c r="DU41" i="1"/>
  <c r="DJ41" i="1"/>
  <c r="DQ40" i="1"/>
  <c r="DU39" i="1"/>
  <c r="DW38" i="1"/>
  <c r="DL38" i="1"/>
  <c r="DR37" i="1"/>
  <c r="DW36" i="1"/>
  <c r="DL36" i="1"/>
  <c r="DX35" i="1"/>
  <c r="DM35" i="1"/>
  <c r="EA34" i="1"/>
  <c r="DP34" i="1"/>
  <c r="DU45" i="1"/>
  <c r="DQ44" i="1"/>
  <c r="DW43" i="1"/>
  <c r="DL43" i="1"/>
  <c r="DU42" i="1"/>
  <c r="DJ42" i="1"/>
  <c r="DT41" i="1"/>
  <c r="DP40" i="1"/>
  <c r="DT39" i="1"/>
  <c r="DV38" i="1"/>
  <c r="DK38" i="1"/>
  <c r="DQ37" i="1"/>
  <c r="DV36" i="1"/>
  <c r="DW35" i="1"/>
  <c r="DU44" i="1"/>
  <c r="DP43" i="1"/>
  <c r="DN42" i="1"/>
  <c r="DX41" i="1"/>
  <c r="DM41" i="1"/>
  <c r="DT40" i="1"/>
  <c r="DX39" i="1"/>
  <c r="DM39" i="1"/>
  <c r="DZ38" i="1"/>
  <c r="DO38" i="1"/>
  <c r="DU37" i="1"/>
  <c r="DZ36" i="1"/>
  <c r="DO36" i="1"/>
  <c r="DU43" i="1"/>
  <c r="DL40" i="1"/>
  <c r="DO37" i="1"/>
  <c r="EA36" i="1"/>
  <c r="DQ35" i="1"/>
  <c r="DT34" i="1"/>
  <c r="DR33" i="1"/>
  <c r="DY32" i="1"/>
  <c r="DQ31" i="1"/>
  <c r="DT27" i="1"/>
  <c r="DT43" i="1"/>
  <c r="DK40" i="1"/>
  <c r="DN37" i="1"/>
  <c r="DU36" i="1"/>
  <c r="DP35" i="1"/>
  <c r="DS34" i="1"/>
  <c r="DQ33" i="1"/>
  <c r="DX32" i="1"/>
  <c r="DP31" i="1"/>
  <c r="DS27" i="1"/>
  <c r="DS43" i="1"/>
  <c r="DT42" i="1"/>
  <c r="DU38" i="1"/>
  <c r="DM37" i="1"/>
  <c r="DT36" i="1"/>
  <c r="DN35" i="1"/>
  <c r="DQ34" i="1"/>
  <c r="DP33" i="1"/>
  <c r="DW32" i="1"/>
  <c r="DO31" i="1"/>
  <c r="DR27" i="1"/>
  <c r="DT45" i="1"/>
  <c r="DR43" i="1"/>
  <c r="DS42" i="1"/>
  <c r="DT38" i="1"/>
  <c r="DL37" i="1"/>
  <c r="DS36" i="1"/>
  <c r="EB35" i="1"/>
  <c r="DO34" i="1"/>
  <c r="DO33" i="1"/>
  <c r="DV32" i="1"/>
  <c r="DR45" i="1"/>
  <c r="DW44" i="1"/>
  <c r="DK43" i="1"/>
  <c r="DQ42" i="1"/>
  <c r="DS41" i="1"/>
  <c r="DW40" i="1"/>
  <c r="DS39" i="1"/>
  <c r="DR38" i="1"/>
  <c r="DZ37" i="1"/>
  <c r="DQ36" i="1"/>
  <c r="DY35" i="1"/>
  <c r="DQ45" i="1"/>
  <c r="DV44" i="1"/>
  <c r="DJ43" i="1"/>
  <c r="DP42" i="1"/>
  <c r="DR41" i="1"/>
  <c r="DV40" i="1"/>
  <c r="DR39" i="1"/>
  <c r="DQ38" i="1"/>
  <c r="DY37" i="1"/>
  <c r="DP36" i="1"/>
  <c r="DV35" i="1"/>
  <c r="DP44" i="1"/>
  <c r="DO42" i="1"/>
  <c r="DQ41" i="1"/>
  <c r="DU40" i="1"/>
  <c r="DQ39" i="1"/>
  <c r="DP38" i="1"/>
  <c r="DX37" i="1"/>
  <c r="DU35" i="1"/>
  <c r="DO44" i="1"/>
  <c r="DP41" i="1"/>
  <c r="DO40" i="1"/>
  <c r="DP39" i="1"/>
  <c r="DW37" i="1"/>
  <c r="DT35" i="1"/>
  <c r="DW34" i="1"/>
  <c r="DN44" i="1"/>
  <c r="DO41" i="1"/>
  <c r="DM44" i="1"/>
  <c r="DV43" i="1"/>
  <c r="DN41" i="1"/>
  <c r="DM40" i="1"/>
  <c r="DN39" i="1"/>
  <c r="DP37" i="1"/>
  <c r="EB36" i="1"/>
  <c r="DR35" i="1"/>
  <c r="DU34" i="1"/>
  <c r="DS33" i="1"/>
  <c r="DN32" i="1"/>
  <c r="DR31" i="1"/>
  <c r="DP30" i="1"/>
  <c r="DU27" i="1"/>
  <c r="DS45" i="1"/>
  <c r="DR42" i="1"/>
  <c r="DX34" i="1"/>
  <c r="DW33" i="1"/>
  <c r="DP32" i="1"/>
  <c r="DQ30" i="1"/>
  <c r="DU28" i="1"/>
  <c r="DU29" i="1"/>
  <c r="DW30" i="1"/>
  <c r="DT29" i="1"/>
  <c r="DU30" i="1"/>
  <c r="DN40" i="1"/>
  <c r="DR32" i="1"/>
  <c r="EA35" i="1"/>
  <c r="DV34" i="1"/>
  <c r="DV33" i="1"/>
  <c r="DW31" i="1"/>
  <c r="DT28" i="1"/>
  <c r="DT26" i="1"/>
  <c r="DU32" i="1"/>
  <c r="DV30" i="1"/>
  <c r="DS29" i="1"/>
  <c r="DQ43" i="1"/>
  <c r="DS32" i="1"/>
  <c r="DZ33" i="1"/>
  <c r="DQ29" i="1"/>
  <c r="EA37" i="1"/>
  <c r="DS35" i="1"/>
  <c r="DN34" i="1"/>
  <c r="DU33" i="1"/>
  <c r="DO39" i="1"/>
  <c r="DV31" i="1"/>
  <c r="DU31" i="1"/>
  <c r="DX40" i="1"/>
  <c r="DY39" i="1"/>
  <c r="DV37" i="1"/>
  <c r="DM34" i="1"/>
  <c r="DT33" i="1"/>
  <c r="DV28" i="1"/>
  <c r="DV29" i="1"/>
  <c r="DS28" i="1"/>
  <c r="DS26" i="1"/>
  <c r="DT31" i="1"/>
  <c r="DR28" i="1"/>
  <c r="DS31" i="1"/>
  <c r="DZ34" i="1"/>
  <c r="DY34" i="1"/>
  <c r="DX33" i="1"/>
  <c r="DQ32" i="1"/>
  <c r="DS30" i="1"/>
  <c r="DT32" i="1"/>
  <c r="DR36" i="1"/>
  <c r="DR29" i="1"/>
  <c r="DS38" i="1"/>
  <c r="DT30" i="1"/>
  <c r="BO79" i="1"/>
  <c r="BV78" i="1"/>
  <c r="BK78" i="1"/>
  <c r="CC77" i="1"/>
  <c r="BR77" i="1"/>
  <c r="BZ76" i="1"/>
  <c r="BO76" i="1"/>
  <c r="BY75" i="1"/>
  <c r="BN75" i="1"/>
  <c r="CA74" i="1"/>
  <c r="BP74" i="1"/>
  <c r="BR73" i="1"/>
  <c r="BY72" i="1"/>
  <c r="BN72" i="1"/>
  <c r="BQ71" i="1"/>
  <c r="BT70" i="1"/>
  <c r="BZ69" i="1"/>
  <c r="BO69" i="1"/>
  <c r="BR68" i="1"/>
  <c r="BU67" i="1"/>
  <c r="BU66" i="1"/>
  <c r="BU79" i="1"/>
  <c r="BY78" i="1"/>
  <c r="BM78" i="1"/>
  <c r="CB77" i="1"/>
  <c r="BP77" i="1"/>
  <c r="BU76" i="1"/>
  <c r="CB75" i="1"/>
  <c r="BP75" i="1"/>
  <c r="BY74" i="1"/>
  <c r="BM74" i="1"/>
  <c r="BW73" i="1"/>
  <c r="BK73" i="1"/>
  <c r="BZ72" i="1"/>
  <c r="BM72" i="1"/>
  <c r="BW71" i="1"/>
  <c r="BK71" i="1"/>
  <c r="BU70" i="1"/>
  <c r="BU69" i="1"/>
  <c r="BS68" i="1"/>
  <c r="BP67" i="1"/>
  <c r="BW66" i="1"/>
  <c r="BT79" i="1"/>
  <c r="BX78" i="1"/>
  <c r="BL78" i="1"/>
  <c r="CA77" i="1"/>
  <c r="BO77" i="1"/>
  <c r="BT76" i="1"/>
  <c r="CA75" i="1"/>
  <c r="BO75" i="1"/>
  <c r="BX74" i="1"/>
  <c r="BL74" i="1"/>
  <c r="BV73" i="1"/>
  <c r="BX72" i="1"/>
  <c r="BL72" i="1"/>
  <c r="BV71" i="1"/>
  <c r="BS70" i="1"/>
  <c r="BT69" i="1"/>
  <c r="BQ68" i="1"/>
  <c r="BO67" i="1"/>
  <c r="BV66" i="1"/>
  <c r="BM65" i="1"/>
  <c r="BS79" i="1"/>
  <c r="BW78" i="1"/>
  <c r="BJ78" i="1"/>
  <c r="BZ77" i="1"/>
  <c r="BN77" i="1"/>
  <c r="BS76" i="1"/>
  <c r="BZ75" i="1"/>
  <c r="BM75" i="1"/>
  <c r="BW74" i="1"/>
  <c r="BK74" i="1"/>
  <c r="BU73" i="1"/>
  <c r="BW72" i="1"/>
  <c r="BK72" i="1"/>
  <c r="BU71" i="1"/>
  <c r="BR70" i="1"/>
  <c r="BS69" i="1"/>
  <c r="BP68" i="1"/>
  <c r="BN67" i="1"/>
  <c r="BT66" i="1"/>
  <c r="BR79" i="1"/>
  <c r="BU78" i="1"/>
  <c r="BY77" i="1"/>
  <c r="BM77" i="1"/>
  <c r="BR76" i="1"/>
  <c r="BX75" i="1"/>
  <c r="BL75" i="1"/>
  <c r="BV74" i="1"/>
  <c r="BJ74" i="1"/>
  <c r="BT73" i="1"/>
  <c r="BV72" i="1"/>
  <c r="BT71" i="1"/>
  <c r="BQ70" i="1"/>
  <c r="BR69" i="1"/>
  <c r="BO68" i="1"/>
  <c r="BV79" i="1"/>
  <c r="BZ78" i="1"/>
  <c r="BN78" i="1"/>
  <c r="BQ77" i="1"/>
  <c r="BV76" i="1"/>
  <c r="BJ76" i="1"/>
  <c r="BQ75" i="1"/>
  <c r="BZ74" i="1"/>
  <c r="BN74" i="1"/>
  <c r="BX73" i="1"/>
  <c r="BL73" i="1"/>
  <c r="CA72" i="1"/>
  <c r="BO72" i="1"/>
  <c r="BX71" i="1"/>
  <c r="BL71" i="1"/>
  <c r="BV70" i="1"/>
  <c r="BV69" i="1"/>
  <c r="BQ79" i="1"/>
  <c r="BP78" i="1"/>
  <c r="BJ77" i="1"/>
  <c r="CB76" i="1"/>
  <c r="BQ72" i="1"/>
  <c r="BW70" i="1"/>
  <c r="BN69" i="1"/>
  <c r="BM67" i="1"/>
  <c r="BR66" i="1"/>
  <c r="BP79" i="1"/>
  <c r="BO78" i="1"/>
  <c r="BI77" i="1"/>
  <c r="CA76" i="1"/>
  <c r="BW75" i="1"/>
  <c r="BP72" i="1"/>
  <c r="CA71" i="1"/>
  <c r="BP70" i="1"/>
  <c r="BM69" i="1"/>
  <c r="BZ68" i="1"/>
  <c r="BQ66" i="1"/>
  <c r="BN79" i="1"/>
  <c r="BY76" i="1"/>
  <c r="BV75" i="1"/>
  <c r="CB74" i="1"/>
  <c r="CA73" i="1"/>
  <c r="BZ71" i="1"/>
  <c r="BO70" i="1"/>
  <c r="BL69" i="1"/>
  <c r="BY68" i="1"/>
  <c r="BP66" i="1"/>
  <c r="BM79" i="1"/>
  <c r="BX77" i="1"/>
  <c r="BX76" i="1"/>
  <c r="BU75" i="1"/>
  <c r="BU74" i="1"/>
  <c r="BZ73" i="1"/>
  <c r="BY71" i="1"/>
  <c r="BN70" i="1"/>
  <c r="BX68" i="1"/>
  <c r="BY67" i="1"/>
  <c r="BO66" i="1"/>
  <c r="BW79" i="1"/>
  <c r="BQ78" i="1"/>
  <c r="BK77" i="1"/>
  <c r="CC76" i="1"/>
  <c r="BK76" i="1"/>
  <c r="BM73" i="1"/>
  <c r="BR72" i="1"/>
  <c r="BX70" i="1"/>
  <c r="BP69" i="1"/>
  <c r="BL68" i="1"/>
  <c r="BQ67" i="1"/>
  <c r="BS66" i="1"/>
  <c r="CC78" i="1"/>
  <c r="BS72" i="1"/>
  <c r="BM68" i="1"/>
  <c r="CB78" i="1"/>
  <c r="BW77" i="1"/>
  <c r="BY69" i="1"/>
  <c r="CA78" i="1"/>
  <c r="BV77" i="1"/>
  <c r="BW76" i="1"/>
  <c r="BS71" i="1"/>
  <c r="BX69" i="1"/>
  <c r="BX67" i="1"/>
  <c r="BY66" i="1"/>
  <c r="BY79" i="1"/>
  <c r="BT78" i="1"/>
  <c r="BU77" i="1"/>
  <c r="BQ76" i="1"/>
  <c r="BT75" i="1"/>
  <c r="BR71" i="1"/>
  <c r="BW69" i="1"/>
  <c r="BW67" i="1"/>
  <c r="BX66" i="1"/>
  <c r="BN73" i="1"/>
  <c r="BT72" i="1"/>
  <c r="BL70" i="1"/>
  <c r="BN68" i="1"/>
  <c r="BL79" i="1"/>
  <c r="BT77" i="1"/>
  <c r="BO74" i="1"/>
  <c r="BN71" i="1"/>
  <c r="BK79" i="1"/>
  <c r="BS77" i="1"/>
  <c r="BS75" i="1"/>
  <c r="CB72" i="1"/>
  <c r="BM71" i="1"/>
  <c r="BV67" i="1"/>
  <c r="BL77" i="1"/>
  <c r="BR75" i="1"/>
  <c r="BU72" i="1"/>
  <c r="BW68" i="1"/>
  <c r="BT67" i="1"/>
  <c r="BN66" i="1"/>
  <c r="BK75" i="1"/>
  <c r="BY73" i="1"/>
  <c r="BV68" i="1"/>
  <c r="BS67" i="1"/>
  <c r="BM66" i="1"/>
  <c r="BS78" i="1"/>
  <c r="BR78" i="1"/>
  <c r="BX79" i="1"/>
  <c r="BQ74" i="1"/>
  <c r="BO71" i="1"/>
  <c r="BR74" i="1"/>
  <c r="BS73" i="1"/>
  <c r="BP71" i="1"/>
  <c r="BP76" i="1"/>
  <c r="BQ73" i="1"/>
  <c r="BN76" i="1"/>
  <c r="BP73" i="1"/>
  <c r="BU68" i="1"/>
  <c r="BS74" i="1"/>
  <c r="BL76" i="1"/>
  <c r="BR67" i="1"/>
  <c r="BJ75" i="1"/>
  <c r="BZ70" i="1"/>
  <c r="BY70" i="1"/>
  <c r="BM70" i="1"/>
  <c r="BO73" i="1"/>
  <c r="BQ69" i="1"/>
  <c r="BT68" i="1"/>
  <c r="BM76" i="1"/>
  <c r="BT74" i="1"/>
  <c r="DV73" i="1"/>
  <c r="EE72" i="1"/>
  <c r="EC71" i="1"/>
  <c r="DR71" i="1"/>
  <c r="DW70" i="1"/>
  <c r="EC69" i="1"/>
  <c r="DU68" i="1"/>
  <c r="DZ67" i="1"/>
  <c r="DY66" i="1"/>
  <c r="ED65" i="1"/>
  <c r="DS65" i="1"/>
  <c r="DU64" i="1"/>
  <c r="DW63" i="1"/>
  <c r="DU62" i="1"/>
  <c r="DY71" i="1"/>
  <c r="DY70" i="1"/>
  <c r="DY69" i="1"/>
  <c r="DX68" i="1"/>
  <c r="DU67" i="1"/>
  <c r="EB66" i="1"/>
  <c r="EA65" i="1"/>
  <c r="DX64" i="1"/>
  <c r="DT63" i="1"/>
  <c r="DX62" i="1"/>
  <c r="DX71" i="1"/>
  <c r="DX70" i="1"/>
  <c r="DX69" i="1"/>
  <c r="DW68" i="1"/>
  <c r="DT67" i="1"/>
  <c r="EA66" i="1"/>
  <c r="DZ65" i="1"/>
  <c r="DW64" i="1"/>
  <c r="DS63" i="1"/>
  <c r="DW62" i="1"/>
  <c r="EA61" i="1"/>
  <c r="DW71" i="1"/>
  <c r="DV70" i="1"/>
  <c r="DW69" i="1"/>
  <c r="DT68" i="1"/>
  <c r="EF67" i="1"/>
  <c r="DS67" i="1"/>
  <c r="DZ66" i="1"/>
  <c r="DY65" i="1"/>
  <c r="DV64" i="1"/>
  <c r="DP63" i="1"/>
  <c r="DV62" i="1"/>
  <c r="DZ61" i="1"/>
  <c r="EC72" i="1"/>
  <c r="DV71" i="1"/>
  <c r="DU70" i="1"/>
  <c r="DV69" i="1"/>
  <c r="EF68" i="1"/>
  <c r="DS68" i="1"/>
  <c r="EE67" i="1"/>
  <c r="DW75" i="1"/>
  <c r="DZ71" i="1"/>
  <c r="DZ70" i="1"/>
  <c r="DZ69" i="1"/>
  <c r="DW74" i="1"/>
  <c r="DW73" i="1"/>
  <c r="DS71" i="1"/>
  <c r="EF70" i="1"/>
  <c r="ED69" i="1"/>
  <c r="DY68" i="1"/>
  <c r="DY67" i="1"/>
  <c r="ED66" i="1"/>
  <c r="DV65" i="1"/>
  <c r="EC64" i="1"/>
  <c r="DU63" i="1"/>
  <c r="DV74" i="1"/>
  <c r="DU73" i="1"/>
  <c r="DW72" i="1"/>
  <c r="EE70" i="1"/>
  <c r="EB69" i="1"/>
  <c r="DX67" i="1"/>
  <c r="EC66" i="1"/>
  <c r="DU65" i="1"/>
  <c r="EB64" i="1"/>
  <c r="DY61" i="1"/>
  <c r="DZ60" i="1"/>
  <c r="DV72" i="1"/>
  <c r="EA69" i="1"/>
  <c r="DW67" i="1"/>
  <c r="DX66" i="1"/>
  <c r="DT65" i="1"/>
  <c r="EA64" i="1"/>
  <c r="DX61" i="1"/>
  <c r="DY60" i="1"/>
  <c r="DU72" i="1"/>
  <c r="EC70" i="1"/>
  <c r="DU69" i="1"/>
  <c r="DW66" i="1"/>
  <c r="DZ64" i="1"/>
  <c r="DW61" i="1"/>
  <c r="DX60" i="1"/>
  <c r="DT71" i="1"/>
  <c r="EE69" i="1"/>
  <c r="DZ68" i="1"/>
  <c r="EA67" i="1"/>
  <c r="EE66" i="1"/>
  <c r="DW65" i="1"/>
  <c r="ED64" i="1"/>
  <c r="DV63" i="1"/>
  <c r="DR62" i="1"/>
  <c r="EA71" i="1"/>
  <c r="DS69" i="1"/>
  <c r="EC67" i="1"/>
  <c r="DT66" i="1"/>
  <c r="DU71" i="1"/>
  <c r="EE68" i="1"/>
  <c r="EB67" i="1"/>
  <c r="DS66" i="1"/>
  <c r="ED68" i="1"/>
  <c r="DU61" i="1"/>
  <c r="EB70" i="1"/>
  <c r="EC68" i="1"/>
  <c r="EC63" i="1"/>
  <c r="DT61" i="1"/>
  <c r="DY59" i="1"/>
  <c r="EB71" i="1"/>
  <c r="DT69" i="1"/>
  <c r="ED67" i="1"/>
  <c r="DU66" i="1"/>
  <c r="DX65" i="1"/>
  <c r="DS62" i="1"/>
  <c r="DS72" i="1"/>
  <c r="EB68" i="1"/>
  <c r="EF66" i="1"/>
  <c r="EE65" i="1"/>
  <c r="EE64" i="1"/>
  <c r="EA63" i="1"/>
  <c r="EA68" i="1"/>
  <c r="DV66" i="1"/>
  <c r="EC65" i="1"/>
  <c r="DY64" i="1"/>
  <c r="DZ63" i="1"/>
  <c r="EB62" i="1"/>
  <c r="EB65" i="1"/>
  <c r="DT64" i="1"/>
  <c r="DY63" i="1"/>
  <c r="EA62" i="1"/>
  <c r="DS64" i="1"/>
  <c r="DX63" i="1"/>
  <c r="DZ62" i="1"/>
  <c r="DT72" i="1"/>
  <c r="EG66" i="1"/>
  <c r="EF65" i="1"/>
  <c r="EB63" i="1"/>
  <c r="EA70" i="1"/>
  <c r="DW60" i="1"/>
  <c r="DT70" i="1"/>
  <c r="DU60" i="1"/>
  <c r="EE71" i="1"/>
  <c r="DS70" i="1"/>
  <c r="DT62" i="1"/>
  <c r="DX59" i="1"/>
  <c r="DW59" i="1"/>
  <c r="DY62" i="1"/>
  <c r="EF69" i="1"/>
  <c r="EX34" i="1"/>
  <c r="FB32" i="1"/>
  <c r="EV31" i="1"/>
  <c r="FA30" i="1"/>
  <c r="EP30" i="1"/>
  <c r="FA33" i="1"/>
  <c r="EY33" i="1"/>
  <c r="EQ31" i="1"/>
  <c r="FB30" i="1"/>
  <c r="EO30" i="1"/>
  <c r="EX29" i="1"/>
  <c r="EX28" i="1"/>
  <c r="FB27" i="1"/>
  <c r="EQ27" i="1"/>
  <c r="FG26" i="1"/>
  <c r="EV26" i="1"/>
  <c r="EY25" i="1"/>
  <c r="EY24" i="1"/>
  <c r="EV23" i="1"/>
  <c r="EY22" i="1"/>
  <c r="EV21" i="1"/>
  <c r="EW20" i="1"/>
  <c r="EU23" i="1"/>
  <c r="EX22" i="1"/>
  <c r="EU21" i="1"/>
  <c r="EV20" i="1"/>
  <c r="EX33" i="1"/>
  <c r="FB31" i="1"/>
  <c r="EP31" i="1"/>
  <c r="EZ30" i="1"/>
  <c r="EW29" i="1"/>
  <c r="EW28" i="1"/>
  <c r="FA27" i="1"/>
  <c r="EP27" i="1"/>
  <c r="FF26" i="1"/>
  <c r="EU26" i="1"/>
  <c r="EX25" i="1"/>
  <c r="EX24" i="1"/>
  <c r="EW33" i="1"/>
  <c r="FA32" i="1"/>
  <c r="FA31" i="1"/>
  <c r="EO31" i="1"/>
  <c r="EY30" i="1"/>
  <c r="EV29" i="1"/>
  <c r="EV28" i="1"/>
  <c r="EZ27" i="1"/>
  <c r="EO27" i="1"/>
  <c r="FE26" i="1"/>
  <c r="ET26" i="1"/>
  <c r="EW25" i="1"/>
  <c r="EW24" i="1"/>
  <c r="FE23" i="1"/>
  <c r="ET23" i="1"/>
  <c r="EW22" i="1"/>
  <c r="ET21" i="1"/>
  <c r="EU20" i="1"/>
  <c r="EZ32" i="1"/>
  <c r="EZ31" i="1"/>
  <c r="EX30" i="1"/>
  <c r="EU29" i="1"/>
  <c r="EU28" i="1"/>
  <c r="EY27" i="1"/>
  <c r="CK27" i="1"/>
  <c r="FD26" i="1"/>
  <c r="ES26" i="1"/>
  <c r="FG25" i="1"/>
  <c r="EV25" i="1"/>
  <c r="EV24" i="1"/>
  <c r="FD23" i="1"/>
  <c r="ES23" i="1"/>
  <c r="EV22" i="1"/>
  <c r="ES21" i="1"/>
  <c r="ET20" i="1"/>
  <c r="EY34" i="1"/>
  <c r="EZ33" i="1"/>
  <c r="ER31" i="1"/>
  <c r="EQ30" i="1"/>
  <c r="EY29" i="1"/>
  <c r="EY28" i="1"/>
  <c r="FC27" i="1"/>
  <c r="ER27" i="1"/>
  <c r="EW26" i="1"/>
  <c r="EZ25" i="1"/>
  <c r="EO25" i="1"/>
  <c r="EZ24" i="1"/>
  <c r="EO24" i="1"/>
  <c r="EW23" i="1"/>
  <c r="EZ22" i="1"/>
  <c r="EO22" i="1"/>
  <c r="EW21" i="1"/>
  <c r="EX20" i="1"/>
  <c r="FB29" i="1"/>
  <c r="EZ28" i="1"/>
  <c r="EW27" i="1"/>
  <c r="EZ26" i="1"/>
  <c r="FA25" i="1"/>
  <c r="ET24" i="1"/>
  <c r="EO23" i="1"/>
  <c r="EU22" i="1"/>
  <c r="EZ21" i="1"/>
  <c r="ES20" i="1"/>
  <c r="ER20" i="1"/>
  <c r="FF24" i="1"/>
  <c r="FA23" i="1"/>
  <c r="FE24" i="1"/>
  <c r="EO26" i="1"/>
  <c r="EW32" i="1"/>
  <c r="FD28" i="1"/>
  <c r="EX23" i="1"/>
  <c r="FC26" i="1"/>
  <c r="FC22" i="1"/>
  <c r="ES30" i="1"/>
  <c r="FD29" i="1"/>
  <c r="FB28" i="1"/>
  <c r="FB22" i="1"/>
  <c r="FA29" i="1"/>
  <c r="ET28" i="1"/>
  <c r="EV27" i="1"/>
  <c r="EY26" i="1"/>
  <c r="EU25" i="1"/>
  <c r="ES24" i="1"/>
  <c r="ET22" i="1"/>
  <c r="EY21" i="1"/>
  <c r="EU19" i="1"/>
  <c r="ER21" i="1"/>
  <c r="ES19" i="1"/>
  <c r="EQ21" i="1"/>
  <c r="EW30" i="1"/>
  <c r="ER29" i="1"/>
  <c r="EZ23" i="1"/>
  <c r="EP22" i="1"/>
  <c r="EQ29" i="1"/>
  <c r="FD24" i="1"/>
  <c r="EY23" i="1"/>
  <c r="FF27" i="1"/>
  <c r="FE25" i="1"/>
  <c r="FC24" i="1"/>
  <c r="ET30" i="1"/>
  <c r="FC28" i="1"/>
  <c r="FB26" i="1"/>
  <c r="FC25" i="1"/>
  <c r="FA24" i="1"/>
  <c r="EY31" i="1"/>
  <c r="EZ29" i="1"/>
  <c r="ES28" i="1"/>
  <c r="EU27" i="1"/>
  <c r="EX26" i="1"/>
  <c r="ET25" i="1"/>
  <c r="ER24" i="1"/>
  <c r="FC23" i="1"/>
  <c r="ES22" i="1"/>
  <c r="EX21" i="1"/>
  <c r="EQ20" i="1"/>
  <c r="CF20" i="1"/>
  <c r="ET19" i="1"/>
  <c r="ES29" i="1"/>
  <c r="EQ28" i="1"/>
  <c r="ES27" i="1"/>
  <c r="EQ26" i="1"/>
  <c r="EP24" i="1"/>
  <c r="ER19" i="1"/>
  <c r="EY32" i="1"/>
  <c r="EP26" i="1"/>
  <c r="EP21" i="1"/>
  <c r="EX32" i="1"/>
  <c r="EO28" i="1"/>
  <c r="EP25" i="1"/>
  <c r="ES31" i="1"/>
  <c r="FB24" i="1"/>
  <c r="EU32" i="1"/>
  <c r="EX31" i="1"/>
  <c r="ET29" i="1"/>
  <c r="ER28" i="1"/>
  <c r="ET27" i="1"/>
  <c r="ER26" i="1"/>
  <c r="ES25" i="1"/>
  <c r="EQ24" i="1"/>
  <c r="FB23" i="1"/>
  <c r="ER22" i="1"/>
  <c r="EP20" i="1"/>
  <c r="EW31" i="1"/>
  <c r="ER25" i="1"/>
  <c r="EQ22" i="1"/>
  <c r="EP28" i="1"/>
  <c r="EV30" i="1"/>
  <c r="EO21" i="1"/>
  <c r="EP19" i="1"/>
  <c r="EP29" i="1"/>
  <c r="EO19" i="1"/>
  <c r="EO29" i="1"/>
  <c r="FD25" i="1"/>
  <c r="FD27" i="1"/>
  <c r="EQ23" i="1"/>
  <c r="ER30" i="1"/>
  <c r="FC29" i="1"/>
  <c r="FA28" i="1"/>
  <c r="EX27" i="1"/>
  <c r="FA26" i="1"/>
  <c r="FB25" i="1"/>
  <c r="EU24" i="1"/>
  <c r="EP23" i="1"/>
  <c r="FA22" i="1"/>
  <c r="FA21" i="1"/>
  <c r="EY20" i="1"/>
  <c r="EO20" i="1"/>
  <c r="EU31" i="1"/>
  <c r="EQ25" i="1"/>
  <c r="EQ19" i="1"/>
  <c r="ET31" i="1"/>
  <c r="FE28" i="1"/>
  <c r="FF25" i="1"/>
  <c r="EU30" i="1"/>
  <c r="EV32" i="1"/>
  <c r="FE27" i="1"/>
  <c r="ER23" i="1"/>
  <c r="BL62" i="1"/>
  <c r="BM61" i="1"/>
  <c r="BL58" i="1"/>
  <c r="BM57" i="1"/>
  <c r="BE56" i="1"/>
  <c r="BM62" i="1"/>
  <c r="BL61" i="1"/>
  <c r="BI58" i="1"/>
  <c r="BH58" i="1"/>
  <c r="BL59" i="1"/>
  <c r="BG58" i="1"/>
  <c r="BG59" i="1"/>
  <c r="BL57" i="1"/>
  <c r="BD56" i="1"/>
  <c r="BG55" i="1"/>
  <c r="BN54" i="1"/>
  <c r="BC54" i="1"/>
  <c r="BM53" i="1"/>
  <c r="BM52" i="1"/>
  <c r="BF59" i="1"/>
  <c r="BK57" i="1"/>
  <c r="BO56" i="1"/>
  <c r="BM54" i="1"/>
  <c r="BJ57" i="1"/>
  <c r="BN56" i="1"/>
  <c r="BP55" i="1"/>
  <c r="BL54" i="1"/>
  <c r="BK53" i="1"/>
  <c r="BI57" i="1"/>
  <c r="BM56" i="1"/>
  <c r="BO55" i="1"/>
  <c r="BD55" i="1"/>
  <c r="BK54" i="1"/>
  <c r="BN57" i="1"/>
  <c r="BF56" i="1"/>
  <c r="BH55" i="1"/>
  <c r="BO57" i="1"/>
  <c r="BL56" i="1"/>
  <c r="BN51" i="1"/>
  <c r="BC51" i="1"/>
  <c r="BB49" i="1"/>
  <c r="BH57" i="1"/>
  <c r="BK56" i="1"/>
  <c r="BP53" i="1"/>
  <c r="BC53" i="1"/>
  <c r="BQ52" i="1"/>
  <c r="BB51" i="1"/>
  <c r="BG57" i="1"/>
  <c r="BJ56" i="1"/>
  <c r="BP54" i="1"/>
  <c r="BO53" i="1"/>
  <c r="BP52" i="1"/>
  <c r="BL60" i="1"/>
  <c r="BF57" i="1"/>
  <c r="BI56" i="1"/>
  <c r="BO54" i="1"/>
  <c r="BN53" i="1"/>
  <c r="BO52" i="1"/>
  <c r="BC52" i="1"/>
  <c r="BI55" i="1"/>
  <c r="BO51" i="1"/>
  <c r="BB50" i="1"/>
  <c r="BI54" i="1"/>
  <c r="BQ51" i="1"/>
  <c r="BP51" i="1"/>
  <c r="BN55" i="1"/>
  <c r="BN52" i="1"/>
  <c r="BM55" i="1"/>
  <c r="BL53" i="1"/>
  <c r="BL52" i="1"/>
  <c r="BJ54" i="1"/>
  <c r="BP50" i="1"/>
  <c r="BF58" i="1"/>
  <c r="BQ49" i="1"/>
  <c r="BE58" i="1"/>
  <c r="BC50" i="1"/>
  <c r="BE57" i="1"/>
  <c r="BL55" i="1"/>
  <c r="BJ55" i="1"/>
  <c r="BH56" i="1"/>
  <c r="BG56" i="1"/>
  <c r="BC49" i="1"/>
  <c r="BQ50" i="1"/>
  <c r="BK55" i="1"/>
  <c r="AW43" i="1"/>
  <c r="AU42" i="1"/>
  <c r="AT41" i="1"/>
  <c r="AY40" i="1"/>
  <c r="BB39" i="1"/>
  <c r="AQ39" i="1"/>
  <c r="BC38" i="1"/>
  <c r="AR38" i="1"/>
  <c r="AV37" i="1"/>
  <c r="AX36" i="1"/>
  <c r="AY35" i="1"/>
  <c r="BC34" i="1"/>
  <c r="AR34" i="1"/>
  <c r="BB33" i="1"/>
  <c r="AV32" i="1"/>
  <c r="BA31" i="1"/>
  <c r="AV43" i="1"/>
  <c r="AT42" i="1"/>
  <c r="AS41" i="1"/>
  <c r="AX40" i="1"/>
  <c r="BA39" i="1"/>
  <c r="AP39" i="1"/>
  <c r="BB38" i="1"/>
  <c r="AQ38" i="1"/>
  <c r="AU37" i="1"/>
  <c r="AW36" i="1"/>
  <c r="AU43" i="1"/>
  <c r="AS42" i="1"/>
  <c r="BC41" i="1"/>
  <c r="AR41" i="1"/>
  <c r="AW40" i="1"/>
  <c r="AZ39" i="1"/>
  <c r="AO39" i="1"/>
  <c r="BA38" i="1"/>
  <c r="AP38" i="1"/>
  <c r="BE37" i="1"/>
  <c r="AT37" i="1"/>
  <c r="AV36" i="1"/>
  <c r="AW35" i="1"/>
  <c r="BA34" i="1"/>
  <c r="AT43" i="1"/>
  <c r="AR42" i="1"/>
  <c r="BB41" i="1"/>
  <c r="AQ41" i="1"/>
  <c r="AV40" i="1"/>
  <c r="AY39" i="1"/>
  <c r="AZ38" i="1"/>
  <c r="BD37" i="1"/>
  <c r="AS37" i="1"/>
  <c r="BF36" i="1"/>
  <c r="AU36" i="1"/>
  <c r="BG35" i="1"/>
  <c r="AV35" i="1"/>
  <c r="AW44" i="1"/>
  <c r="AX43" i="1"/>
  <c r="AV42" i="1"/>
  <c r="AU41" i="1"/>
  <c r="AZ40" i="1"/>
  <c r="AO40" i="1"/>
  <c r="BC39" i="1"/>
  <c r="AR39" i="1"/>
  <c r="BD38" i="1"/>
  <c r="AS38" i="1"/>
  <c r="AW37" i="1"/>
  <c r="AY36" i="1"/>
  <c r="AZ44" i="1"/>
  <c r="AO42" i="1"/>
  <c r="AV41" i="1"/>
  <c r="AS40" i="1"/>
  <c r="AS39" i="1"/>
  <c r="AR37" i="1"/>
  <c r="BA36" i="1"/>
  <c r="AU35" i="1"/>
  <c r="BB34" i="1"/>
  <c r="BE33" i="1"/>
  <c r="AS33" i="1"/>
  <c r="BD32" i="1"/>
  <c r="BC31" i="1"/>
  <c r="AX30" i="1"/>
  <c r="AX29" i="1"/>
  <c r="BA28" i="1"/>
  <c r="AY26" i="1"/>
  <c r="AY44" i="1"/>
  <c r="AP41" i="1"/>
  <c r="AR40" i="1"/>
  <c r="AQ37" i="1"/>
  <c r="AZ36" i="1"/>
  <c r="AT35" i="1"/>
  <c r="AZ34" i="1"/>
  <c r="BD33" i="1"/>
  <c r="AR33" i="1"/>
  <c r="BC32" i="1"/>
  <c r="BB31" i="1"/>
  <c r="AW30" i="1"/>
  <c r="AW29" i="1"/>
  <c r="AZ28" i="1"/>
  <c r="AX26" i="1"/>
  <c r="AX44" i="1"/>
  <c r="BB43" i="1"/>
  <c r="AO41" i="1"/>
  <c r="AQ40" i="1"/>
  <c r="AP37" i="1"/>
  <c r="AT36" i="1"/>
  <c r="AS35" i="1"/>
  <c r="AY34" i="1"/>
  <c r="BC33" i="1"/>
  <c r="BB32" i="1"/>
  <c r="AZ31" i="1"/>
  <c r="AV30" i="1"/>
  <c r="AV29" i="1"/>
  <c r="AY28" i="1"/>
  <c r="AW26" i="1"/>
  <c r="AY25" i="1"/>
  <c r="BA43" i="1"/>
  <c r="BB42" i="1"/>
  <c r="AP40" i="1"/>
  <c r="AY38" i="1"/>
  <c r="AS36" i="1"/>
  <c r="BF35" i="1"/>
  <c r="AR35" i="1"/>
  <c r="AX34" i="1"/>
  <c r="BA33" i="1"/>
  <c r="BA32" i="1"/>
  <c r="AY31" i="1"/>
  <c r="AU30" i="1"/>
  <c r="AU29" i="1"/>
  <c r="AX28" i="1"/>
  <c r="AX25" i="1"/>
  <c r="AY43" i="1"/>
  <c r="AZ42" i="1"/>
  <c r="BD39" i="1"/>
  <c r="AW38" i="1"/>
  <c r="BC37" i="1"/>
  <c r="AQ36" i="1"/>
  <c r="BD35" i="1"/>
  <c r="AS43" i="1"/>
  <c r="AY42" i="1"/>
  <c r="BA41" i="1"/>
  <c r="BC40" i="1"/>
  <c r="AX39" i="1"/>
  <c r="AV38" i="1"/>
  <c r="BB37" i="1"/>
  <c r="BC35" i="1"/>
  <c r="AR43" i="1"/>
  <c r="AX42" i="1"/>
  <c r="AZ41" i="1"/>
  <c r="BB40" i="1"/>
  <c r="AW39" i="1"/>
  <c r="AU38" i="1"/>
  <c r="BA37" i="1"/>
  <c r="BE36" i="1"/>
  <c r="BB35" i="1"/>
  <c r="AQ43" i="1"/>
  <c r="AW42" i="1"/>
  <c r="AY41" i="1"/>
  <c r="BA40" i="1"/>
  <c r="AV39" i="1"/>
  <c r="AT38" i="1"/>
  <c r="AZ37" i="1"/>
  <c r="BD36" i="1"/>
  <c r="BA35" i="1"/>
  <c r="BB44" i="1"/>
  <c r="AQ42" i="1"/>
  <c r="BA44" i="1"/>
  <c r="AP42" i="1"/>
  <c r="AW41" i="1"/>
  <c r="AT40" i="1"/>
  <c r="AT39" i="1"/>
  <c r="AX37" i="1"/>
  <c r="BB36" i="1"/>
  <c r="AX35" i="1"/>
  <c r="BD34" i="1"/>
  <c r="BF33" i="1"/>
  <c r="AT33" i="1"/>
  <c r="BE32" i="1"/>
  <c r="AS32" i="1"/>
  <c r="BD31" i="1"/>
  <c r="AY30" i="1"/>
  <c r="AY29" i="1"/>
  <c r="BB28" i="1"/>
  <c r="AV27" i="1"/>
  <c r="AZ26" i="1"/>
  <c r="AU40" i="1"/>
  <c r="AX38" i="1"/>
  <c r="AT34" i="1"/>
  <c r="AY33" i="1"/>
  <c r="AU32" i="1"/>
  <c r="AW31" i="1"/>
  <c r="AU33" i="1"/>
  <c r="AY37" i="1"/>
  <c r="BF34" i="1"/>
  <c r="AW34" i="1"/>
  <c r="AV34" i="1"/>
  <c r="BA42" i="1"/>
  <c r="AS34" i="1"/>
  <c r="AX33" i="1"/>
  <c r="AT32" i="1"/>
  <c r="AV31" i="1"/>
  <c r="BC30" i="1"/>
  <c r="BA29" i="1"/>
  <c r="AW28" i="1"/>
  <c r="BG34" i="1"/>
  <c r="AZ32" i="1"/>
  <c r="AW27" i="1"/>
  <c r="AT30" i="1"/>
  <c r="AQ34" i="1"/>
  <c r="AW33" i="1"/>
  <c r="AU31" i="1"/>
  <c r="AS31" i="1"/>
  <c r="AX41" i="1"/>
  <c r="BB30" i="1"/>
  <c r="AZ29" i="1"/>
  <c r="BA30" i="1"/>
  <c r="BE34" i="1"/>
  <c r="AZ30" i="1"/>
  <c r="AY32" i="1"/>
  <c r="AZ43" i="1"/>
  <c r="BC36" i="1"/>
  <c r="BE35" i="1"/>
  <c r="AV33" i="1"/>
  <c r="AT31" i="1"/>
  <c r="BB29" i="1"/>
  <c r="BA27" i="1"/>
  <c r="AZ35" i="1"/>
  <c r="AZ27" i="1"/>
  <c r="AR36" i="1"/>
  <c r="AU34" i="1"/>
  <c r="AZ33" i="1"/>
  <c r="AW32" i="1"/>
  <c r="AX31" i="1"/>
  <c r="AQ35" i="1"/>
  <c r="AV28" i="1"/>
  <c r="AY27" i="1"/>
  <c r="AU39" i="1"/>
  <c r="AU28" i="1"/>
  <c r="AX27" i="1"/>
  <c r="AX32" i="1"/>
  <c r="EP46" i="1"/>
  <c r="EP43" i="1"/>
  <c r="EP42" i="1"/>
  <c r="EO41" i="1"/>
  <c r="EQ39" i="1"/>
  <c r="ET38" i="1"/>
  <c r="ER37" i="1"/>
  <c r="EV36" i="1"/>
  <c r="EV35" i="1"/>
  <c r="EQ33" i="1"/>
  <c r="EQ32" i="1"/>
  <c r="EO46" i="1"/>
  <c r="EO43" i="1"/>
  <c r="EO42" i="1"/>
  <c r="EP39" i="1"/>
  <c r="ES38" i="1"/>
  <c r="EQ37" i="1"/>
  <c r="EU36" i="1"/>
  <c r="EU35" i="1"/>
  <c r="ER44" i="1"/>
  <c r="EO39" i="1"/>
  <c r="ER38" i="1"/>
  <c r="EP37" i="1"/>
  <c r="ET36" i="1"/>
  <c r="ET35" i="1"/>
  <c r="EV34" i="1"/>
  <c r="EO33" i="1"/>
  <c r="EQ44" i="1"/>
  <c r="EU40" i="1"/>
  <c r="EQ38" i="1"/>
  <c r="EO37" i="1"/>
  <c r="ES36" i="1"/>
  <c r="ES35" i="1"/>
  <c r="EU34" i="1"/>
  <c r="EO45" i="1"/>
  <c r="EQ43" i="1"/>
  <c r="EQ42" i="1"/>
  <c r="EP41" i="1"/>
  <c r="ER39" i="1"/>
  <c r="EU38" i="1"/>
  <c r="ES37" i="1"/>
  <c r="EW36" i="1"/>
  <c r="EP40" i="1"/>
  <c r="EW37" i="1"/>
  <c r="EP35" i="1"/>
  <c r="EQ34" i="1"/>
  <c r="ER32" i="1"/>
  <c r="BX31" i="1"/>
  <c r="EO40" i="1"/>
  <c r="EV37" i="1"/>
  <c r="EO35" i="1"/>
  <c r="EP34" i="1"/>
  <c r="EP32" i="1"/>
  <c r="ES43" i="1"/>
  <c r="EU37" i="1"/>
  <c r="EO34" i="1"/>
  <c r="EO32" i="1"/>
  <c r="ER43" i="1"/>
  <c r="ET37" i="1"/>
  <c r="EZ36" i="1"/>
  <c r="EU33" i="1"/>
  <c r="ES42" i="1"/>
  <c r="EW38" i="1"/>
  <c r="EX36" i="1"/>
  <c r="EO47" i="1"/>
  <c r="EQ45" i="1"/>
  <c r="EP44" i="1"/>
  <c r="ER42" i="1"/>
  <c r="ET41" i="1"/>
  <c r="EV39" i="1"/>
  <c r="EV38" i="1"/>
  <c r="ER36" i="1"/>
  <c r="EY35" i="1"/>
  <c r="EP45" i="1"/>
  <c r="EO44" i="1"/>
  <c r="ES41" i="1"/>
  <c r="ET40" i="1"/>
  <c r="EU39" i="1"/>
  <c r="EP38" i="1"/>
  <c r="EQ36" i="1"/>
  <c r="EX35" i="1"/>
  <c r="ER41" i="1"/>
  <c r="ES40" i="1"/>
  <c r="ET39" i="1"/>
  <c r="EO38" i="1"/>
  <c r="EP36" i="1"/>
  <c r="EW35" i="1"/>
  <c r="ET34" i="1"/>
  <c r="EQ41" i="1"/>
  <c r="EQ40" i="1"/>
  <c r="EX37" i="1"/>
  <c r="EQ35" i="1"/>
  <c r="ER34" i="1"/>
  <c r="ES32" i="1"/>
  <c r="ER35" i="1"/>
  <c r="ES34" i="1"/>
  <c r="EY36" i="1"/>
  <c r="ER40" i="1"/>
  <c r="ES39" i="1"/>
  <c r="ES33" i="1"/>
  <c r="ER33" i="1"/>
  <c r="EW34" i="1"/>
  <c r="ET33" i="1"/>
  <c r="EP33" i="1"/>
  <c r="ET42" i="1"/>
  <c r="EO36" i="1"/>
  <c r="BC75" i="1"/>
  <c r="BE74" i="1"/>
  <c r="BF73" i="1"/>
  <c r="BB72" i="1"/>
  <c r="BF71" i="1"/>
  <c r="BH70" i="1"/>
  <c r="AW70" i="1"/>
  <c r="BD69" i="1"/>
  <c r="BG68" i="1"/>
  <c r="AV68" i="1"/>
  <c r="BI67" i="1"/>
  <c r="AX67" i="1"/>
  <c r="BJ66" i="1"/>
  <c r="AY66" i="1"/>
  <c r="BG65" i="1"/>
  <c r="AV65" i="1"/>
  <c r="BG64" i="1"/>
  <c r="AV64" i="1"/>
  <c r="BC63" i="1"/>
  <c r="BH76" i="1"/>
  <c r="BD75" i="1"/>
  <c r="AZ72" i="1"/>
  <c r="AY71" i="1"/>
  <c r="BG70" i="1"/>
  <c r="BI69" i="1"/>
  <c r="AW69" i="1"/>
  <c r="BF68" i="1"/>
  <c r="BC67" i="1"/>
  <c r="BK66" i="1"/>
  <c r="AX66" i="1"/>
  <c r="BB65" i="1"/>
  <c r="BI64" i="1"/>
  <c r="AW64" i="1"/>
  <c r="BJ63" i="1"/>
  <c r="AX63" i="1"/>
  <c r="AX62" i="1"/>
  <c r="BF61" i="1"/>
  <c r="AY60" i="1"/>
  <c r="BE59" i="1"/>
  <c r="BG76" i="1"/>
  <c r="BI73" i="1"/>
  <c r="AY72" i="1"/>
  <c r="BJ71" i="1"/>
  <c r="AX71" i="1"/>
  <c r="BF70" i="1"/>
  <c r="BH69" i="1"/>
  <c r="AV69" i="1"/>
  <c r="BE68" i="1"/>
  <c r="EG67" i="1"/>
  <c r="BB67" i="1"/>
  <c r="BI66" i="1"/>
  <c r="AW66" i="1"/>
  <c r="BA65" i="1"/>
  <c r="BH64" i="1"/>
  <c r="AU64" i="1"/>
  <c r="BI63" i="1"/>
  <c r="AW63" i="1"/>
  <c r="BH62" i="1"/>
  <c r="AW62" i="1"/>
  <c r="BE61" i="1"/>
  <c r="BF76" i="1"/>
  <c r="BH73" i="1"/>
  <c r="BI71" i="1"/>
  <c r="BE70" i="1"/>
  <c r="BG69" i="1"/>
  <c r="BD68" i="1"/>
  <c r="BA67" i="1"/>
  <c r="BH66" i="1"/>
  <c r="AV66" i="1"/>
  <c r="BL65" i="1"/>
  <c r="AZ65" i="1"/>
  <c r="BF64" i="1"/>
  <c r="AT64" i="1"/>
  <c r="BH63" i="1"/>
  <c r="AV63" i="1"/>
  <c r="BG62" i="1"/>
  <c r="AV62" i="1"/>
  <c r="BD61" i="1"/>
  <c r="BE76" i="1"/>
  <c r="BG73" i="1"/>
  <c r="BI72" i="1"/>
  <c r="BH71" i="1"/>
  <c r="BD70" i="1"/>
  <c r="BF69" i="1"/>
  <c r="BC68" i="1"/>
  <c r="BE75" i="1"/>
  <c r="BB74" i="1"/>
  <c r="BA72" i="1"/>
  <c r="AZ71" i="1"/>
  <c r="BI70" i="1"/>
  <c r="BJ69" i="1"/>
  <c r="AX69" i="1"/>
  <c r="BG75" i="1"/>
  <c r="BG74" i="1"/>
  <c r="BE73" i="1"/>
  <c r="BE71" i="1"/>
  <c r="AY70" i="1"/>
  <c r="BK68" i="1"/>
  <c r="AV67" i="1"/>
  <c r="BC66" i="1"/>
  <c r="BE65" i="1"/>
  <c r="BK64" i="1"/>
  <c r="BE63" i="1"/>
  <c r="BC60" i="1"/>
  <c r="BF75" i="1"/>
  <c r="BF74" i="1"/>
  <c r="BD73" i="1"/>
  <c r="BD71" i="1"/>
  <c r="AX70" i="1"/>
  <c r="BJ68" i="1"/>
  <c r="BK67" i="1"/>
  <c r="AU67" i="1"/>
  <c r="BB66" i="1"/>
  <c r="BD65" i="1"/>
  <c r="BJ64" i="1"/>
  <c r="BD63" i="1"/>
  <c r="BB60" i="1"/>
  <c r="BH77" i="1"/>
  <c r="BD74" i="1"/>
  <c r="BC73" i="1"/>
  <c r="BH72" i="1"/>
  <c r="BC71" i="1"/>
  <c r="BI68" i="1"/>
  <c r="BJ67" i="1"/>
  <c r="AT67" i="1"/>
  <c r="BA66" i="1"/>
  <c r="BC65" i="1"/>
  <c r="BE64" i="1"/>
  <c r="BB63" i="1"/>
  <c r="BF62" i="1"/>
  <c r="BG61" i="1"/>
  <c r="BA60" i="1"/>
  <c r="BC74" i="1"/>
  <c r="BB73" i="1"/>
  <c r="BG72" i="1"/>
  <c r="BB71" i="1"/>
  <c r="BK69" i="1"/>
  <c r="BH68" i="1"/>
  <c r="BH67" i="1"/>
  <c r="AZ66" i="1"/>
  <c r="AY65" i="1"/>
  <c r="BD64" i="1"/>
  <c r="BA63" i="1"/>
  <c r="BE62" i="1"/>
  <c r="BC61" i="1"/>
  <c r="AZ60" i="1"/>
  <c r="BH75" i="1"/>
  <c r="BH74" i="1"/>
  <c r="BG71" i="1"/>
  <c r="AZ70" i="1"/>
  <c r="AU68" i="1"/>
  <c r="AW67" i="1"/>
  <c r="BD66" i="1"/>
  <c r="BF65" i="1"/>
  <c r="AS64" i="1"/>
  <c r="BF63" i="1"/>
  <c r="BD60" i="1"/>
  <c r="BA59" i="1"/>
  <c r="BA73" i="1"/>
  <c r="BJ70" i="1"/>
  <c r="BD67" i="1"/>
  <c r="AT66" i="1"/>
  <c r="AY62" i="1"/>
  <c r="BE60" i="1"/>
  <c r="BF72" i="1"/>
  <c r="BC70" i="1"/>
  <c r="BB68" i="1"/>
  <c r="AZ67" i="1"/>
  <c r="BE72" i="1"/>
  <c r="BB70" i="1"/>
  <c r="BA68" i="1"/>
  <c r="AY67" i="1"/>
  <c r="BK65" i="1"/>
  <c r="BC64" i="1"/>
  <c r="BD59" i="1"/>
  <c r="BD72" i="1"/>
  <c r="BA70" i="1"/>
  <c r="AZ68" i="1"/>
  <c r="BJ65" i="1"/>
  <c r="BB64" i="1"/>
  <c r="BG63" i="1"/>
  <c r="BB61" i="1"/>
  <c r="BC59" i="1"/>
  <c r="AY69" i="1"/>
  <c r="BE67" i="1"/>
  <c r="AU66" i="1"/>
  <c r="AS65" i="1"/>
  <c r="AZ62" i="1"/>
  <c r="BF60" i="1"/>
  <c r="BA62" i="1"/>
  <c r="BI74" i="1"/>
  <c r="BA71" i="1"/>
  <c r="BA61" i="1"/>
  <c r="BC72" i="1"/>
  <c r="BI65" i="1"/>
  <c r="AZ61" i="1"/>
  <c r="AZ69" i="1"/>
  <c r="BB62" i="1"/>
  <c r="BC69" i="1"/>
  <c r="BF67" i="1"/>
  <c r="AX65" i="1"/>
  <c r="BC62" i="1"/>
  <c r="BB59" i="1"/>
  <c r="BB69" i="1"/>
  <c r="AW65" i="1"/>
  <c r="AZ63" i="1"/>
  <c r="BA69" i="1"/>
  <c r="AU65" i="1"/>
  <c r="AY63" i="1"/>
  <c r="AT65" i="1"/>
  <c r="AU63" i="1"/>
  <c r="BE69" i="1"/>
  <c r="BG67" i="1"/>
  <c r="BH65" i="1"/>
  <c r="BD62" i="1"/>
  <c r="AX64" i="1"/>
  <c r="AY61" i="1"/>
  <c r="BL66" i="1"/>
  <c r="AX61" i="1"/>
  <c r="BI75" i="1"/>
  <c r="BG66" i="1"/>
  <c r="AT63" i="1"/>
  <c r="BD58" i="1"/>
  <c r="BF66" i="1"/>
  <c r="BC58" i="1"/>
  <c r="AY68" i="1"/>
  <c r="AX68" i="1"/>
  <c r="BA64" i="1"/>
  <c r="AW68" i="1"/>
  <c r="AZ64" i="1"/>
  <c r="AY64" i="1"/>
  <c r="BE66" i="1"/>
  <c r="BB58" i="1"/>
  <c r="CB63" i="1"/>
  <c r="BT65" i="1"/>
  <c r="CE61" i="1"/>
  <c r="CD61" i="1"/>
  <c r="BW65" i="1"/>
  <c r="BX64" i="1"/>
  <c r="BX61" i="1"/>
  <c r="BV65" i="1"/>
  <c r="CA63" i="1"/>
  <c r="BU65" i="1"/>
  <c r="BY64" i="1"/>
  <c r="BZ63" i="1"/>
  <c r="BV55" i="1"/>
  <c r="BY63" i="1"/>
  <c r="CC62" i="1"/>
  <c r="BN47" i="1"/>
  <c r="BP47" i="1"/>
  <c r="BH46" i="1"/>
  <c r="BL45" i="1"/>
  <c r="BH44" i="1"/>
  <c r="BI43" i="1"/>
  <c r="BF42" i="1"/>
  <c r="BE41" i="1"/>
  <c r="BJ40" i="1"/>
  <c r="BO47" i="1"/>
  <c r="BK45" i="1"/>
  <c r="BG44" i="1"/>
  <c r="BH43" i="1"/>
  <c r="BE42" i="1"/>
  <c r="BI40" i="1"/>
  <c r="BM47" i="1"/>
  <c r="BQ46" i="1"/>
  <c r="BJ45" i="1"/>
  <c r="BF44" i="1"/>
  <c r="BG43" i="1"/>
  <c r="BH40" i="1"/>
  <c r="BK39" i="1"/>
  <c r="BP46" i="1"/>
  <c r="BI45" i="1"/>
  <c r="BE44" i="1"/>
  <c r="BF43" i="1"/>
  <c r="BM41" i="1"/>
  <c r="BG40" i="1"/>
  <c r="BJ39" i="1"/>
  <c r="BQ47" i="1"/>
  <c r="BI46" i="1"/>
  <c r="BM45" i="1"/>
  <c r="BI44" i="1"/>
  <c r="BJ43" i="1"/>
  <c r="BG42" i="1"/>
  <c r="BF41" i="1"/>
  <c r="BK40" i="1"/>
  <c r="BH37" i="1"/>
  <c r="BR47" i="1"/>
  <c r="BO46" i="1"/>
  <c r="BG45" i="1"/>
  <c r="BE43" i="1"/>
  <c r="BJ42" i="1"/>
  <c r="BL41" i="1"/>
  <c r="BI39" i="1"/>
  <c r="BG38" i="1"/>
  <c r="BN46" i="1"/>
  <c r="BF45" i="1"/>
  <c r="BI42" i="1"/>
  <c r="BK41" i="1"/>
  <c r="BH39" i="1"/>
  <c r="BM46" i="1"/>
  <c r="BE45" i="1"/>
  <c r="BO44" i="1"/>
  <c r="BH42" i="1"/>
  <c r="BJ41" i="1"/>
  <c r="BL40" i="1"/>
  <c r="BG39" i="1"/>
  <c r="BL46" i="1"/>
  <c r="BD45" i="1"/>
  <c r="BN44" i="1"/>
  <c r="BI41" i="1"/>
  <c r="BF40" i="1"/>
  <c r="BF39" i="1"/>
  <c r="BJ46" i="1"/>
  <c r="BL44" i="1"/>
  <c r="BG41" i="1"/>
  <c r="CB62" i="1"/>
  <c r="BK44" i="1"/>
  <c r="BP45" i="1"/>
  <c r="BJ44" i="1"/>
  <c r="BN43" i="1"/>
  <c r="BT50" i="1"/>
  <c r="BO45" i="1"/>
  <c r="BM43" i="1"/>
  <c r="BM42" i="1"/>
  <c r="BJ38" i="1"/>
  <c r="BN45" i="1"/>
  <c r="BL43" i="1"/>
  <c r="BL42" i="1"/>
  <c r="BH45" i="1"/>
  <c r="BK43" i="1"/>
  <c r="BK42" i="1"/>
  <c r="BH38" i="1"/>
  <c r="BI37" i="1"/>
  <c r="BM44" i="1"/>
  <c r="BK46" i="1"/>
  <c r="BH41" i="1"/>
  <c r="BI38" i="1"/>
  <c r="EP66" i="1"/>
  <c r="EV64" i="1"/>
  <c r="EO66" i="1"/>
  <c r="EU64" i="1"/>
  <c r="EY62" i="1"/>
  <c r="ER66" i="1"/>
  <c r="EW64" i="1"/>
  <c r="BZ64" i="1"/>
  <c r="EU65" i="1"/>
  <c r="ET65" i="1"/>
  <c r="EQ66" i="1"/>
  <c r="ES65" i="1"/>
  <c r="EO51" i="1"/>
  <c r="EL48" i="1"/>
  <c r="EL47" i="1"/>
  <c r="EG47" i="1"/>
  <c r="EB46" i="1"/>
  <c r="EJ45" i="1"/>
  <c r="DY45" i="1"/>
  <c r="EE44" i="1"/>
  <c r="DZ43" i="1"/>
  <c r="EE40" i="1"/>
  <c r="EF47" i="1"/>
  <c r="EA46" i="1"/>
  <c r="EI45" i="1"/>
  <c r="ED44" i="1"/>
  <c r="EG41" i="1"/>
  <c r="ED40" i="1"/>
  <c r="EE47" i="1"/>
  <c r="EK46" i="1"/>
  <c r="DZ46" i="1"/>
  <c r="EH45" i="1"/>
  <c r="EC44" i="1"/>
  <c r="EI43" i="1"/>
  <c r="EH42" i="1"/>
  <c r="EF41" i="1"/>
  <c r="EC40" i="1"/>
  <c r="EJ46" i="1"/>
  <c r="DY46" i="1"/>
  <c r="EG45" i="1"/>
  <c r="EB44" i="1"/>
  <c r="EH43" i="1"/>
  <c r="EG42" i="1"/>
  <c r="EE41" i="1"/>
  <c r="EB40" i="1"/>
  <c r="EE39" i="1"/>
  <c r="EW63" i="1"/>
  <c r="EH47" i="1"/>
  <c r="EC46" i="1"/>
  <c r="DZ45" i="1"/>
  <c r="EF44" i="1"/>
  <c r="EA43" i="1"/>
  <c r="DZ42" i="1"/>
  <c r="EF40" i="1"/>
  <c r="EG46" i="1"/>
  <c r="EC45" i="1"/>
  <c r="EG44" i="1"/>
  <c r="EB42" i="1"/>
  <c r="EC41" i="1"/>
  <c r="EC39" i="1"/>
  <c r="EX63" i="1"/>
  <c r="EF46" i="1"/>
  <c r="EB45" i="1"/>
  <c r="EA44" i="1"/>
  <c r="EA42" i="1"/>
  <c r="EB41" i="1"/>
  <c r="EB39" i="1"/>
  <c r="EE46" i="1"/>
  <c r="EA45" i="1"/>
  <c r="DZ44" i="1"/>
  <c r="EA41" i="1"/>
  <c r="EA40" i="1"/>
  <c r="ED46" i="1"/>
  <c r="DY44" i="1"/>
  <c r="ER65" i="1"/>
  <c r="EF43" i="1"/>
  <c r="EM48" i="1"/>
  <c r="EE43" i="1"/>
  <c r="EK48" i="1"/>
  <c r="EK47" i="1"/>
  <c r="ED43" i="1"/>
  <c r="EF42" i="1"/>
  <c r="EJ48" i="1"/>
  <c r="EJ47" i="1"/>
  <c r="EF45" i="1"/>
  <c r="EJ44" i="1"/>
  <c r="EC43" i="1"/>
  <c r="EE42" i="1"/>
  <c r="EI47" i="1"/>
  <c r="EI46" i="1"/>
  <c r="EE45" i="1"/>
  <c r="EI44" i="1"/>
  <c r="EB43" i="1"/>
  <c r="ED42" i="1"/>
  <c r="EH46" i="1"/>
  <c r="ED45" i="1"/>
  <c r="EH44" i="1"/>
  <c r="EC42" i="1"/>
  <c r="ED41" i="1"/>
  <c r="ED39" i="1"/>
  <c r="EC38" i="1"/>
  <c r="EG43" i="1"/>
  <c r="ED38" i="1"/>
  <c r="BG32" i="1"/>
  <c r="BL31" i="1"/>
  <c r="BN30" i="1"/>
  <c r="BI30" i="1"/>
  <c r="BJ29" i="1"/>
  <c r="BL28" i="1"/>
  <c r="BQ27" i="1"/>
  <c r="BF27" i="1"/>
  <c r="BJ26" i="1"/>
  <c r="BL25" i="1"/>
  <c r="BA25" i="1"/>
  <c r="BL24" i="1"/>
  <c r="BA24" i="1"/>
  <c r="BQ23" i="1"/>
  <c r="BF23" i="1"/>
  <c r="BR22" i="1"/>
  <c r="BG22" i="1"/>
  <c r="BL21" i="1"/>
  <c r="BI20" i="1"/>
  <c r="BQ19" i="1"/>
  <c r="BP18" i="1"/>
  <c r="BP23" i="1"/>
  <c r="BQ22" i="1"/>
  <c r="BN31" i="1"/>
  <c r="BH30" i="1"/>
  <c r="BI29" i="1"/>
  <c r="BK28" i="1"/>
  <c r="BP27" i="1"/>
  <c r="BE27" i="1"/>
  <c r="BI26" i="1"/>
  <c r="BK25" i="1"/>
  <c r="AZ25" i="1"/>
  <c r="BK24" i="1"/>
  <c r="AZ24" i="1"/>
  <c r="BE23" i="1"/>
  <c r="BF22" i="1"/>
  <c r="BK21" i="1"/>
  <c r="BM31" i="1"/>
  <c r="BG30" i="1"/>
  <c r="BH29" i="1"/>
  <c r="BJ28" i="1"/>
  <c r="BO27" i="1"/>
  <c r="BD27" i="1"/>
  <c r="BH26" i="1"/>
  <c r="BJ25" i="1"/>
  <c r="BJ24" i="1"/>
  <c r="BO23" i="1"/>
  <c r="BD23" i="1"/>
  <c r="BP22" i="1"/>
  <c r="BE22" i="1"/>
  <c r="BJ21" i="1"/>
  <c r="BK31" i="1"/>
  <c r="BR30" i="1"/>
  <c r="BF30" i="1"/>
  <c r="BR29" i="1"/>
  <c r="BG29" i="1"/>
  <c r="BI28" i="1"/>
  <c r="BN27" i="1"/>
  <c r="BC27" i="1"/>
  <c r="BR26" i="1"/>
  <c r="BG26" i="1"/>
  <c r="BI25" i="1"/>
  <c r="BI24" i="1"/>
  <c r="BN23" i="1"/>
  <c r="BC23" i="1"/>
  <c r="BO22" i="1"/>
  <c r="BD22" i="1"/>
  <c r="BI21" i="1"/>
  <c r="BQ20" i="1"/>
  <c r="BF20" i="1"/>
  <c r="BJ30" i="1"/>
  <c r="BK29" i="1"/>
  <c r="BM28" i="1"/>
  <c r="BR27" i="1"/>
  <c r="BG27" i="1"/>
  <c r="BK26" i="1"/>
  <c r="BM25" i="1"/>
  <c r="BB25" i="1"/>
  <c r="BM24" i="1"/>
  <c r="BB24" i="1"/>
  <c r="BR23" i="1"/>
  <c r="BG23" i="1"/>
  <c r="BH22" i="1"/>
  <c r="BM21" i="1"/>
  <c r="BL30" i="1"/>
  <c r="BF29" i="1"/>
  <c r="BF28" i="1"/>
  <c r="BI27" i="1"/>
  <c r="BF26" i="1"/>
  <c r="BF25" i="1"/>
  <c r="BD24" i="1"/>
  <c r="BL23" i="1"/>
  <c r="BR21" i="1"/>
  <c r="BG20" i="1"/>
  <c r="BJ19" i="1"/>
  <c r="BI19" i="1"/>
  <c r="BR18" i="1"/>
  <c r="BQ18" i="1"/>
  <c r="BO21" i="1"/>
  <c r="BJ31" i="1"/>
  <c r="BH23" i="1"/>
  <c r="BO20" i="1"/>
  <c r="BH32" i="1"/>
  <c r="BQ28" i="1"/>
  <c r="BQ26" i="1"/>
  <c r="BK22" i="1"/>
  <c r="BF32" i="1"/>
  <c r="BP28" i="1"/>
  <c r="BN24" i="1"/>
  <c r="BO19" i="1"/>
  <c r="BG31" i="1"/>
  <c r="BM27" i="1"/>
  <c r="BI22" i="1"/>
  <c r="BN29" i="1"/>
  <c r="BN28" i="1"/>
  <c r="BK20" i="1"/>
  <c r="BM26" i="1"/>
  <c r="BB22" i="1"/>
  <c r="BL19" i="1"/>
  <c r="BK30" i="1"/>
  <c r="BE29" i="1"/>
  <c r="BE28" i="1"/>
  <c r="BH27" i="1"/>
  <c r="BE26" i="1"/>
  <c r="BE25" i="1"/>
  <c r="BC24" i="1"/>
  <c r="BK23" i="1"/>
  <c r="BQ21" i="1"/>
  <c r="BO18" i="1"/>
  <c r="BH34" i="1"/>
  <c r="BR25" i="1"/>
  <c r="BQ25" i="1"/>
  <c r="BH21" i="1"/>
  <c r="BP19" i="1"/>
  <c r="BH31" i="1"/>
  <c r="BP26" i="1"/>
  <c r="BA23" i="1"/>
  <c r="BJ22" i="1"/>
  <c r="BQ30" i="1"/>
  <c r="BN19" i="1"/>
  <c r="BG24" i="1"/>
  <c r="BE31" i="1"/>
  <c r="BH28" i="1"/>
  <c r="BD21" i="1"/>
  <c r="BK32" i="1"/>
  <c r="BE30" i="1"/>
  <c r="BD29" i="1"/>
  <c r="BD28" i="1"/>
  <c r="BB27" i="1"/>
  <c r="BD26" i="1"/>
  <c r="BD25" i="1"/>
  <c r="BR24" i="1"/>
  <c r="BJ23" i="1"/>
  <c r="BN22" i="1"/>
  <c r="BP21" i="1"/>
  <c r="BR20" i="1"/>
  <c r="BH19" i="1"/>
  <c r="BM22" i="1"/>
  <c r="BP20" i="1"/>
  <c r="BI32" i="1"/>
  <c r="BB26" i="1"/>
  <c r="BL22" i="1"/>
  <c r="BN21" i="1"/>
  <c r="BN18" i="1"/>
  <c r="BB23" i="1"/>
  <c r="BN20" i="1"/>
  <c r="BG21" i="1"/>
  <c r="BO28" i="1"/>
  <c r="BF21" i="1"/>
  <c r="BP30" i="1"/>
  <c r="BL27" i="1"/>
  <c r="BN26" i="1"/>
  <c r="BE21" i="1"/>
  <c r="BM19" i="1"/>
  <c r="BO30" i="1"/>
  <c r="BK27" i="1"/>
  <c r="BF24" i="1"/>
  <c r="BJ32" i="1"/>
  <c r="BD30" i="1"/>
  <c r="BC28" i="1"/>
  <c r="BC26" i="1"/>
  <c r="BC25" i="1"/>
  <c r="BQ24" i="1"/>
  <c r="BI23" i="1"/>
  <c r="BR28" i="1"/>
  <c r="BI31" i="1"/>
  <c r="BA26" i="1"/>
  <c r="BO24" i="1"/>
  <c r="BP29" i="1"/>
  <c r="BP25" i="1"/>
  <c r="BI33" i="1"/>
  <c r="BO25" i="1"/>
  <c r="BH24" i="1"/>
  <c r="BH33" i="1"/>
  <c r="BM30" i="1"/>
  <c r="BL29" i="1"/>
  <c r="BG28" i="1"/>
  <c r="BJ27" i="1"/>
  <c r="BL26" i="1"/>
  <c r="BG25" i="1"/>
  <c r="BE24" i="1"/>
  <c r="BM23" i="1"/>
  <c r="BH20" i="1"/>
  <c r="BK19" i="1"/>
  <c r="BP24" i="1"/>
  <c r="BR19" i="1"/>
  <c r="BQ29" i="1"/>
  <c r="BM18" i="1"/>
  <c r="BM20" i="1"/>
  <c r="BL18" i="1"/>
  <c r="BO29" i="1"/>
  <c r="BO26" i="1"/>
  <c r="BL20" i="1"/>
  <c r="BF31" i="1"/>
  <c r="BN25" i="1"/>
  <c r="BC22" i="1"/>
  <c r="BG33" i="1"/>
  <c r="BM29" i="1"/>
  <c r="BH25" i="1"/>
  <c r="BJ20" i="1"/>
  <c r="CT62" i="1"/>
  <c r="CT60" i="1"/>
  <c r="CU59" i="1"/>
  <c r="CS62" i="1"/>
  <c r="CU61" i="1"/>
  <c r="CR59" i="1"/>
  <c r="CU58" i="1"/>
  <c r="CQ57" i="1"/>
  <c r="CT56" i="1"/>
  <c r="CT61" i="1"/>
  <c r="CQ59" i="1"/>
  <c r="CT58" i="1"/>
  <c r="CP57" i="1"/>
  <c r="CS61" i="1"/>
  <c r="CP59" i="1"/>
  <c r="CS58" i="1"/>
  <c r="CO57" i="1"/>
  <c r="CR61" i="1"/>
  <c r="CO59" i="1"/>
  <c r="CR58" i="1"/>
  <c r="CN57" i="1"/>
  <c r="CO60" i="1"/>
  <c r="CS59" i="1"/>
  <c r="CV60" i="1"/>
  <c r="CW57" i="1"/>
  <c r="CW56" i="1"/>
  <c r="CK56" i="1"/>
  <c r="CS55" i="1"/>
  <c r="CP54" i="1"/>
  <c r="CN53" i="1"/>
  <c r="CW52" i="1"/>
  <c r="CL52" i="1"/>
  <c r="CR62" i="1"/>
  <c r="CU60" i="1"/>
  <c r="CV58" i="1"/>
  <c r="CV57" i="1"/>
  <c r="CV56" i="1"/>
  <c r="CJ56" i="1"/>
  <c r="CR55" i="1"/>
  <c r="CO54" i="1"/>
  <c r="CQ62" i="1"/>
  <c r="CS60" i="1"/>
  <c r="CV59" i="1"/>
  <c r="CQ58" i="1"/>
  <c r="CU57" i="1"/>
  <c r="CU56" i="1"/>
  <c r="CQ55" i="1"/>
  <c r="CN54" i="1"/>
  <c r="CW53" i="1"/>
  <c r="CL53" i="1"/>
  <c r="CU52" i="1"/>
  <c r="CR60" i="1"/>
  <c r="CT59" i="1"/>
  <c r="CP58" i="1"/>
  <c r="CT57" i="1"/>
  <c r="CS56" i="1"/>
  <c r="CP55" i="1"/>
  <c r="CM54" i="1"/>
  <c r="CT63" i="1"/>
  <c r="CL56" i="1"/>
  <c r="CT55" i="1"/>
  <c r="CQ61" i="1"/>
  <c r="CN59" i="1"/>
  <c r="CL58" i="1"/>
  <c r="CS57" i="1"/>
  <c r="CQ56" i="1"/>
  <c r="CQ54" i="1"/>
  <c r="CV53" i="1"/>
  <c r="CT52" i="1"/>
  <c r="CX51" i="1"/>
  <c r="CM51" i="1"/>
  <c r="CV50" i="1"/>
  <c r="CX49" i="1"/>
  <c r="CM49" i="1"/>
  <c r="CT48" i="1"/>
  <c r="CT47" i="1"/>
  <c r="CP61" i="1"/>
  <c r="CM59" i="1"/>
  <c r="CK58" i="1"/>
  <c r="CR57" i="1"/>
  <c r="CP56" i="1"/>
  <c r="CW55" i="1"/>
  <c r="CL54" i="1"/>
  <c r="CU53" i="1"/>
  <c r="FF52" i="1"/>
  <c r="CS52" i="1"/>
  <c r="CW51" i="1"/>
  <c r="CL51" i="1"/>
  <c r="CU50" i="1"/>
  <c r="CM57" i="1"/>
  <c r="CO56" i="1"/>
  <c r="CV55" i="1"/>
  <c r="CK54" i="1"/>
  <c r="CT53" i="1"/>
  <c r="CR52" i="1"/>
  <c r="CV51" i="1"/>
  <c r="CK51" i="1"/>
  <c r="CT50" i="1"/>
  <c r="CL57" i="1"/>
  <c r="CN56" i="1"/>
  <c r="CU55" i="1"/>
  <c r="CS53" i="1"/>
  <c r="CQ52" i="1"/>
  <c r="CU51" i="1"/>
  <c r="CS50" i="1"/>
  <c r="CP60" i="1"/>
  <c r="CM58" i="1"/>
  <c r="CR56" i="1"/>
  <c r="CR54" i="1"/>
  <c r="CX53" i="1"/>
  <c r="CV52" i="1"/>
  <c r="CN51" i="1"/>
  <c r="CW50" i="1"/>
  <c r="CL50" i="1"/>
  <c r="CJ55" i="1"/>
  <c r="CV54" i="1"/>
  <c r="CX52" i="1"/>
  <c r="CO51" i="1"/>
  <c r="CM50" i="1"/>
  <c r="CO49" i="1"/>
  <c r="CW48" i="1"/>
  <c r="CX47" i="1"/>
  <c r="CL47" i="1"/>
  <c r="CT46" i="1"/>
  <c r="CR45" i="1"/>
  <c r="CU44" i="1"/>
  <c r="CK57" i="1"/>
  <c r="CU54" i="1"/>
  <c r="CP52" i="1"/>
  <c r="CN49" i="1"/>
  <c r="CV48" i="1"/>
  <c r="CW47" i="1"/>
  <c r="CS46" i="1"/>
  <c r="CQ45" i="1"/>
  <c r="CT44" i="1"/>
  <c r="CJ57" i="1"/>
  <c r="CT54" i="1"/>
  <c r="CR53" i="1"/>
  <c r="CO52" i="1"/>
  <c r="CL49" i="1"/>
  <c r="CU48" i="1"/>
  <c r="CV47" i="1"/>
  <c r="CR46" i="1"/>
  <c r="CP45" i="1"/>
  <c r="CS44" i="1"/>
  <c r="CO58" i="1"/>
  <c r="CS54" i="1"/>
  <c r="CQ53" i="1"/>
  <c r="CN52" i="1"/>
  <c r="CW49" i="1"/>
  <c r="CS48" i="1"/>
  <c r="CU47" i="1"/>
  <c r="CQ46" i="1"/>
  <c r="CO45" i="1"/>
  <c r="CR44" i="1"/>
  <c r="CK55" i="1"/>
  <c r="CW54" i="1"/>
  <c r="CP51" i="1"/>
  <c r="CN50" i="1"/>
  <c r="CP49" i="1"/>
  <c r="CX48" i="1"/>
  <c r="CL48" i="1"/>
  <c r="CM47" i="1"/>
  <c r="CU46" i="1"/>
  <c r="CS45" i="1"/>
  <c r="CV44" i="1"/>
  <c r="CN55" i="1"/>
  <c r="CQ51" i="1"/>
  <c r="CR50" i="1"/>
  <c r="CR49" i="1"/>
  <c r="CS47" i="1"/>
  <c r="CW45" i="1"/>
  <c r="CX44" i="1"/>
  <c r="CM55" i="1"/>
  <c r="CP53" i="1"/>
  <c r="CQ50" i="1"/>
  <c r="CQ49" i="1"/>
  <c r="CR48" i="1"/>
  <c r="CR47" i="1"/>
  <c r="CV45" i="1"/>
  <c r="CW44" i="1"/>
  <c r="CL55" i="1"/>
  <c r="CO53" i="1"/>
  <c r="CP50" i="1"/>
  <c r="CQ48" i="1"/>
  <c r="CQ47" i="1"/>
  <c r="CX46" i="1"/>
  <c r="CU45" i="1"/>
  <c r="CM53" i="1"/>
  <c r="CO50" i="1"/>
  <c r="CP48" i="1"/>
  <c r="CP47" i="1"/>
  <c r="CW46" i="1"/>
  <c r="CT45" i="1"/>
  <c r="CN48" i="1"/>
  <c r="CN47" i="1"/>
  <c r="CP46" i="1"/>
  <c r="CM45" i="1"/>
  <c r="CQ60" i="1"/>
  <c r="CM56" i="1"/>
  <c r="CM48" i="1"/>
  <c r="CO46" i="1"/>
  <c r="CL45" i="1"/>
  <c r="CV49" i="1"/>
  <c r="CN46" i="1"/>
  <c r="CT51" i="1"/>
  <c r="CU49" i="1"/>
  <c r="CM46" i="1"/>
  <c r="CM52" i="1"/>
  <c r="CS51" i="1"/>
  <c r="CT49" i="1"/>
  <c r="CL46" i="1"/>
  <c r="CN58" i="1"/>
  <c r="CO55" i="1"/>
  <c r="CK52" i="1"/>
  <c r="CR51" i="1"/>
  <c r="CX50" i="1"/>
  <c r="CS49" i="1"/>
  <c r="CX45" i="1"/>
  <c r="CK53" i="1"/>
  <c r="CN45" i="1"/>
  <c r="CO47" i="1"/>
  <c r="CV46" i="1"/>
  <c r="CO48" i="1"/>
  <c r="EH63" i="1"/>
  <c r="EF62" i="1"/>
  <c r="EE60" i="1"/>
  <c r="ED59" i="1"/>
  <c r="EI62" i="1"/>
  <c r="EH62" i="1"/>
  <c r="EG62" i="1"/>
  <c r="ED61" i="1"/>
  <c r="EA60" i="1"/>
  <c r="EC59" i="1"/>
  <c r="EF58" i="1"/>
  <c r="EJ57" i="1"/>
  <c r="DY57" i="1"/>
  <c r="EB56" i="1"/>
  <c r="EE62" i="1"/>
  <c r="EB59" i="1"/>
  <c r="EE58" i="1"/>
  <c r="EI57" i="1"/>
  <c r="EA59" i="1"/>
  <c r="ED58" i="1"/>
  <c r="EH57" i="1"/>
  <c r="EG63" i="1"/>
  <c r="DZ59" i="1"/>
  <c r="EC58" i="1"/>
  <c r="EG57" i="1"/>
  <c r="EE61" i="1"/>
  <c r="EB60" i="1"/>
  <c r="EE59" i="1"/>
  <c r="EG61" i="1"/>
  <c r="EH60" i="1"/>
  <c r="EH59" i="1"/>
  <c r="EA58" i="1"/>
  <c r="EB57" i="1"/>
  <c r="EG56" i="1"/>
  <c r="EK55" i="1"/>
  <c r="EH54" i="1"/>
  <c r="EF61" i="1"/>
  <c r="EG60" i="1"/>
  <c r="EG59" i="1"/>
  <c r="DZ58" i="1"/>
  <c r="EA57" i="1"/>
  <c r="EF56" i="1"/>
  <c r="EJ55" i="1"/>
  <c r="DY55" i="1"/>
  <c r="EG54" i="1"/>
  <c r="EF60" i="1"/>
  <c r="EF59" i="1"/>
  <c r="DZ57" i="1"/>
  <c r="EE56" i="1"/>
  <c r="EI55" i="1"/>
  <c r="DX55" i="1"/>
  <c r="EF54" i="1"/>
  <c r="ED60" i="1"/>
  <c r="ED56" i="1"/>
  <c r="EH55" i="1"/>
  <c r="EH61" i="1"/>
  <c r="EI60" i="1"/>
  <c r="EI59" i="1"/>
  <c r="EB58" i="1"/>
  <c r="EC57" i="1"/>
  <c r="EH56" i="1"/>
  <c r="EH58" i="1"/>
  <c r="ED55" i="1"/>
  <c r="EJ54" i="1"/>
  <c r="EI53" i="1"/>
  <c r="EG58" i="1"/>
  <c r="DY56" i="1"/>
  <c r="EI54" i="1"/>
  <c r="EH53" i="1"/>
  <c r="EL50" i="1"/>
  <c r="EF57" i="1"/>
  <c r="EG53" i="1"/>
  <c r="EC60" i="1"/>
  <c r="EE57" i="1"/>
  <c r="EL51" i="1"/>
  <c r="EI58" i="1"/>
  <c r="EE55" i="1"/>
  <c r="EK54" i="1"/>
  <c r="EJ53" i="1"/>
  <c r="EJ56" i="1"/>
  <c r="EK53" i="1"/>
  <c r="EJ51" i="1"/>
  <c r="EI56" i="1"/>
  <c r="EC56" i="1"/>
  <c r="EI61" i="1"/>
  <c r="EJ59" i="1"/>
  <c r="DX52" i="1"/>
  <c r="EK56" i="1"/>
  <c r="EF55" i="1"/>
  <c r="EL53" i="1"/>
  <c r="EK51" i="1"/>
  <c r="EL52" i="1"/>
  <c r="EK52" i="1"/>
  <c r="EJ52" i="1"/>
  <c r="DX51" i="1"/>
  <c r="DW50" i="1"/>
  <c r="ED57" i="1"/>
  <c r="EG55" i="1"/>
  <c r="DX54" i="1"/>
  <c r="DX53" i="1"/>
  <c r="EJ58" i="1"/>
  <c r="DW51" i="1"/>
  <c r="DX50" i="1"/>
  <c r="BF55" i="1"/>
  <c r="BE55" i="1"/>
  <c r="BD53" i="1"/>
  <c r="BF52" i="1"/>
  <c r="BL50" i="1"/>
  <c r="BM49" i="1"/>
  <c r="BG48" i="1"/>
  <c r="BE52" i="1"/>
  <c r="BM51" i="1"/>
  <c r="BK50" i="1"/>
  <c r="BD52" i="1"/>
  <c r="BL51" i="1"/>
  <c r="BJ50" i="1"/>
  <c r="BK51" i="1"/>
  <c r="BI50" i="1"/>
  <c r="BD54" i="1"/>
  <c r="BE53" i="1"/>
  <c r="BG52" i="1"/>
  <c r="BD51" i="1"/>
  <c r="BM50" i="1"/>
  <c r="BO50" i="1"/>
  <c r="BL49" i="1"/>
  <c r="BF48" i="1"/>
  <c r="BD47" i="1"/>
  <c r="BG37" i="1"/>
  <c r="BH54" i="1"/>
  <c r="BN50" i="1"/>
  <c r="BK49" i="1"/>
  <c r="BE48" i="1"/>
  <c r="BC47" i="1"/>
  <c r="BD41" i="1"/>
  <c r="BF37" i="1"/>
  <c r="BG54" i="1"/>
  <c r="BJ51" i="1"/>
  <c r="BH50" i="1"/>
  <c r="BJ49" i="1"/>
  <c r="BP48" i="1"/>
  <c r="BD48" i="1"/>
  <c r="BB47" i="1"/>
  <c r="BF46" i="1"/>
  <c r="BD42" i="1"/>
  <c r="BF54" i="1"/>
  <c r="BI51" i="1"/>
  <c r="BG50" i="1"/>
  <c r="BI49" i="1"/>
  <c r="BO48" i="1"/>
  <c r="BE46" i="1"/>
  <c r="BC42" i="1"/>
  <c r="BN49" i="1"/>
  <c r="BH48" i="1"/>
  <c r="BE47" i="1"/>
  <c r="BF53" i="1"/>
  <c r="BE50" i="1"/>
  <c r="BD50" i="1"/>
  <c r="BP49" i="1"/>
  <c r="BK47" i="1"/>
  <c r="BC43" i="1"/>
  <c r="BF38" i="1"/>
  <c r="BO49" i="1"/>
  <c r="BN48" i="1"/>
  <c r="BJ47" i="1"/>
  <c r="BE38" i="1"/>
  <c r="BH49" i="1"/>
  <c r="BM48" i="1"/>
  <c r="BI47" i="1"/>
  <c r="BE54" i="1"/>
  <c r="BJ52" i="1"/>
  <c r="BF49" i="1"/>
  <c r="BK48" i="1"/>
  <c r="BG47" i="1"/>
  <c r="BD40" i="1"/>
  <c r="BI52" i="1"/>
  <c r="BE49" i="1"/>
  <c r="BJ48" i="1"/>
  <c r="BF47" i="1"/>
  <c r="BD46" i="1"/>
  <c r="BH52" i="1"/>
  <c r="BH51" i="1"/>
  <c r="BD49" i="1"/>
  <c r="BI48" i="1"/>
  <c r="BC46" i="1"/>
  <c r="BI53" i="1"/>
  <c r="BG51" i="1"/>
  <c r="BB46" i="1"/>
  <c r="BC44" i="1"/>
  <c r="BH53" i="1"/>
  <c r="BF51" i="1"/>
  <c r="BG53" i="1"/>
  <c r="BE51" i="1"/>
  <c r="BF50" i="1"/>
  <c r="BE39" i="1"/>
  <c r="BC45" i="1"/>
  <c r="BG49" i="1"/>
  <c r="BH47" i="1"/>
  <c r="BK52" i="1"/>
  <c r="BE40" i="1"/>
  <c r="BL48" i="1"/>
  <c r="DZ55" i="1"/>
  <c r="EE53" i="1"/>
  <c r="ED52" i="1"/>
  <c r="ED53" i="1"/>
  <c r="EC53" i="1"/>
  <c r="EB52" i="1"/>
  <c r="EE54" i="1"/>
  <c r="EA55" i="1"/>
  <c r="DZ56" i="1"/>
  <c r="EG52" i="1"/>
  <c r="ED51" i="1"/>
  <c r="EB50" i="1"/>
  <c r="EF49" i="1"/>
  <c r="EA48" i="1"/>
  <c r="EA47" i="1"/>
  <c r="EC55" i="1"/>
  <c r="EF52" i="1"/>
  <c r="EC51" i="1"/>
  <c r="EA50" i="1"/>
  <c r="EB55" i="1"/>
  <c r="ED54" i="1"/>
  <c r="EE52" i="1"/>
  <c r="EB51" i="1"/>
  <c r="DZ50" i="1"/>
  <c r="EC54" i="1"/>
  <c r="EF53" i="1"/>
  <c r="EC52" i="1"/>
  <c r="EA51" i="1"/>
  <c r="DY50" i="1"/>
  <c r="EA56" i="1"/>
  <c r="EH52" i="1"/>
  <c r="EE51" i="1"/>
  <c r="EC50" i="1"/>
  <c r="EA52" i="1"/>
  <c r="EH50" i="1"/>
  <c r="EK49" i="1"/>
  <c r="DY49" i="1"/>
  <c r="EF48" i="1"/>
  <c r="DY42" i="1"/>
  <c r="EB53" i="1"/>
  <c r="DZ52" i="1"/>
  <c r="EI51" i="1"/>
  <c r="EG50" i="1"/>
  <c r="EJ49" i="1"/>
  <c r="EE48" i="1"/>
  <c r="DX45" i="1"/>
  <c r="EA53" i="1"/>
  <c r="DY52" i="1"/>
  <c r="EH51" i="1"/>
  <c r="EF50" i="1"/>
  <c r="EI49" i="1"/>
  <c r="ED48" i="1"/>
  <c r="DX43" i="1"/>
  <c r="EB54" i="1"/>
  <c r="DZ53" i="1"/>
  <c r="EG51" i="1"/>
  <c r="EE50" i="1"/>
  <c r="EH49" i="1"/>
  <c r="EC48" i="1"/>
  <c r="EI50" i="1"/>
  <c r="EL49" i="1"/>
  <c r="DZ49" i="1"/>
  <c r="EG48" i="1"/>
  <c r="EF51" i="1"/>
  <c r="EA49" i="1"/>
  <c r="EB48" i="1"/>
  <c r="EB47" i="1"/>
  <c r="DZ51" i="1"/>
  <c r="DZ48" i="1"/>
  <c r="DZ47" i="1"/>
  <c r="EA38" i="1"/>
  <c r="DY51" i="1"/>
  <c r="DY48" i="1"/>
  <c r="DY47" i="1"/>
  <c r="EA39" i="1"/>
  <c r="ED50" i="1"/>
  <c r="DX48" i="1"/>
  <c r="DX47" i="1"/>
  <c r="DZ40" i="1"/>
  <c r="DZ39" i="1"/>
  <c r="DZ54" i="1"/>
  <c r="DY54" i="1"/>
  <c r="DY53" i="1"/>
  <c r="EG49" i="1"/>
  <c r="EE49" i="1"/>
  <c r="ED49" i="1"/>
  <c r="EC49" i="1"/>
  <c r="EB49" i="1"/>
  <c r="EH48" i="1"/>
  <c r="EC47" i="1"/>
  <c r="EA54" i="1"/>
  <c r="DX44" i="1"/>
  <c r="DX46" i="1"/>
  <c r="DY41" i="1"/>
  <c r="EZ47" i="1"/>
  <c r="ET48" i="1"/>
  <c r="EV47" i="1"/>
  <c r="FA46" i="1"/>
  <c r="EY45" i="1"/>
  <c r="FE44" i="1"/>
  <c r="ET44" i="1"/>
  <c r="FA43" i="1"/>
  <c r="FA42" i="1"/>
  <c r="EZ41" i="1"/>
  <c r="EX40" i="1"/>
  <c r="FB39" i="1"/>
  <c r="FE48" i="1"/>
  <c r="ES48" i="1"/>
  <c r="EU47" i="1"/>
  <c r="EZ46" i="1"/>
  <c r="EX45" i="1"/>
  <c r="FD44" i="1"/>
  <c r="ES44" i="1"/>
  <c r="EZ43" i="1"/>
  <c r="EZ42" i="1"/>
  <c r="EY41" i="1"/>
  <c r="EW40" i="1"/>
  <c r="FA39" i="1"/>
  <c r="ER48" i="1"/>
  <c r="ET47" i="1"/>
  <c r="EY46" i="1"/>
  <c r="EW45" i="1"/>
  <c r="FC44" i="1"/>
  <c r="EY43" i="1"/>
  <c r="EY42" i="1"/>
  <c r="EX41" i="1"/>
  <c r="EV40" i="1"/>
  <c r="EZ39" i="1"/>
  <c r="EQ48" i="1"/>
  <c r="ES47" i="1"/>
  <c r="EX46" i="1"/>
  <c r="EV45" i="1"/>
  <c r="FB44" i="1"/>
  <c r="EX43" i="1"/>
  <c r="EX42" i="1"/>
  <c r="EW41" i="1"/>
  <c r="EY39" i="1"/>
  <c r="FB38" i="1"/>
  <c r="FA37" i="1"/>
  <c r="EU48" i="1"/>
  <c r="EW47" i="1"/>
  <c r="FB46" i="1"/>
  <c r="EQ46" i="1"/>
  <c r="EZ45" i="1"/>
  <c r="EU44" i="1"/>
  <c r="FB43" i="1"/>
  <c r="FB42" i="1"/>
  <c r="FA41" i="1"/>
  <c r="EY40" i="1"/>
  <c r="FE46" i="1"/>
  <c r="FB45" i="1"/>
  <c r="FA44" i="1"/>
  <c r="EU43" i="1"/>
  <c r="FC42" i="1"/>
  <c r="FD46" i="1"/>
  <c r="FA45" i="1"/>
  <c r="EZ44" i="1"/>
  <c r="ET43" i="1"/>
  <c r="EW42" i="1"/>
  <c r="FD41" i="1"/>
  <c r="FA38" i="1"/>
  <c r="EY47" i="1"/>
  <c r="FC46" i="1"/>
  <c r="EU45" i="1"/>
  <c r="EY44" i="1"/>
  <c r="EV42" i="1"/>
  <c r="FC41" i="1"/>
  <c r="EZ38" i="1"/>
  <c r="EX47" i="1"/>
  <c r="EW46" i="1"/>
  <c r="ET45" i="1"/>
  <c r="EX44" i="1"/>
  <c r="EU42" i="1"/>
  <c r="FB41" i="1"/>
  <c r="FC40" i="1"/>
  <c r="EY38" i="1"/>
  <c r="EP48" i="1"/>
  <c r="EQ47" i="1"/>
  <c r="EU46" i="1"/>
  <c r="ER45" i="1"/>
  <c r="EV44" i="1"/>
  <c r="EU41" i="1"/>
  <c r="FA40" i="1"/>
  <c r="EW39" i="1"/>
  <c r="ET46" i="1"/>
  <c r="EZ40" i="1"/>
  <c r="ES46" i="1"/>
  <c r="FD43" i="1"/>
  <c r="ER46" i="1"/>
  <c r="FE45" i="1"/>
  <c r="FC43" i="1"/>
  <c r="FD45" i="1"/>
  <c r="EW43" i="1"/>
  <c r="FE47" i="1"/>
  <c r="FC45" i="1"/>
  <c r="EV43" i="1"/>
  <c r="FD42" i="1"/>
  <c r="ER47" i="1"/>
  <c r="FB40" i="1"/>
  <c r="EX39" i="1"/>
  <c r="EY37" i="1"/>
  <c r="EV46" i="1"/>
  <c r="EV41" i="1"/>
  <c r="EW44" i="1"/>
  <c r="EX38" i="1"/>
  <c r="ES45" i="1"/>
  <c r="CF60" i="1"/>
  <c r="CG58" i="1"/>
  <c r="CH56" i="1"/>
  <c r="CG57" i="1"/>
  <c r="CH55" i="1"/>
  <c r="CD54" i="1"/>
  <c r="CC53" i="1"/>
  <c r="CA52" i="1"/>
  <c r="CG55" i="1"/>
  <c r="CC54" i="1"/>
  <c r="CG56" i="1"/>
  <c r="CF55" i="1"/>
  <c r="CJ52" i="1"/>
  <c r="CE55" i="1"/>
  <c r="CH57" i="1"/>
  <c r="CI55" i="1"/>
  <c r="CI53" i="1"/>
  <c r="CG52" i="1"/>
  <c r="CB51" i="1"/>
  <c r="CJ50" i="1"/>
  <c r="BY50" i="1"/>
  <c r="CA49" i="1"/>
  <c r="CG48" i="1"/>
  <c r="BV48" i="1"/>
  <c r="CG47" i="1"/>
  <c r="CH53" i="1"/>
  <c r="CF52" i="1"/>
  <c r="CA51" i="1"/>
  <c r="CI50" i="1"/>
  <c r="BX50" i="1"/>
  <c r="CF59" i="1"/>
  <c r="CG53" i="1"/>
  <c r="CE52" i="1"/>
  <c r="BZ51" i="1"/>
  <c r="CH50" i="1"/>
  <c r="BW50" i="1"/>
  <c r="CI54" i="1"/>
  <c r="CF53" i="1"/>
  <c r="CD52" i="1"/>
  <c r="CJ51" i="1"/>
  <c r="BY51" i="1"/>
  <c r="CG50" i="1"/>
  <c r="CJ53" i="1"/>
  <c r="CH52" i="1"/>
  <c r="CC51" i="1"/>
  <c r="BZ50" i="1"/>
  <c r="CB49" i="1"/>
  <c r="CI48" i="1"/>
  <c r="BW48" i="1"/>
  <c r="CG46" i="1"/>
  <c r="CI51" i="1"/>
  <c r="CF50" i="1"/>
  <c r="BZ49" i="1"/>
  <c r="CH48" i="1"/>
  <c r="BU48" i="1"/>
  <c r="CI47" i="1"/>
  <c r="CF46" i="1"/>
  <c r="CH51" i="1"/>
  <c r="CE50" i="1"/>
  <c r="BY49" i="1"/>
  <c r="CF48" i="1"/>
  <c r="CH47" i="1"/>
  <c r="CG51" i="1"/>
  <c r="CD50" i="1"/>
  <c r="CJ49" i="1"/>
  <c r="BX49" i="1"/>
  <c r="CE48" i="1"/>
  <c r="CF47" i="1"/>
  <c r="CB53" i="1"/>
  <c r="CC49" i="1"/>
  <c r="BX48" i="1"/>
  <c r="CH46" i="1"/>
  <c r="CG54" i="1"/>
  <c r="CI52" i="1"/>
  <c r="BZ48" i="1"/>
  <c r="CF54" i="1"/>
  <c r="CC52" i="1"/>
  <c r="CF51" i="1"/>
  <c r="BY48" i="1"/>
  <c r="CE54" i="1"/>
  <c r="CB52" i="1"/>
  <c r="CE51" i="1"/>
  <c r="CI49" i="1"/>
  <c r="BZ52" i="1"/>
  <c r="CD51" i="1"/>
  <c r="CH49" i="1"/>
  <c r="CE53" i="1"/>
  <c r="CB50" i="1"/>
  <c r="CF49" i="1"/>
  <c r="CD53" i="1"/>
  <c r="CA50" i="1"/>
  <c r="CE49" i="1"/>
  <c r="CE47" i="1"/>
  <c r="CD49" i="1"/>
  <c r="CD48" i="1"/>
  <c r="CD47" i="1"/>
  <c r="BW49" i="1"/>
  <c r="CC48" i="1"/>
  <c r="CC47" i="1"/>
  <c r="BV49" i="1"/>
  <c r="CB48" i="1"/>
  <c r="CB47" i="1"/>
  <c r="CH54" i="1"/>
  <c r="BU49" i="1"/>
  <c r="CA48" i="1"/>
  <c r="CA47" i="1"/>
  <c r="CI46" i="1"/>
  <c r="CG49" i="1"/>
  <c r="CC50" i="1"/>
  <c r="FB59" i="1"/>
  <c r="FB58" i="1"/>
  <c r="FA55" i="1"/>
  <c r="FB60" i="1"/>
  <c r="FD57" i="1"/>
  <c r="FA60" i="1"/>
  <c r="FC57" i="1"/>
  <c r="FD54" i="1"/>
  <c r="FA53" i="1"/>
  <c r="EZ52" i="1"/>
  <c r="FD56" i="1"/>
  <c r="FC54" i="1"/>
  <c r="EZ53" i="1"/>
  <c r="FC56" i="1"/>
  <c r="FB54" i="1"/>
  <c r="EY53" i="1"/>
  <c r="EX52" i="1"/>
  <c r="FB56" i="1"/>
  <c r="FA54" i="1"/>
  <c r="EZ55" i="1"/>
  <c r="EY54" i="1"/>
  <c r="EW53" i="1"/>
  <c r="ET52" i="1"/>
  <c r="EZ51" i="1"/>
  <c r="EZ50" i="1"/>
  <c r="ET49" i="1"/>
  <c r="EY48" i="1"/>
  <c r="EY55" i="1"/>
  <c r="EX54" i="1"/>
  <c r="EV53" i="1"/>
  <c r="ES52" i="1"/>
  <c r="EY51" i="1"/>
  <c r="EY50" i="1"/>
  <c r="FA61" i="1"/>
  <c r="EW54" i="1"/>
  <c r="EU53" i="1"/>
  <c r="FE52" i="1"/>
  <c r="EX51" i="1"/>
  <c r="EX50" i="1"/>
  <c r="FC58" i="1"/>
  <c r="FD52" i="1"/>
  <c r="EW51" i="1"/>
  <c r="EW50" i="1"/>
  <c r="FB55" i="1"/>
  <c r="EZ54" i="1"/>
  <c r="EX53" i="1"/>
  <c r="EU52" i="1"/>
  <c r="FA51" i="1"/>
  <c r="FA50" i="1"/>
  <c r="EP50" i="1"/>
  <c r="FB57" i="1"/>
  <c r="FB52" i="1"/>
  <c r="FE51" i="1"/>
  <c r="FE50" i="1"/>
  <c r="FD49" i="1"/>
  <c r="FA52" i="1"/>
  <c r="FD51" i="1"/>
  <c r="FD50" i="1"/>
  <c r="EY49" i="1"/>
  <c r="FE53" i="1"/>
  <c r="EY52" i="1"/>
  <c r="FC51" i="1"/>
  <c r="FC50" i="1"/>
  <c r="EX49" i="1"/>
  <c r="FD48" i="1"/>
  <c r="FD55" i="1"/>
  <c r="FD53" i="1"/>
  <c r="EW52" i="1"/>
  <c r="FB51" i="1"/>
  <c r="FB50" i="1"/>
  <c r="EW49" i="1"/>
  <c r="FC48" i="1"/>
  <c r="FC52" i="1"/>
  <c r="FC53" i="1"/>
  <c r="ES50" i="1"/>
  <c r="EV49" i="1"/>
  <c r="FA48" i="1"/>
  <c r="FD47" i="1"/>
  <c r="FE54" i="1"/>
  <c r="FB53" i="1"/>
  <c r="ER50" i="1"/>
  <c r="EU49" i="1"/>
  <c r="EZ48" i="1"/>
  <c r="FC47" i="1"/>
  <c r="FC55" i="1"/>
  <c r="EQ50" i="1"/>
  <c r="ES49" i="1"/>
  <c r="EX48" i="1"/>
  <c r="ER49" i="1"/>
  <c r="EW48" i="1"/>
  <c r="EV51" i="1"/>
  <c r="EP49" i="1"/>
  <c r="EU51" i="1"/>
  <c r="ET51" i="1"/>
  <c r="FA56" i="1"/>
  <c r="EV52" i="1"/>
  <c r="ES51" i="1"/>
  <c r="EV50" i="1"/>
  <c r="EZ56" i="1"/>
  <c r="ER51" i="1"/>
  <c r="EU50" i="1"/>
  <c r="ET50" i="1"/>
  <c r="FB48" i="1"/>
  <c r="EQ49" i="1"/>
  <c r="EV48" i="1"/>
  <c r="BZ60" i="1"/>
  <c r="CD59" i="1"/>
  <c r="CC61" i="1"/>
  <c r="BY62" i="1"/>
  <c r="BZ59" i="1"/>
  <c r="CE57" i="1"/>
  <c r="BW56" i="1"/>
  <c r="CD60" i="1"/>
  <c r="BY59" i="1"/>
  <c r="CC60" i="1"/>
  <c r="BX59" i="1"/>
  <c r="CE58" i="1"/>
  <c r="CB60" i="1"/>
  <c r="CD58" i="1"/>
  <c r="CB57" i="1"/>
  <c r="BZ62" i="1"/>
  <c r="CA59" i="1"/>
  <c r="CA61" i="1"/>
  <c r="CA58" i="1"/>
  <c r="BX56" i="1"/>
  <c r="BW55" i="1"/>
  <c r="BZ61" i="1"/>
  <c r="BZ58" i="1"/>
  <c r="CF57" i="1"/>
  <c r="BY61" i="1"/>
  <c r="BY58" i="1"/>
  <c r="CD57" i="1"/>
  <c r="CB54" i="1"/>
  <c r="CA53" i="1"/>
  <c r="BX58" i="1"/>
  <c r="CC57" i="1"/>
  <c r="CF56" i="1"/>
  <c r="CA54" i="1"/>
  <c r="CB61" i="1"/>
  <c r="CB58" i="1"/>
  <c r="BY56" i="1"/>
  <c r="BX55" i="1"/>
  <c r="CA60" i="1"/>
  <c r="CC55" i="1"/>
  <c r="BW54" i="1"/>
  <c r="BV53" i="1"/>
  <c r="BU52" i="1"/>
  <c r="BY60" i="1"/>
  <c r="CB55" i="1"/>
  <c r="BV54" i="1"/>
  <c r="BX60" i="1"/>
  <c r="CC58" i="1"/>
  <c r="CA55" i="1"/>
  <c r="BW58" i="1"/>
  <c r="BZ55" i="1"/>
  <c r="BV50" i="1"/>
  <c r="BW57" i="1"/>
  <c r="BZ56" i="1"/>
  <c r="CD55" i="1"/>
  <c r="BX54" i="1"/>
  <c r="BW53" i="1"/>
  <c r="BV52" i="1"/>
  <c r="CD56" i="1"/>
  <c r="BZ53" i="1"/>
  <c r="BX52" i="1"/>
  <c r="CC56" i="1"/>
  <c r="BY55" i="1"/>
  <c r="BY53" i="1"/>
  <c r="BW52" i="1"/>
  <c r="CB56" i="1"/>
  <c r="BX53" i="1"/>
  <c r="CA57" i="1"/>
  <c r="CA56" i="1"/>
  <c r="CB59" i="1"/>
  <c r="CE56" i="1"/>
  <c r="BY52" i="1"/>
  <c r="BU51" i="1"/>
  <c r="BZ57" i="1"/>
  <c r="BY57" i="1"/>
  <c r="BX57" i="1"/>
  <c r="CC59" i="1"/>
  <c r="BZ54" i="1"/>
  <c r="BW51" i="1"/>
  <c r="BV51" i="1"/>
  <c r="CA62" i="1"/>
  <c r="BU50" i="1"/>
  <c r="BX51" i="1"/>
  <c r="BY54" i="1"/>
  <c r="CF31" i="1"/>
  <c r="BZ30" i="1"/>
  <c r="CF32" i="1"/>
  <c r="FC31" i="1"/>
  <c r="CH30" i="1"/>
  <c r="BV30" i="1"/>
  <c r="CG29" i="1"/>
  <c r="BV29" i="1"/>
  <c r="CI28" i="1"/>
  <c r="BX28" i="1"/>
  <c r="CC27" i="1"/>
  <c r="CG26" i="1"/>
  <c r="BV26" i="1"/>
  <c r="CI25" i="1"/>
  <c r="BX25" i="1"/>
  <c r="CI24" i="1"/>
  <c r="BX24" i="1"/>
  <c r="CC23" i="1"/>
  <c r="CD22" i="1"/>
  <c r="CH21" i="1"/>
  <c r="BW21" i="1"/>
  <c r="CE20" i="1"/>
  <c r="BT20" i="1"/>
  <c r="CB19" i="1"/>
  <c r="CA18" i="1"/>
  <c r="BW24" i="1"/>
  <c r="BV21" i="1"/>
  <c r="CE32" i="1"/>
  <c r="CG30" i="1"/>
  <c r="BU30" i="1"/>
  <c r="CF29" i="1"/>
  <c r="BU29" i="1"/>
  <c r="CH28" i="1"/>
  <c r="BW28" i="1"/>
  <c r="CB27" i="1"/>
  <c r="CF26" i="1"/>
  <c r="BU26" i="1"/>
  <c r="CH25" i="1"/>
  <c r="BW25" i="1"/>
  <c r="CH24" i="1"/>
  <c r="CB23" i="1"/>
  <c r="CC22" i="1"/>
  <c r="CG21" i="1"/>
  <c r="CD32" i="1"/>
  <c r="CF30" i="1"/>
  <c r="BT30" i="1"/>
  <c r="CE29" i="1"/>
  <c r="BT29" i="1"/>
  <c r="CG28" i="1"/>
  <c r="BV28" i="1"/>
  <c r="CA27" i="1"/>
  <c r="CE26" i="1"/>
  <c r="BT26" i="1"/>
  <c r="CG25" i="1"/>
  <c r="BV25" i="1"/>
  <c r="CG24" i="1"/>
  <c r="BV24" i="1"/>
  <c r="CA23" i="1"/>
  <c r="CB22" i="1"/>
  <c r="CF21" i="1"/>
  <c r="BU21" i="1"/>
  <c r="CC32" i="1"/>
  <c r="CG31" i="1"/>
  <c r="CE30" i="1"/>
  <c r="CD29" i="1"/>
  <c r="CF28" i="1"/>
  <c r="BU28" i="1"/>
  <c r="BZ27" i="1"/>
  <c r="CD26" i="1"/>
  <c r="CF25" i="1"/>
  <c r="BU25" i="1"/>
  <c r="CF24" i="1"/>
  <c r="BU24" i="1"/>
  <c r="CK23" i="1"/>
  <c r="BZ23" i="1"/>
  <c r="CA22" i="1"/>
  <c r="CE21" i="1"/>
  <c r="BT21" i="1"/>
  <c r="CB20" i="1"/>
  <c r="EZ34" i="1"/>
  <c r="BY31" i="1"/>
  <c r="FC30" i="1"/>
  <c r="BW30" i="1"/>
  <c r="CH29" i="1"/>
  <c r="BW29" i="1"/>
  <c r="CJ28" i="1"/>
  <c r="BY28" i="1"/>
  <c r="CD27" i="1"/>
  <c r="CH26" i="1"/>
  <c r="BW26" i="1"/>
  <c r="CJ25" i="1"/>
  <c r="BY25" i="1"/>
  <c r="CJ24" i="1"/>
  <c r="BY24" i="1"/>
  <c r="CD23" i="1"/>
  <c r="CE22" i="1"/>
  <c r="BT22" i="1"/>
  <c r="BX21" i="1"/>
  <c r="CC31" i="1"/>
  <c r="CB29" i="1"/>
  <c r="CB28" i="1"/>
  <c r="CE27" i="1"/>
  <c r="CB26" i="1"/>
  <c r="CB25" i="1"/>
  <c r="BZ24" i="1"/>
  <c r="CH23" i="1"/>
  <c r="BV22" i="1"/>
  <c r="BU20" i="1"/>
  <c r="BV19" i="1"/>
  <c r="CD20" i="1"/>
  <c r="CA30" i="1"/>
  <c r="BX29" i="1"/>
  <c r="CD21" i="1"/>
  <c r="BZ18" i="1"/>
  <c r="CD33" i="1"/>
  <c r="BU27" i="1"/>
  <c r="CC19" i="1"/>
  <c r="CL25" i="1"/>
  <c r="CK25" i="1"/>
  <c r="BY20" i="1"/>
  <c r="BW18" i="1"/>
  <c r="CC24" i="1"/>
  <c r="BV18" i="1"/>
  <c r="BW20" i="1"/>
  <c r="CB32" i="1"/>
  <c r="CB31" i="1"/>
  <c r="CD30" i="1"/>
  <c r="CA29" i="1"/>
  <c r="CA28" i="1"/>
  <c r="BY27" i="1"/>
  <c r="CA26" i="1"/>
  <c r="CA25" i="1"/>
  <c r="BT24" i="1"/>
  <c r="CG23" i="1"/>
  <c r="BU22" i="1"/>
  <c r="BU19" i="1"/>
  <c r="CB18" i="1"/>
  <c r="BV27" i="1"/>
  <c r="BX26" i="1"/>
  <c r="CD19" i="1"/>
  <c r="BZ20" i="1"/>
  <c r="BX18" i="1"/>
  <c r="BZ22" i="1"/>
  <c r="CJ26" i="1"/>
  <c r="CE25" i="1"/>
  <c r="BZ21" i="1"/>
  <c r="CB24" i="1"/>
  <c r="BT23" i="1"/>
  <c r="BX22" i="1"/>
  <c r="CA31" i="1"/>
  <c r="CC30" i="1"/>
  <c r="BZ29" i="1"/>
  <c r="BZ28" i="1"/>
  <c r="BX27" i="1"/>
  <c r="BZ26" i="1"/>
  <c r="BZ25" i="1"/>
  <c r="CF23" i="1"/>
  <c r="CJ22" i="1"/>
  <c r="BT19" i="1"/>
  <c r="BY23" i="1"/>
  <c r="CK24" i="1"/>
  <c r="BY18" i="1"/>
  <c r="BT27" i="1"/>
  <c r="CE24" i="1"/>
  <c r="CF22" i="1"/>
  <c r="CA19" i="1"/>
  <c r="CD24" i="1"/>
  <c r="BZ19" i="1"/>
  <c r="CE28" i="1"/>
  <c r="BU23" i="1"/>
  <c r="BU18" i="1"/>
  <c r="BZ31" i="1"/>
  <c r="CB30" i="1"/>
  <c r="BY29" i="1"/>
  <c r="BT28" i="1"/>
  <c r="BW27" i="1"/>
  <c r="BY26" i="1"/>
  <c r="BT25" i="1"/>
  <c r="CE23" i="1"/>
  <c r="CI22" i="1"/>
  <c r="CE33" i="1"/>
  <c r="CL24" i="1"/>
  <c r="CC20" i="1"/>
  <c r="CG22" i="1"/>
  <c r="CA20" i="1"/>
  <c r="CJ27" i="1"/>
  <c r="CK26" i="1"/>
  <c r="CA21" i="1"/>
  <c r="CH27" i="1"/>
  <c r="BY22" i="1"/>
  <c r="BX20" i="1"/>
  <c r="CE31" i="1"/>
  <c r="CD25" i="1"/>
  <c r="BY21" i="1"/>
  <c r="BX19" i="1"/>
  <c r="ET32" i="1"/>
  <c r="CD31" i="1"/>
  <c r="CC29" i="1"/>
  <c r="CC28" i="1"/>
  <c r="CF27" i="1"/>
  <c r="CC26" i="1"/>
  <c r="CC25" i="1"/>
  <c r="CA24" i="1"/>
  <c r="CI23" i="1"/>
  <c r="BW22" i="1"/>
  <c r="BV20" i="1"/>
  <c r="BW19" i="1"/>
  <c r="BT18" i="1"/>
  <c r="CH22" i="1"/>
  <c r="BY30" i="1"/>
  <c r="BX23" i="1"/>
  <c r="CC21" i="1"/>
  <c r="CC33" i="1"/>
  <c r="BX30" i="1"/>
  <c r="BW23" i="1"/>
  <c r="CB21" i="1"/>
  <c r="CI27" i="1"/>
  <c r="BV23" i="1"/>
  <c r="BY19" i="1"/>
  <c r="CD28" i="1"/>
  <c r="CG27" i="1"/>
  <c r="CI26" i="1"/>
  <c r="CJ23" i="1"/>
  <c r="FK62" i="1"/>
  <c r="FL61" i="1"/>
  <c r="FK60" i="1"/>
  <c r="FP59" i="1"/>
  <c r="FJ58" i="1"/>
  <c r="CU62" i="1"/>
  <c r="FK61" i="1"/>
  <c r="FJ61" i="1"/>
  <c r="FP63" i="1"/>
  <c r="FN62" i="1"/>
  <c r="FI60" i="1"/>
  <c r="FG59" i="1"/>
  <c r="FO58" i="1"/>
  <c r="FQ57" i="1"/>
  <c r="FF57" i="1"/>
  <c r="FI56" i="1"/>
  <c r="FM55" i="1"/>
  <c r="FO63" i="1"/>
  <c r="FM62" i="1"/>
  <c r="FH60" i="1"/>
  <c r="FF59" i="1"/>
  <c r="FN58" i="1"/>
  <c r="FP57" i="1"/>
  <c r="FE57" i="1"/>
  <c r="FN63" i="1"/>
  <c r="FL62" i="1"/>
  <c r="FQ59" i="1"/>
  <c r="FM58" i="1"/>
  <c r="FO57" i="1"/>
  <c r="FM63" i="1"/>
  <c r="FP61" i="1"/>
  <c r="FO59" i="1"/>
  <c r="FL58" i="1"/>
  <c r="FN57" i="1"/>
  <c r="FO62" i="1"/>
  <c r="FJ60" i="1"/>
  <c r="FH59" i="1"/>
  <c r="FP58" i="1"/>
  <c r="FO64" i="1"/>
  <c r="FO60" i="1"/>
  <c r="FJ59" i="1"/>
  <c r="FK58" i="1"/>
  <c r="FJ57" i="1"/>
  <c r="FQ56" i="1"/>
  <c r="FE56" i="1"/>
  <c r="FJ55" i="1"/>
  <c r="FO54" i="1"/>
  <c r="FL53" i="1"/>
  <c r="FK52" i="1"/>
  <c r="FK51" i="1"/>
  <c r="FO61" i="1"/>
  <c r="FN60" i="1"/>
  <c r="FI59" i="1"/>
  <c r="FI58" i="1"/>
  <c r="FI57" i="1"/>
  <c r="FP56" i="1"/>
  <c r="FI55" i="1"/>
  <c r="FN54" i="1"/>
  <c r="FK53" i="1"/>
  <c r="FN61" i="1"/>
  <c r="FM60" i="1"/>
  <c r="FH58" i="1"/>
  <c r="FH57" i="1"/>
  <c r="FO56" i="1"/>
  <c r="FH55" i="1"/>
  <c r="FM54" i="1"/>
  <c r="FJ53" i="1"/>
  <c r="FI52" i="1"/>
  <c r="FM61" i="1"/>
  <c r="FL60" i="1"/>
  <c r="FG58" i="1"/>
  <c r="FG57" i="1"/>
  <c r="FN56" i="1"/>
  <c r="FG55" i="1"/>
  <c r="FL54" i="1"/>
  <c r="FI53" i="1"/>
  <c r="FP60" i="1"/>
  <c r="FK59" i="1"/>
  <c r="FQ58" i="1"/>
  <c r="FK57" i="1"/>
  <c r="FR56" i="1"/>
  <c r="FF56" i="1"/>
  <c r="FK55" i="1"/>
  <c r="FR54" i="1"/>
  <c r="FO53" i="1"/>
  <c r="FG52" i="1"/>
  <c r="FM51" i="1"/>
  <c r="FL50" i="1"/>
  <c r="FK49" i="1"/>
  <c r="FK48" i="1"/>
  <c r="FN47" i="1"/>
  <c r="FI61" i="1"/>
  <c r="FF58" i="1"/>
  <c r="FR55" i="1"/>
  <c r="FQ54" i="1"/>
  <c r="FN53" i="1"/>
  <c r="FL51" i="1"/>
  <c r="FK50" i="1"/>
  <c r="FJ49" i="1"/>
  <c r="FE58" i="1"/>
  <c r="FM57" i="1"/>
  <c r="FM56" i="1"/>
  <c r="FQ55" i="1"/>
  <c r="FP54" i="1"/>
  <c r="FM53" i="1"/>
  <c r="FR52" i="1"/>
  <c r="FJ51" i="1"/>
  <c r="FJ50" i="1"/>
  <c r="FI49" i="1"/>
  <c r="FL57" i="1"/>
  <c r="FL56" i="1"/>
  <c r="FP55" i="1"/>
  <c r="FK54" i="1"/>
  <c r="FH53" i="1"/>
  <c r="FQ52" i="1"/>
  <c r="FI51" i="1"/>
  <c r="FI50" i="1"/>
  <c r="FS49" i="1"/>
  <c r="FH49" i="1"/>
  <c r="FP62" i="1"/>
  <c r="FP53" i="1"/>
  <c r="FH52" i="1"/>
  <c r="FN51" i="1"/>
  <c r="FM50" i="1"/>
  <c r="FN59" i="1"/>
  <c r="FN55" i="1"/>
  <c r="FG53" i="1"/>
  <c r="FG48" i="1"/>
  <c r="FK47" i="1"/>
  <c r="FM46" i="1"/>
  <c r="FQ45" i="1"/>
  <c r="FM59" i="1"/>
  <c r="FL55" i="1"/>
  <c r="FF53" i="1"/>
  <c r="FR48" i="1"/>
  <c r="FJ47" i="1"/>
  <c r="FL46" i="1"/>
  <c r="FP45" i="1"/>
  <c r="FL59" i="1"/>
  <c r="FK56" i="1"/>
  <c r="FF55" i="1"/>
  <c r="FJ54" i="1"/>
  <c r="FQ48" i="1"/>
  <c r="FI47" i="1"/>
  <c r="FK46" i="1"/>
  <c r="FO45" i="1"/>
  <c r="FJ56" i="1"/>
  <c r="FI54" i="1"/>
  <c r="FR49" i="1"/>
  <c r="FP48" i="1"/>
  <c r="FH47" i="1"/>
  <c r="FJ46" i="1"/>
  <c r="FN45" i="1"/>
  <c r="FQ60" i="1"/>
  <c r="FO55" i="1"/>
  <c r="FQ53" i="1"/>
  <c r="FG51" i="1"/>
  <c r="FG50" i="1"/>
  <c r="FG49" i="1"/>
  <c r="FH48" i="1"/>
  <c r="FL47" i="1"/>
  <c r="FN46" i="1"/>
  <c r="FR45" i="1"/>
  <c r="FF54" i="1"/>
  <c r="FR51" i="1"/>
  <c r="FQ51" i="1"/>
  <c r="FP52" i="1"/>
  <c r="FP51" i="1"/>
  <c r="FR50" i="1"/>
  <c r="FO52" i="1"/>
  <c r="FO51" i="1"/>
  <c r="FQ50" i="1"/>
  <c r="FM52" i="1"/>
  <c r="FO50" i="1"/>
  <c r="FQ49" i="1"/>
  <c r="FN48" i="1"/>
  <c r="FQ47" i="1"/>
  <c r="FQ46" i="1"/>
  <c r="FH56" i="1"/>
  <c r="FL52" i="1"/>
  <c r="FN50" i="1"/>
  <c r="FP49" i="1"/>
  <c r="FM48" i="1"/>
  <c r="FP47" i="1"/>
  <c r="FP46" i="1"/>
  <c r="FG56" i="1"/>
  <c r="FJ52" i="1"/>
  <c r="FH50" i="1"/>
  <c r="FO49" i="1"/>
  <c r="FL48" i="1"/>
  <c r="FO47" i="1"/>
  <c r="FO46" i="1"/>
  <c r="FM45" i="1"/>
  <c r="FN49" i="1"/>
  <c r="FJ48" i="1"/>
  <c r="FM47" i="1"/>
  <c r="FI46" i="1"/>
  <c r="FH54" i="1"/>
  <c r="FM49" i="1"/>
  <c r="FI48" i="1"/>
  <c r="FG47" i="1"/>
  <c r="FH46" i="1"/>
  <c r="FG54" i="1"/>
  <c r="FR53" i="1"/>
  <c r="FL49" i="1"/>
  <c r="FG46" i="1"/>
  <c r="FR46" i="1"/>
  <c r="FH51" i="1"/>
  <c r="FO48" i="1"/>
  <c r="FN52" i="1"/>
  <c r="FP50" i="1"/>
  <c r="FR47" i="1"/>
  <c r="CD148" i="1"/>
  <c r="BZ151" i="1"/>
  <c r="BT137" i="1"/>
  <c r="BX142" i="1"/>
  <c r="BT118" i="1"/>
  <c r="BV118" i="1"/>
  <c r="BM105" i="1"/>
  <c r="BU118" i="1"/>
  <c r="BF107" i="1"/>
  <c r="BY128" i="1"/>
  <c r="CA120" i="1"/>
  <c r="BH121" i="1"/>
  <c r="FJ45" i="1"/>
  <c r="FH44" i="1"/>
  <c r="FP43" i="1"/>
  <c r="FK42" i="1"/>
  <c r="FG41" i="1"/>
  <c r="FP40" i="1"/>
  <c r="FD40" i="1"/>
  <c r="FH39" i="1"/>
  <c r="FK38" i="1"/>
  <c r="FJ37" i="1"/>
  <c r="FP36" i="1"/>
  <c r="FD36" i="1"/>
  <c r="FH35" i="1"/>
  <c r="FL34" i="1"/>
  <c r="FF33" i="1"/>
  <c r="FM31" i="1"/>
  <c r="FH30" i="1"/>
  <c r="FG29" i="1"/>
  <c r="FH27" i="1"/>
  <c r="FH45" i="1"/>
  <c r="FE41" i="1"/>
  <c r="FN40" i="1"/>
  <c r="FI38" i="1"/>
  <c r="FH37" i="1"/>
  <c r="FB36" i="1"/>
  <c r="FF35" i="1"/>
  <c r="FL32" i="1"/>
  <c r="FF30" i="1"/>
  <c r="FE29" i="1"/>
  <c r="FG45" i="1"/>
  <c r="FM43" i="1"/>
  <c r="FP41" i="1"/>
  <c r="FM40" i="1"/>
  <c r="FE39" i="1"/>
  <c r="FH38" i="1"/>
  <c r="FM36" i="1"/>
  <c r="FE35" i="1"/>
  <c r="FC33" i="1"/>
  <c r="FJ28" i="1"/>
  <c r="FH26" i="1"/>
  <c r="FI45" i="1"/>
  <c r="FG44" i="1"/>
  <c r="FO43" i="1"/>
  <c r="FJ42" i="1"/>
  <c r="FR41" i="1"/>
  <c r="FF41" i="1"/>
  <c r="FO40" i="1"/>
  <c r="FG39" i="1"/>
  <c r="FJ38" i="1"/>
  <c r="FI37" i="1"/>
  <c r="FO36" i="1"/>
  <c r="FC36" i="1"/>
  <c r="FG35" i="1"/>
  <c r="FK34" i="1"/>
  <c r="FE33" i="1"/>
  <c r="FM32" i="1"/>
  <c r="FL31" i="1"/>
  <c r="FG30" i="1"/>
  <c r="FF29" i="1"/>
  <c r="FG27" i="1"/>
  <c r="FF44" i="1"/>
  <c r="FN43" i="1"/>
  <c r="FI42" i="1"/>
  <c r="FQ41" i="1"/>
  <c r="FF39" i="1"/>
  <c r="FN36" i="1"/>
  <c r="FJ34" i="1"/>
  <c r="FD33" i="1"/>
  <c r="FK31" i="1"/>
  <c r="FH42" i="1"/>
  <c r="FQ39" i="1"/>
  <c r="FG37" i="1"/>
  <c r="FA36" i="1"/>
  <c r="FI34" i="1"/>
  <c r="FK32" i="1"/>
  <c r="FJ31" i="1"/>
  <c r="FE30" i="1"/>
  <c r="FL44" i="1"/>
  <c r="FH43" i="1"/>
  <c r="FO42" i="1"/>
  <c r="FK41" i="1"/>
  <c r="FH40" i="1"/>
  <c r="FL39" i="1"/>
  <c r="FO38" i="1"/>
  <c r="FC38" i="1"/>
  <c r="FN37" i="1"/>
  <c r="FB37" i="1"/>
  <c r="FH36" i="1"/>
  <c r="FL35" i="1"/>
  <c r="FD34" i="1"/>
  <c r="FJ33" i="1"/>
  <c r="FF32" i="1"/>
  <c r="FE31" i="1"/>
  <c r="FL30" i="1"/>
  <c r="FK29" i="1"/>
  <c r="CO26" i="1"/>
  <c r="FK44" i="1"/>
  <c r="FG43" i="1"/>
  <c r="FN42" i="1"/>
  <c r="FJ41" i="1"/>
  <c r="FG40" i="1"/>
  <c r="FK39" i="1"/>
  <c r="FN38" i="1"/>
  <c r="FM37" i="1"/>
  <c r="FG36" i="1"/>
  <c r="FK35" i="1"/>
  <c r="FO34" i="1"/>
  <c r="FC34" i="1"/>
  <c r="FI33" i="1"/>
  <c r="FE32" i="1"/>
  <c r="FD31" i="1"/>
  <c r="FK30" i="1"/>
  <c r="FJ29" i="1"/>
  <c r="FJ44" i="1"/>
  <c r="FR43" i="1"/>
  <c r="FF43" i="1"/>
  <c r="FM42" i="1"/>
  <c r="FI41" i="1"/>
  <c r="FR40" i="1"/>
  <c r="FF40" i="1"/>
  <c r="FN41" i="1"/>
  <c r="FA35" i="1"/>
  <c r="FH33" i="1"/>
  <c r="FI30" i="1"/>
  <c r="FH29" i="1"/>
  <c r="FG28" i="1"/>
  <c r="FJ27" i="1"/>
  <c r="FI27" i="1"/>
  <c r="FP44" i="1"/>
  <c r="FL43" i="1"/>
  <c r="FL41" i="1"/>
  <c r="FP37" i="1"/>
  <c r="FJ32" i="1"/>
  <c r="FK43" i="1"/>
  <c r="FH41" i="1"/>
  <c r="FO39" i="1"/>
  <c r="FO37" i="1"/>
  <c r="FI32" i="1"/>
  <c r="FH31" i="1"/>
  <c r="FH34" i="1"/>
  <c r="FP42" i="1"/>
  <c r="FI39" i="1"/>
  <c r="FE37" i="1"/>
  <c r="FC32" i="1"/>
  <c r="FL42" i="1"/>
  <c r="FG38" i="1"/>
  <c r="FN33" i="1"/>
  <c r="FD35" i="1"/>
  <c r="FL33" i="1"/>
  <c r="FE42" i="1"/>
  <c r="FB35" i="1"/>
  <c r="FI29" i="1"/>
  <c r="FQ43" i="1"/>
  <c r="FM41" i="1"/>
  <c r="FG33" i="1"/>
  <c r="FF28" i="1"/>
  <c r="FF45" i="1"/>
  <c r="FP39" i="1"/>
  <c r="FB33" i="1"/>
  <c r="FI31" i="1"/>
  <c r="FO44" i="1"/>
  <c r="FQ40" i="1"/>
  <c r="FP35" i="1"/>
  <c r="CU34" i="1"/>
  <c r="FD32" i="1"/>
  <c r="FI40" i="1"/>
  <c r="FL38" i="1"/>
  <c r="FI36" i="1"/>
  <c r="FE40" i="1"/>
  <c r="FD39" i="1"/>
  <c r="FD37" i="1"/>
  <c r="FG42" i="1"/>
  <c r="FF38" i="1"/>
  <c r="FE36" i="1"/>
  <c r="FE34" i="1"/>
  <c r="FM33" i="1"/>
  <c r="FF42" i="1"/>
  <c r="FC35" i="1"/>
  <c r="FI28" i="1"/>
  <c r="FO41" i="1"/>
  <c r="FD38" i="1"/>
  <c r="FA34" i="1"/>
  <c r="FK33" i="1"/>
  <c r="FJ30" i="1"/>
  <c r="FN44" i="1"/>
  <c r="FJ43" i="1"/>
  <c r="FL40" i="1"/>
  <c r="FN39" i="1"/>
  <c r="FQ38" i="1"/>
  <c r="FL37" i="1"/>
  <c r="FL36" i="1"/>
  <c r="FO35" i="1"/>
  <c r="FN34" i="1"/>
  <c r="FH32" i="1"/>
  <c r="FG31" i="1"/>
  <c r="FM44" i="1"/>
  <c r="FI43" i="1"/>
  <c r="FR42" i="1"/>
  <c r="FK40" i="1"/>
  <c r="FM39" i="1"/>
  <c r="FP38" i="1"/>
  <c r="FK37" i="1"/>
  <c r="FK36" i="1"/>
  <c r="FN35" i="1"/>
  <c r="FM34" i="1"/>
  <c r="FG32" i="1"/>
  <c r="FF31" i="1"/>
  <c r="FI44" i="1"/>
  <c r="FQ42" i="1"/>
  <c r="FJ40" i="1"/>
  <c r="FJ39" i="1"/>
  <c r="FM38" i="1"/>
  <c r="FF37" i="1"/>
  <c r="FJ36" i="1"/>
  <c r="FM35" i="1"/>
  <c r="FJ35" i="1"/>
  <c r="FG34" i="1"/>
  <c r="CW39" i="1"/>
  <c r="FF36" i="1"/>
  <c r="FI35" i="1"/>
  <c r="FF34" i="1"/>
  <c r="FC37" i="1"/>
  <c r="FE38" i="1"/>
  <c r="FB34" i="1"/>
  <c r="FH28" i="1"/>
  <c r="CO43" i="1"/>
  <c r="CV42" i="1"/>
  <c r="CR41" i="1"/>
  <c r="CL40" i="1"/>
  <c r="CO39" i="1"/>
  <c r="CQ38" i="1"/>
  <c r="CK37" i="1"/>
  <c r="CR36" i="1"/>
  <c r="CU35" i="1"/>
  <c r="CI35" i="1"/>
  <c r="CO34" i="1"/>
  <c r="CI33" i="1"/>
  <c r="CR32" i="1"/>
  <c r="CL30" i="1"/>
  <c r="CJ29" i="1"/>
  <c r="CO28" i="1"/>
  <c r="CM43" i="1"/>
  <c r="CT42" i="1"/>
  <c r="CJ40" i="1"/>
  <c r="CM39" i="1"/>
  <c r="CI37" i="1"/>
  <c r="CS35" i="1"/>
  <c r="CM34" i="1"/>
  <c r="CS33" i="1"/>
  <c r="CP32" i="1"/>
  <c r="CJ30" i="1"/>
  <c r="CM28" i="1"/>
  <c r="CL43" i="1"/>
  <c r="CU40" i="1"/>
  <c r="CT37" i="1"/>
  <c r="CF35" i="1"/>
  <c r="CL34" i="1"/>
  <c r="CF33" i="1"/>
  <c r="CO32" i="1"/>
  <c r="CP31" i="1"/>
  <c r="CN43" i="1"/>
  <c r="CU42" i="1"/>
  <c r="CQ41" i="1"/>
  <c r="CK40" i="1"/>
  <c r="CN39" i="1"/>
  <c r="CP38" i="1"/>
  <c r="CV37" i="1"/>
  <c r="CJ37" i="1"/>
  <c r="CQ36" i="1"/>
  <c r="CT35" i="1"/>
  <c r="CH35" i="1"/>
  <c r="CN34" i="1"/>
  <c r="CT33" i="1"/>
  <c r="CH33" i="1"/>
  <c r="CQ32" i="1"/>
  <c r="CR31" i="1"/>
  <c r="CK30" i="1"/>
  <c r="CN28" i="1"/>
  <c r="CP41" i="1"/>
  <c r="CV40" i="1"/>
  <c r="CO38" i="1"/>
  <c r="CU37" i="1"/>
  <c r="CP36" i="1"/>
  <c r="CG35" i="1"/>
  <c r="CG33" i="1"/>
  <c r="CQ31" i="1"/>
  <c r="CO44" i="1"/>
  <c r="CS42" i="1"/>
  <c r="CO41" i="1"/>
  <c r="CL39" i="1"/>
  <c r="CN38" i="1"/>
  <c r="CH37" i="1"/>
  <c r="CO36" i="1"/>
  <c r="CR35" i="1"/>
  <c r="CR33" i="1"/>
  <c r="CI30" i="1"/>
  <c r="CL28" i="1"/>
  <c r="CS43" i="1"/>
  <c r="CN42" i="1"/>
  <c r="CV41" i="1"/>
  <c r="CJ41" i="1"/>
  <c r="CP40" i="1"/>
  <c r="CS39" i="1"/>
  <c r="CU38" i="1"/>
  <c r="CI38" i="1"/>
  <c r="CO37" i="1"/>
  <c r="CJ36" i="1"/>
  <c r="CM35" i="1"/>
  <c r="CS34" i="1"/>
  <c r="CG34" i="1"/>
  <c r="CM33" i="1"/>
  <c r="CJ32" i="1"/>
  <c r="CK31" i="1"/>
  <c r="CP30" i="1"/>
  <c r="CN29" i="1"/>
  <c r="CM27" i="1"/>
  <c r="CR43" i="1"/>
  <c r="CM42" i="1"/>
  <c r="CU41" i="1"/>
  <c r="CO40" i="1"/>
  <c r="CR39" i="1"/>
  <c r="CT38" i="1"/>
  <c r="CN37" i="1"/>
  <c r="CU36" i="1"/>
  <c r="CI36" i="1"/>
  <c r="CL35" i="1"/>
  <c r="CR34" i="1"/>
  <c r="CF34" i="1"/>
  <c r="CL33" i="1"/>
  <c r="CI32" i="1"/>
  <c r="CJ31" i="1"/>
  <c r="CO30" i="1"/>
  <c r="CM29" i="1"/>
  <c r="CL27" i="1"/>
  <c r="CN26" i="1"/>
  <c r="CQ43" i="1"/>
  <c r="CL42" i="1"/>
  <c r="CT41" i="1"/>
  <c r="CN40" i="1"/>
  <c r="CV43" i="1"/>
  <c r="CL41" i="1"/>
  <c r="CQ40" i="1"/>
  <c r="CQ39" i="1"/>
  <c r="CR38" i="1"/>
  <c r="CI34" i="1"/>
  <c r="CP33" i="1"/>
  <c r="CH32" i="1"/>
  <c r="CL31" i="1"/>
  <c r="CM38" i="1"/>
  <c r="CO33" i="1"/>
  <c r="CI31" i="1"/>
  <c r="CK39" i="1"/>
  <c r="CN33" i="1"/>
  <c r="CH31" i="1"/>
  <c r="CJ39" i="1"/>
  <c r="CT36" i="1"/>
  <c r="CQ29" i="1"/>
  <c r="CM30" i="1"/>
  <c r="CK28" i="1"/>
  <c r="CL36" i="1"/>
  <c r="CO35" i="1"/>
  <c r="CW41" i="1"/>
  <c r="CK36" i="1"/>
  <c r="CN35" i="1"/>
  <c r="CL44" i="1"/>
  <c r="CS41" i="1"/>
  <c r="CT40" i="1"/>
  <c r="CH36" i="1"/>
  <c r="CM32" i="1"/>
  <c r="CO31" i="1"/>
  <c r="CN41" i="1"/>
  <c r="CU39" i="1"/>
  <c r="CV38" i="1"/>
  <c r="CJ35" i="1"/>
  <c r="CL32" i="1"/>
  <c r="CT39" i="1"/>
  <c r="CQ33" i="1"/>
  <c r="CK32" i="1"/>
  <c r="CU43" i="1"/>
  <c r="CK41" i="1"/>
  <c r="CM40" i="1"/>
  <c r="CP39" i="1"/>
  <c r="CH34" i="1"/>
  <c r="CG32" i="1"/>
  <c r="CM25" i="1"/>
  <c r="CT43" i="1"/>
  <c r="CL38" i="1"/>
  <c r="CS37" i="1"/>
  <c r="CP43" i="1"/>
  <c r="CK38" i="1"/>
  <c r="CR37" i="1"/>
  <c r="CK33" i="1"/>
  <c r="CR30" i="1"/>
  <c r="CL29" i="1"/>
  <c r="CL26" i="1"/>
  <c r="CN44" i="1"/>
  <c r="CT34" i="1"/>
  <c r="CS32" i="1"/>
  <c r="CO42" i="1"/>
  <c r="CQ34" i="1"/>
  <c r="CN32" i="1"/>
  <c r="CV39" i="1"/>
  <c r="CS40" i="1"/>
  <c r="CK34" i="1"/>
  <c r="CR40" i="1"/>
  <c r="CK43" i="1"/>
  <c r="CW42" i="1"/>
  <c r="CI39" i="1"/>
  <c r="CJ38" i="1"/>
  <c r="CQ37" i="1"/>
  <c r="CS36" i="1"/>
  <c r="CJ33" i="1"/>
  <c r="CQ30" i="1"/>
  <c r="CP29" i="1"/>
  <c r="CR42" i="1"/>
  <c r="CP37" i="1"/>
  <c r="CN36" i="1"/>
  <c r="CQ35" i="1"/>
  <c r="CN30" i="1"/>
  <c r="CO29" i="1"/>
  <c r="CP28" i="1"/>
  <c r="CM26" i="1"/>
  <c r="CQ42" i="1"/>
  <c r="CM37" i="1"/>
  <c r="CM36" i="1"/>
  <c r="CP35" i="1"/>
  <c r="CO27" i="1"/>
  <c r="CP42" i="1"/>
  <c r="CL37" i="1"/>
  <c r="CK29" i="1"/>
  <c r="CN27" i="1"/>
  <c r="CM44" i="1"/>
  <c r="CK42" i="1"/>
  <c r="CK35" i="1"/>
  <c r="CP34" i="1"/>
  <c r="CK44" i="1"/>
  <c r="CG36" i="1"/>
  <c r="CN31" i="1"/>
  <c r="CM41" i="1"/>
  <c r="CS38" i="1"/>
  <c r="CJ34" i="1"/>
  <c r="CM31" i="1"/>
  <c r="BT62" i="1"/>
  <c r="BU61" i="1"/>
  <c r="BQ60" i="1"/>
  <c r="BU59" i="1"/>
  <c r="BP58" i="1"/>
  <c r="BR65" i="1"/>
  <c r="BU64" i="1"/>
  <c r="BU63" i="1"/>
  <c r="BS62" i="1"/>
  <c r="BT61" i="1"/>
  <c r="BP60" i="1"/>
  <c r="BT59" i="1"/>
  <c r="BR57" i="1"/>
  <c r="BR51" i="1"/>
  <c r="BR50" i="1"/>
  <c r="BQ65" i="1"/>
  <c r="BT64" i="1"/>
  <c r="BT63" i="1"/>
  <c r="BR62" i="1"/>
  <c r="BS61" i="1"/>
  <c r="BO60" i="1"/>
  <c r="BS59" i="1"/>
  <c r="BQ57" i="1"/>
  <c r="BP65" i="1"/>
  <c r="BS64" i="1"/>
  <c r="BS63" i="1"/>
  <c r="BQ62" i="1"/>
  <c r="BR61" i="1"/>
  <c r="BR59" i="1"/>
  <c r="BP57" i="1"/>
  <c r="BR64" i="1"/>
  <c r="BR63" i="1"/>
  <c r="BP62" i="1"/>
  <c r="BQ61" i="1"/>
  <c r="BH60" i="1"/>
  <c r="BQ59" i="1"/>
  <c r="BQ64" i="1"/>
  <c r="BQ63" i="1"/>
  <c r="BO62" i="1"/>
  <c r="BP61" i="1"/>
  <c r="BP59" i="1"/>
  <c r="BP64" i="1"/>
  <c r="BP63" i="1"/>
  <c r="BN62" i="1"/>
  <c r="BO61" i="1"/>
  <c r="BO59" i="1"/>
  <c r="BO64" i="1"/>
  <c r="BO63" i="1"/>
  <c r="BR54" i="1"/>
  <c r="BN64" i="1"/>
  <c r="BN63" i="1"/>
  <c r="BU60" i="1"/>
  <c r="BR55" i="1"/>
  <c r="BQ54" i="1"/>
  <c r="BM64" i="1"/>
  <c r="BM63" i="1"/>
  <c r="BJ62" i="1"/>
  <c r="BI61" i="1"/>
  <c r="BT60" i="1"/>
  <c r="BR56" i="1"/>
  <c r="BQ55" i="1"/>
  <c r="BR53" i="1"/>
  <c r="BU62" i="1"/>
  <c r="BR60" i="1"/>
  <c r="BP56" i="1"/>
  <c r="BL63" i="1"/>
  <c r="BI62" i="1"/>
  <c r="BH61" i="1"/>
  <c r="BS60" i="1"/>
  <c r="BQ56" i="1"/>
  <c r="BQ53" i="1"/>
  <c r="BK63" i="1"/>
  <c r="BQ58" i="1"/>
  <c r="BR52" i="1"/>
  <c r="CC74" i="1"/>
  <c r="CL73" i="1"/>
  <c r="CK72" i="1"/>
  <c r="CI71" i="1"/>
  <c r="CH70" i="1"/>
  <c r="CM69" i="1"/>
  <c r="CA69" i="1"/>
  <c r="CP68" i="1"/>
  <c r="CD68" i="1"/>
  <c r="CI67" i="1"/>
  <c r="CJ66" i="1"/>
  <c r="CQ65" i="1"/>
  <c r="CE65" i="1"/>
  <c r="CM64" i="1"/>
  <c r="CQ63" i="1"/>
  <c r="CE63" i="1"/>
  <c r="CP62" i="1"/>
  <c r="CL61" i="1"/>
  <c r="CI58" i="1"/>
  <c r="CG66" i="1"/>
  <c r="CM62" i="1"/>
  <c r="CK73" i="1"/>
  <c r="CJ72" i="1"/>
  <c r="CH71" i="1"/>
  <c r="CG70" i="1"/>
  <c r="CL69" i="1"/>
  <c r="CO68" i="1"/>
  <c r="CC68" i="1"/>
  <c r="CH67" i="1"/>
  <c r="CI66" i="1"/>
  <c r="CP65" i="1"/>
  <c r="CD65" i="1"/>
  <c r="CL64" i="1"/>
  <c r="CP63" i="1"/>
  <c r="CD63" i="1"/>
  <c r="CO62" i="1"/>
  <c r="CK61" i="1"/>
  <c r="CK59" i="1"/>
  <c r="CJ58" i="1"/>
  <c r="CJ73" i="1"/>
  <c r="CI72" i="1"/>
  <c r="CG71" i="1"/>
  <c r="CF70" i="1"/>
  <c r="CK69" i="1"/>
  <c r="CN68" i="1"/>
  <c r="CB68" i="1"/>
  <c r="CG67" i="1"/>
  <c r="CH66" i="1"/>
  <c r="CO65" i="1"/>
  <c r="CC65" i="1"/>
  <c r="CK64" i="1"/>
  <c r="CO63" i="1"/>
  <c r="CC63" i="1"/>
  <c r="CN62" i="1"/>
  <c r="CJ61" i="1"/>
  <c r="CJ59" i="1"/>
  <c r="CI73" i="1"/>
  <c r="CH72" i="1"/>
  <c r="CF71" i="1"/>
  <c r="CE70" i="1"/>
  <c r="CJ69" i="1"/>
  <c r="CM68" i="1"/>
  <c r="CA68" i="1"/>
  <c r="CR67" i="1"/>
  <c r="CF67" i="1"/>
  <c r="CN65" i="1"/>
  <c r="CB65" i="1"/>
  <c r="CJ64" i="1"/>
  <c r="CN63" i="1"/>
  <c r="CI61" i="1"/>
  <c r="CM60" i="1"/>
  <c r="CG72" i="1"/>
  <c r="CD70" i="1"/>
  <c r="CE67" i="1"/>
  <c r="CR66" i="1"/>
  <c r="CA65" i="1"/>
  <c r="CM63" i="1"/>
  <c r="CL62" i="1"/>
  <c r="CE73" i="1"/>
  <c r="CD71" i="1"/>
  <c r="CK68" i="1"/>
  <c r="CD67" i="1"/>
  <c r="BZ65" i="1"/>
  <c r="CK62" i="1"/>
  <c r="CD73" i="1"/>
  <c r="CE72" i="1"/>
  <c r="CC71" i="1"/>
  <c r="CB70" i="1"/>
  <c r="CG69" i="1"/>
  <c r="CJ68" i="1"/>
  <c r="CO67" i="1"/>
  <c r="CC67" i="1"/>
  <c r="CP66" i="1"/>
  <c r="CD66" i="1"/>
  <c r="CK65" i="1"/>
  <c r="CG64" i="1"/>
  <c r="CK63" i="1"/>
  <c r="CJ62" i="1"/>
  <c r="CF61" i="1"/>
  <c r="CJ60" i="1"/>
  <c r="CF75" i="1"/>
  <c r="CC73" i="1"/>
  <c r="CD72" i="1"/>
  <c r="CB71" i="1"/>
  <c r="CM70" i="1"/>
  <c r="CA70" i="1"/>
  <c r="CF69" i="1"/>
  <c r="CI68" i="1"/>
  <c r="CN67" i="1"/>
  <c r="CB67" i="1"/>
  <c r="CO66" i="1"/>
  <c r="CC66" i="1"/>
  <c r="CJ65" i="1"/>
  <c r="CR64" i="1"/>
  <c r="CF64" i="1"/>
  <c r="CJ63" i="1"/>
  <c r="CI62" i="1"/>
  <c r="CI60" i="1"/>
  <c r="CE75" i="1"/>
  <c r="CC72" i="1"/>
  <c r="CM71" i="1"/>
  <c r="CL70" i="1"/>
  <c r="CE69" i="1"/>
  <c r="CH68" i="1"/>
  <c r="CM67" i="1"/>
  <c r="CA67" i="1"/>
  <c r="CN66" i="1"/>
  <c r="CB66" i="1"/>
  <c r="CI65" i="1"/>
  <c r="CQ64" i="1"/>
  <c r="CE64" i="1"/>
  <c r="CI63" i="1"/>
  <c r="CH62" i="1"/>
  <c r="CH60" i="1"/>
  <c r="CE71" i="1"/>
  <c r="CI69" i="1"/>
  <c r="CQ67" i="1"/>
  <c r="CM65" i="1"/>
  <c r="CH61" i="1"/>
  <c r="CH59" i="1"/>
  <c r="CF72" i="1"/>
  <c r="CH69" i="1"/>
  <c r="CQ66" i="1"/>
  <c r="CH64" i="1"/>
  <c r="CG61" i="1"/>
  <c r="CD75" i="1"/>
  <c r="CF74" i="1"/>
  <c r="CL71" i="1"/>
  <c r="CK70" i="1"/>
  <c r="CP69" i="1"/>
  <c r="CD69" i="1"/>
  <c r="CG68" i="1"/>
  <c r="CL67" i="1"/>
  <c r="CM66" i="1"/>
  <c r="CA66" i="1"/>
  <c r="CH65" i="1"/>
  <c r="CP64" i="1"/>
  <c r="CD64" i="1"/>
  <c r="CH63" i="1"/>
  <c r="CG62" i="1"/>
  <c r="CG60" i="1"/>
  <c r="CF73" i="1"/>
  <c r="CL68" i="1"/>
  <c r="CF66" i="1"/>
  <c r="CI64" i="1"/>
  <c r="CL60" i="1"/>
  <c r="CC70" i="1"/>
  <c r="CP67" i="1"/>
  <c r="CE66" i="1"/>
  <c r="CL65" i="1"/>
  <c r="CL63" i="1"/>
  <c r="CK60" i="1"/>
  <c r="CC75" i="1"/>
  <c r="CE74" i="1"/>
  <c r="CM72" i="1"/>
  <c r="CK71" i="1"/>
  <c r="CJ70" i="1"/>
  <c r="CO69" i="1"/>
  <c r="CC69" i="1"/>
  <c r="CF68" i="1"/>
  <c r="CK67" i="1"/>
  <c r="CL66" i="1"/>
  <c r="BZ66" i="1"/>
  <c r="CG65" i="1"/>
  <c r="CO64" i="1"/>
  <c r="CC64" i="1"/>
  <c r="CG63" i="1"/>
  <c r="CF62" i="1"/>
  <c r="CN61" i="1"/>
  <c r="CD74" i="1"/>
  <c r="CL72" i="1"/>
  <c r="CJ71" i="1"/>
  <c r="CI70" i="1"/>
  <c r="CN69" i="1"/>
  <c r="CB69" i="1"/>
  <c r="CQ68" i="1"/>
  <c r="CE68" i="1"/>
  <c r="CJ67" i="1"/>
  <c r="CK66" i="1"/>
  <c r="CR65" i="1"/>
  <c r="CF65" i="1"/>
  <c r="CN64" i="1"/>
  <c r="CB64" i="1"/>
  <c r="CR63" i="1"/>
  <c r="CF63" i="1"/>
  <c r="CE62" i="1"/>
  <c r="CM61" i="1"/>
  <c r="CI59" i="1"/>
  <c r="CJ46" i="1"/>
  <c r="BX46" i="1"/>
  <c r="CC45" i="1"/>
  <c r="BY44" i="1"/>
  <c r="CI43" i="1"/>
  <c r="CC42" i="1"/>
  <c r="CG38" i="1"/>
  <c r="CF37" i="1"/>
  <c r="CJ45" i="1"/>
  <c r="CF44" i="1"/>
  <c r="CH40" i="1"/>
  <c r="CG39" i="1"/>
  <c r="CD46" i="1"/>
  <c r="BW45" i="1"/>
  <c r="CD41" i="1"/>
  <c r="CF39" i="1"/>
  <c r="BU47" i="1"/>
  <c r="CH42" i="1"/>
  <c r="BW46" i="1"/>
  <c r="CB45" i="1"/>
  <c r="CJ44" i="1"/>
  <c r="BX44" i="1"/>
  <c r="CH43" i="1"/>
  <c r="CB42" i="1"/>
  <c r="CI41" i="1"/>
  <c r="CF38" i="1"/>
  <c r="CE37" i="1"/>
  <c r="BZ47" i="1"/>
  <c r="BV46" i="1"/>
  <c r="CA45" i="1"/>
  <c r="CI44" i="1"/>
  <c r="CG43" i="1"/>
  <c r="CA42" i="1"/>
  <c r="CH41" i="1"/>
  <c r="CE38" i="1"/>
  <c r="BW47" i="1"/>
  <c r="BX45" i="1"/>
  <c r="CD43" i="1"/>
  <c r="CI45" i="1"/>
  <c r="CI42" i="1"/>
  <c r="CD44" i="1"/>
  <c r="CE39" i="1"/>
  <c r="BY47" i="1"/>
  <c r="BZ45" i="1"/>
  <c r="CH44" i="1"/>
  <c r="CF43" i="1"/>
  <c r="BZ42" i="1"/>
  <c r="CG41" i="1"/>
  <c r="CD38" i="1"/>
  <c r="CJ47" i="1"/>
  <c r="BX47" i="1"/>
  <c r="BY45" i="1"/>
  <c r="CG44" i="1"/>
  <c r="CE43" i="1"/>
  <c r="CF41" i="1"/>
  <c r="CI40" i="1"/>
  <c r="CH39" i="1"/>
  <c r="CE46" i="1"/>
  <c r="CE41" i="1"/>
  <c r="BV47" i="1"/>
  <c r="CE44" i="1"/>
  <c r="CC43" i="1"/>
  <c r="CG40" i="1"/>
  <c r="CH45" i="1"/>
  <c r="CB43" i="1"/>
  <c r="CF40" i="1"/>
  <c r="CC46" i="1"/>
  <c r="CB46" i="1"/>
  <c r="CG45" i="1"/>
  <c r="CC44" i="1"/>
  <c r="CA43" i="1"/>
  <c r="CG42" i="1"/>
  <c r="CB41" i="1"/>
  <c r="CE40" i="1"/>
  <c r="CD39" i="1"/>
  <c r="CA46" i="1"/>
  <c r="CF45" i="1"/>
  <c r="CB44" i="1"/>
  <c r="BZ43" i="1"/>
  <c r="CF42" i="1"/>
  <c r="CA41" i="1"/>
  <c r="CD40" i="1"/>
  <c r="CC39" i="1"/>
  <c r="CC41" i="1"/>
  <c r="BZ46" i="1"/>
  <c r="CE45" i="1"/>
  <c r="CA44" i="1"/>
  <c r="BY43" i="1"/>
  <c r="CE42" i="1"/>
  <c r="CC40" i="1"/>
  <c r="CF36" i="1"/>
  <c r="BY46" i="1"/>
  <c r="CD45" i="1"/>
  <c r="BZ44" i="1"/>
  <c r="CJ43" i="1"/>
  <c r="CD42" i="1"/>
  <c r="CB40" i="1"/>
  <c r="CG37" i="1"/>
  <c r="BT43" i="1"/>
  <c r="BT41" i="1"/>
  <c r="BY39" i="1"/>
  <c r="BZ37" i="1"/>
  <c r="BW36" i="1"/>
  <c r="CA35" i="1"/>
  <c r="BT34" i="1"/>
  <c r="BZ33" i="1"/>
  <c r="BW39" i="1"/>
  <c r="BZ38" i="1"/>
  <c r="CC34" i="1"/>
  <c r="BW33" i="1"/>
  <c r="BT46" i="1"/>
  <c r="CE36" i="1"/>
  <c r="BX39" i="1"/>
  <c r="CB38" i="1"/>
  <c r="BY37" i="1"/>
  <c r="BV36" i="1"/>
  <c r="BZ35" i="1"/>
  <c r="BY33" i="1"/>
  <c r="CA38" i="1"/>
  <c r="BU46" i="1"/>
  <c r="BV39" i="1"/>
  <c r="BU39" i="1"/>
  <c r="BY40" i="1"/>
  <c r="BT39" i="1"/>
  <c r="BX38" i="1"/>
  <c r="BU37" i="1"/>
  <c r="CD36" i="1"/>
  <c r="BV35" i="1"/>
  <c r="CA34" i="1"/>
  <c r="BU33" i="1"/>
  <c r="BZ32" i="1"/>
  <c r="BW31" i="1"/>
  <c r="BY38" i="1"/>
  <c r="BX40" i="1"/>
  <c r="BW38" i="1"/>
  <c r="BT37" i="1"/>
  <c r="CC36" i="1"/>
  <c r="BU35" i="1"/>
  <c r="BZ34" i="1"/>
  <c r="BT33" i="1"/>
  <c r="BY32" i="1"/>
  <c r="BV31" i="1"/>
  <c r="BW37" i="1"/>
  <c r="BV33" i="1"/>
  <c r="BX42" i="1"/>
  <c r="BY41" i="1"/>
  <c r="BW40" i="1"/>
  <c r="BV38" i="1"/>
  <c r="CB36" i="1"/>
  <c r="BT35" i="1"/>
  <c r="BY34" i="1"/>
  <c r="BX32" i="1"/>
  <c r="BU31" i="1"/>
  <c r="BY35" i="1"/>
  <c r="BX33" i="1"/>
  <c r="BX35" i="1"/>
  <c r="BV44" i="1"/>
  <c r="BW42" i="1"/>
  <c r="BX41" i="1"/>
  <c r="BV40" i="1"/>
  <c r="BU38" i="1"/>
  <c r="CA36" i="1"/>
  <c r="CE35" i="1"/>
  <c r="BX34" i="1"/>
  <c r="BW32" i="1"/>
  <c r="BT31" i="1"/>
  <c r="BU36" i="1"/>
  <c r="CD34" i="1"/>
  <c r="BV37" i="1"/>
  <c r="BW35" i="1"/>
  <c r="BV45" i="1"/>
  <c r="BU44" i="1"/>
  <c r="BW43" i="1"/>
  <c r="BV42" i="1"/>
  <c r="BW41" i="1"/>
  <c r="BU40" i="1"/>
  <c r="BT38" i="1"/>
  <c r="BZ36" i="1"/>
  <c r="CD35" i="1"/>
  <c r="BW34" i="1"/>
  <c r="BV32" i="1"/>
  <c r="BU45" i="1"/>
  <c r="BT44" i="1"/>
  <c r="BV43" i="1"/>
  <c r="BU42" i="1"/>
  <c r="BV41" i="1"/>
  <c r="BT40" i="1"/>
  <c r="CA39" i="1"/>
  <c r="CB37" i="1"/>
  <c r="BY36" i="1"/>
  <c r="CC35" i="1"/>
  <c r="BV34" i="1"/>
  <c r="CB33" i="1"/>
  <c r="BU32" i="1"/>
  <c r="BT45" i="1"/>
  <c r="BU43" i="1"/>
  <c r="BT42" i="1"/>
  <c r="BU41" i="1"/>
  <c r="BZ39" i="1"/>
  <c r="CA37" i="1"/>
  <c r="BX36" i="1"/>
  <c r="CB35" i="1"/>
  <c r="BU34" i="1"/>
  <c r="CA33" i="1"/>
  <c r="BT32" i="1"/>
  <c r="BX37" i="1"/>
  <c r="BT36" i="1"/>
  <c r="BZ40" i="1"/>
  <c r="CB34" i="1"/>
  <c r="BQ132" i="1"/>
  <c r="BK125" i="1"/>
  <c r="BN119" i="1"/>
  <c r="BO118" i="1"/>
  <c r="BI122" i="1"/>
  <c r="BM120" i="1"/>
  <c r="BQ133" i="1"/>
  <c r="BG123" i="1"/>
  <c r="BL120" i="1"/>
  <c r="BK121" i="1"/>
  <c r="BQ119" i="1"/>
  <c r="BR118" i="1"/>
  <c r="BO130" i="1"/>
  <c r="BL127" i="1"/>
  <c r="BJ121" i="1"/>
  <c r="BQ118" i="1"/>
  <c r="BN130" i="1"/>
  <c r="BK127" i="1"/>
  <c r="BI121" i="1"/>
  <c r="BP118" i="1"/>
  <c r="BP132" i="1"/>
  <c r="BJ125" i="1"/>
  <c r="BM119" i="1"/>
  <c r="BH123" i="1"/>
  <c r="BH122" i="1"/>
  <c r="BM128" i="1"/>
  <c r="BP119" i="1"/>
  <c r="BR132" i="1"/>
  <c r="BL128" i="1"/>
  <c r="BO119" i="1"/>
  <c r="BO131" i="1"/>
  <c r="BI125" i="1"/>
  <c r="BI123" i="1"/>
  <c r="BJ122" i="1"/>
  <c r="BL119" i="1"/>
  <c r="BI124" i="1"/>
  <c r="BP128" i="1"/>
  <c r="BH124" i="1"/>
  <c r="BL121" i="1"/>
  <c r="BR119" i="1"/>
  <c r="BN128" i="1"/>
  <c r="BK120" i="1"/>
  <c r="BM129" i="1"/>
  <c r="BJ126" i="1"/>
  <c r="BJ120" i="1"/>
  <c r="G8" i="4"/>
  <c r="E370" i="3"/>
  <c r="D370" i="3"/>
  <c r="C370" i="3"/>
  <c r="G253" i="3"/>
  <c r="E253" i="3"/>
  <c r="C253" i="3"/>
  <c r="D181" i="3"/>
  <c r="C181" i="3"/>
  <c r="G360" i="3" l="1"/>
  <c r="B13" i="9"/>
  <c r="F360" i="3"/>
  <c r="B18" i="9"/>
  <c r="B8" i="9"/>
  <c r="H244" i="3"/>
  <c r="EK42" i="1"/>
  <c r="EM41" i="1"/>
  <c r="EI40" i="1"/>
  <c r="EG39" i="1"/>
  <c r="EF38" i="1"/>
  <c r="EG37" i="1"/>
  <c r="EG36" i="1"/>
  <c r="EJ35" i="1"/>
  <c r="EM34" i="1"/>
  <c r="EM33" i="1"/>
  <c r="EM32" i="1"/>
  <c r="EN40" i="1"/>
  <c r="EK38" i="1"/>
  <c r="ED37" i="1"/>
  <c r="EL36" i="1"/>
  <c r="EG35" i="1"/>
  <c r="EJ33" i="1"/>
  <c r="ED35" i="1"/>
  <c r="EJ42" i="1"/>
  <c r="EL41" i="1"/>
  <c r="EH40" i="1"/>
  <c r="EF39" i="1"/>
  <c r="EM38" i="1"/>
  <c r="EE38" i="1"/>
  <c r="EF37" i="1"/>
  <c r="EF36" i="1"/>
  <c r="EI35" i="1"/>
  <c r="EL34" i="1"/>
  <c r="EL33" i="1"/>
  <c r="EL32" i="1"/>
  <c r="EL39" i="1"/>
  <c r="EJ32" i="1"/>
  <c r="EI42" i="1"/>
  <c r="EK41" i="1"/>
  <c r="EG40" i="1"/>
  <c r="EM39" i="1"/>
  <c r="EL38" i="1"/>
  <c r="EM37" i="1"/>
  <c r="EE37" i="1"/>
  <c r="EM36" i="1"/>
  <c r="EE36" i="1"/>
  <c r="EH35" i="1"/>
  <c r="EK34" i="1"/>
  <c r="EK33" i="1"/>
  <c r="EK32" i="1"/>
  <c r="EJ41" i="1"/>
  <c r="EL37" i="1"/>
  <c r="ED36" i="1"/>
  <c r="EJ34" i="1"/>
  <c r="EM45" i="1"/>
  <c r="EL45" i="1"/>
  <c r="EM43" i="1"/>
  <c r="EI41" i="1"/>
  <c r="EM40" i="1"/>
  <c r="EK39" i="1"/>
  <c r="EJ38" i="1"/>
  <c r="EK37" i="1"/>
  <c r="EK36" i="1"/>
  <c r="EC36" i="1"/>
  <c r="EF35" i="1"/>
  <c r="EI34" i="1"/>
  <c r="EI33" i="1"/>
  <c r="EM44" i="1"/>
  <c r="EL43" i="1"/>
  <c r="EN42" i="1"/>
  <c r="EH41" i="1"/>
  <c r="EL40" i="1"/>
  <c r="EJ39" i="1"/>
  <c r="EI38" i="1"/>
  <c r="EJ37" i="1"/>
  <c r="EJ36" i="1"/>
  <c r="EM35" i="1"/>
  <c r="EE35" i="1"/>
  <c r="EH34" i="1"/>
  <c r="EH33" i="1"/>
  <c r="EK45" i="1"/>
  <c r="EM46" i="1"/>
  <c r="EL44" i="1"/>
  <c r="EK43" i="1"/>
  <c r="EM42" i="1"/>
  <c r="EK40" i="1"/>
  <c r="EI39" i="1"/>
  <c r="EH38" i="1"/>
  <c r="EI37" i="1"/>
  <c r="EI36" i="1"/>
  <c r="EL35" i="1"/>
  <c r="EG34" i="1"/>
  <c r="EM47" i="1"/>
  <c r="EL46" i="1"/>
  <c r="EK44" i="1"/>
  <c r="EJ43" i="1"/>
  <c r="EL42" i="1"/>
  <c r="EN41" i="1"/>
  <c r="EJ40" i="1"/>
  <c r="EH39" i="1"/>
  <c r="EG38" i="1"/>
  <c r="EH37" i="1"/>
  <c r="EH36" i="1"/>
  <c r="EK35" i="1"/>
  <c r="EF34" i="1"/>
  <c r="BR45" i="1"/>
  <c r="BR44" i="1"/>
  <c r="BO43" i="1"/>
  <c r="BQ39" i="1"/>
  <c r="BM38" i="1"/>
  <c r="BM37" i="1"/>
  <c r="BN36" i="1"/>
  <c r="BK35" i="1"/>
  <c r="BO34" i="1"/>
  <c r="BQ33" i="1"/>
  <c r="BN32" i="1"/>
  <c r="BR31" i="1"/>
  <c r="BM39" i="1"/>
  <c r="BJ36" i="1"/>
  <c r="BK34" i="1"/>
  <c r="BO42" i="1"/>
  <c r="BL39" i="1"/>
  <c r="BQ36" i="1"/>
  <c r="BJ34" i="1"/>
  <c r="BQ32" i="1"/>
  <c r="BR46" i="1"/>
  <c r="BQ45" i="1"/>
  <c r="BQ44" i="1"/>
  <c r="BP39" i="1"/>
  <c r="BL38" i="1"/>
  <c r="BL37" i="1"/>
  <c r="BM36" i="1"/>
  <c r="BR35" i="1"/>
  <c r="BJ35" i="1"/>
  <c r="BN34" i="1"/>
  <c r="BP33" i="1"/>
  <c r="BM32" i="1"/>
  <c r="BQ31" i="1"/>
  <c r="BP44" i="1"/>
  <c r="BR42" i="1"/>
  <c r="BR40" i="1"/>
  <c r="BO39" i="1"/>
  <c r="BK38" i="1"/>
  <c r="BK37" i="1"/>
  <c r="BL36" i="1"/>
  <c r="BQ35" i="1"/>
  <c r="BI35" i="1"/>
  <c r="BM34" i="1"/>
  <c r="BO33" i="1"/>
  <c r="BL32" i="1"/>
  <c r="BP31" i="1"/>
  <c r="BL33" i="1"/>
  <c r="BQ42" i="1"/>
  <c r="BP42" i="1"/>
  <c r="BR43" i="1"/>
  <c r="BQ43" i="1"/>
  <c r="BN42" i="1"/>
  <c r="BO41" i="1"/>
  <c r="BN40" i="1"/>
  <c r="BO38" i="1"/>
  <c r="BO37" i="1"/>
  <c r="BP36" i="1"/>
  <c r="BH36" i="1"/>
  <c r="BM35" i="1"/>
  <c r="BQ34" i="1"/>
  <c r="BI34" i="1"/>
  <c r="BK33" i="1"/>
  <c r="BP32" i="1"/>
  <c r="BQ38" i="1"/>
  <c r="BM33" i="1"/>
  <c r="BR32" i="1"/>
  <c r="BP41" i="1"/>
  <c r="BP38" i="1"/>
  <c r="BP37" i="1"/>
  <c r="BN35" i="1"/>
  <c r="BP43" i="1"/>
  <c r="BN41" i="1"/>
  <c r="BM40" i="1"/>
  <c r="BR39" i="1"/>
  <c r="BN38" i="1"/>
  <c r="BN37" i="1"/>
  <c r="BO36" i="1"/>
  <c r="BL35" i="1"/>
  <c r="BP34" i="1"/>
  <c r="BR33" i="1"/>
  <c r="BO32" i="1"/>
  <c r="BR41" i="1"/>
  <c r="BQ40" i="1"/>
  <c r="BN39" i="1"/>
  <c r="BR38" i="1"/>
  <c r="BR37" i="1"/>
  <c r="BJ37" i="1"/>
  <c r="BK36" i="1"/>
  <c r="BP35" i="1"/>
  <c r="BH35" i="1"/>
  <c r="BL34" i="1"/>
  <c r="BN33" i="1"/>
  <c r="BO31" i="1"/>
  <c r="BQ41" i="1"/>
  <c r="BP40" i="1"/>
  <c r="BQ37" i="1"/>
  <c r="BR36" i="1"/>
  <c r="BO35" i="1"/>
  <c r="BO40" i="1"/>
  <c r="BI36" i="1"/>
  <c r="BR34" i="1"/>
  <c r="C6" i="4"/>
  <c r="G9" i="4"/>
  <c r="C8" i="4"/>
  <c r="G3" i="4"/>
  <c r="G6" i="4"/>
  <c r="G5" i="4"/>
  <c r="C7" i="4"/>
  <c r="G7" i="4"/>
  <c r="G11" i="4"/>
  <c r="C9" i="4"/>
  <c r="C11" i="4"/>
  <c r="C3" i="4"/>
  <c r="G4" i="4"/>
  <c r="C4" i="4"/>
  <c r="J8" i="5"/>
  <c r="I8" i="5"/>
  <c r="I4" i="5"/>
  <c r="E7" i="5"/>
  <c r="J5" i="5"/>
  <c r="I10" i="5"/>
  <c r="E6" i="5"/>
  <c r="I6" i="5"/>
  <c r="J10" i="5"/>
  <c r="D7" i="5"/>
  <c r="I11" i="5"/>
  <c r="E10" i="5"/>
  <c r="D4" i="5"/>
  <c r="I9" i="5"/>
  <c r="D10" i="5"/>
  <c r="J9" i="5"/>
  <c r="E5" i="5"/>
  <c r="J6" i="5"/>
  <c r="E9" i="5"/>
  <c r="E4" i="5"/>
  <c r="D5" i="5"/>
  <c r="J4" i="5"/>
  <c r="I3" i="5"/>
  <c r="D11" i="5"/>
  <c r="I5" i="5"/>
  <c r="J3" i="5"/>
  <c r="D6" i="5"/>
  <c r="E11" i="5"/>
  <c r="I7" i="5"/>
  <c r="J11" i="5"/>
  <c r="D8" i="5"/>
  <c r="J7" i="5"/>
  <c r="D3" i="5"/>
  <c r="E8" i="5"/>
  <c r="E3" i="5"/>
  <c r="D9" i="5"/>
  <c r="G10" i="5" l="1"/>
  <c r="H172" i="3"/>
  <c r="G172" i="3"/>
  <c r="BN131" i="1" s="1"/>
  <c r="CO114" i="1"/>
  <c r="I244" i="3"/>
  <c r="CP114" i="1"/>
  <c r="CM112" i="1"/>
  <c r="CJ129" i="1"/>
  <c r="CT120" i="1"/>
  <c r="CM131" i="1"/>
  <c r="CF122" i="1"/>
  <c r="CH122" i="1"/>
  <c r="CV126" i="1"/>
  <c r="CV124" i="1"/>
  <c r="CS121" i="1"/>
  <c r="CH125" i="1"/>
  <c r="CK131" i="1"/>
  <c r="CQ116" i="1"/>
  <c r="CQ115" i="1"/>
  <c r="CQ131" i="1"/>
  <c r="CW128" i="1"/>
  <c r="CF123" i="1"/>
  <c r="CV125" i="1"/>
  <c r="CW127" i="1"/>
  <c r="CP131" i="1"/>
  <c r="CJ130" i="1"/>
  <c r="CU127" i="1"/>
  <c r="CG122" i="1"/>
  <c r="CF121" i="1"/>
  <c r="CH120" i="1"/>
  <c r="CL113" i="1"/>
  <c r="CU123" i="1"/>
  <c r="CH124" i="1"/>
  <c r="CU128" i="1"/>
  <c r="CK129" i="1"/>
  <c r="CU125" i="1"/>
  <c r="CH119" i="1"/>
  <c r="CV128" i="1"/>
  <c r="CO131" i="1"/>
  <c r="CG120" i="1"/>
  <c r="CI117" i="1"/>
  <c r="CU126" i="1"/>
  <c r="N69" i="9"/>
  <c r="U64" i="9"/>
  <c r="U62" i="9"/>
  <c r="U58" i="9"/>
  <c r="V54" i="9"/>
  <c r="N50" i="9"/>
  <c r="M69" i="9"/>
  <c r="T64" i="9"/>
  <c r="W61" i="9"/>
  <c r="I58" i="9"/>
  <c r="U54" i="9"/>
  <c r="M50" i="9"/>
  <c r="L68" i="9"/>
  <c r="L64" i="9"/>
  <c r="V61" i="9"/>
  <c r="V57" i="9"/>
  <c r="I54" i="9"/>
  <c r="L50" i="9"/>
  <c r="Q67" i="9"/>
  <c r="K64" i="9"/>
  <c r="U61" i="9"/>
  <c r="U57" i="9"/>
  <c r="V53" i="9"/>
  <c r="K50" i="9"/>
  <c r="V63" i="9"/>
  <c r="V58" i="9"/>
  <c r="U52" i="9"/>
  <c r="V62" i="9"/>
  <c r="I56" i="9"/>
  <c r="J50" i="9"/>
  <c r="C10" i="11"/>
  <c r="U63" i="9"/>
  <c r="I57" i="9"/>
  <c r="I52" i="9"/>
  <c r="P67" i="9"/>
  <c r="X62" i="9"/>
  <c r="V56" i="9"/>
  <c r="J51" i="9"/>
  <c r="M67" i="9"/>
  <c r="W62" i="9"/>
  <c r="U56" i="9"/>
  <c r="I51" i="9"/>
  <c r="L67" i="9"/>
  <c r="U65" i="9"/>
  <c r="W60" i="9"/>
  <c r="V55" i="9"/>
  <c r="I50" i="9"/>
  <c r="T65" i="9"/>
  <c r="V60" i="9"/>
  <c r="U55" i="9"/>
  <c r="K65" i="9"/>
  <c r="U60" i="9"/>
  <c r="I55" i="9"/>
  <c r="V64" i="9"/>
  <c r="V59" i="9"/>
  <c r="U53" i="9"/>
  <c r="X63" i="9"/>
  <c r="U59" i="9"/>
  <c r="I53" i="9"/>
  <c r="W63" i="9"/>
  <c r="I59" i="9"/>
  <c r="V52" i="9"/>
  <c r="CJ116" i="1"/>
  <c r="CE122" i="1"/>
  <c r="CH121" i="1"/>
  <c r="CH118" i="1"/>
  <c r="CG121" i="1"/>
  <c r="CU124" i="1"/>
  <c r="W50" i="9"/>
  <c r="AC44" i="9"/>
  <c r="X48" i="9"/>
  <c r="AE47" i="9"/>
  <c r="AL53" i="9"/>
  <c r="X47" i="9"/>
  <c r="W53" i="9"/>
  <c r="AE46" i="9"/>
  <c r="AG48" i="9"/>
  <c r="AG49" i="9"/>
  <c r="Y46" i="9"/>
  <c r="AC45" i="9"/>
  <c r="Z45" i="9"/>
  <c r="G10" i="11"/>
  <c r="Z44" i="9"/>
  <c r="AK52" i="9"/>
  <c r="AA43" i="9"/>
  <c r="W52" i="9"/>
  <c r="AI51" i="9"/>
  <c r="W51" i="9"/>
  <c r="AI50" i="9"/>
  <c r="Y45" i="9"/>
  <c r="CF120" i="1"/>
  <c r="CS120" i="1"/>
  <c r="CV127" i="1"/>
  <c r="CH123" i="1"/>
  <c r="CG119" i="1"/>
  <c r="CG123" i="1"/>
  <c r="BI50" i="9"/>
  <c r="BR46" i="9"/>
  <c r="BB43" i="9"/>
  <c r="BC40" i="9"/>
  <c r="BN37" i="9"/>
  <c r="C5" i="11"/>
  <c r="BF50" i="9"/>
  <c r="BP45" i="9"/>
  <c r="BP41" i="9"/>
  <c r="BB39" i="9"/>
  <c r="BJ33" i="9"/>
  <c r="BE49" i="9"/>
  <c r="BQ44" i="9"/>
  <c r="BC41" i="9"/>
  <c r="BA39" i="9"/>
  <c r="BG32" i="9"/>
  <c r="BR48" i="9"/>
  <c r="BP44" i="9"/>
  <c r="BB41" i="9"/>
  <c r="BN38" i="9"/>
  <c r="BI31" i="9"/>
  <c r="BF48" i="9"/>
  <c r="BC44" i="9"/>
  <c r="BA41" i="9"/>
  <c r="BC38" i="9"/>
  <c r="BG50" i="9"/>
  <c r="BQ45" i="9"/>
  <c r="BA42" i="9"/>
  <c r="BC39" i="9"/>
  <c r="BF34" i="9"/>
  <c r="BP46" i="9"/>
  <c r="BO39" i="9"/>
  <c r="BQ43" i="9"/>
  <c r="BN39" i="9"/>
  <c r="BL50" i="9"/>
  <c r="BP43" i="9"/>
  <c r="BB38" i="9"/>
  <c r="BK50" i="9"/>
  <c r="BC43" i="9"/>
  <c r="BC37" i="9"/>
  <c r="BJ50" i="9"/>
  <c r="BP42" i="9"/>
  <c r="BD36" i="9"/>
  <c r="BH50" i="9"/>
  <c r="BC42" i="9"/>
  <c r="BL35" i="9"/>
  <c r="BE48" i="9"/>
  <c r="BB42" i="9"/>
  <c r="BE35" i="9"/>
  <c r="BR47" i="9"/>
  <c r="AZ41" i="9"/>
  <c r="BL34" i="9"/>
  <c r="BQ47" i="9"/>
  <c r="BN40" i="9"/>
  <c r="BP47" i="9"/>
  <c r="BB40" i="9"/>
  <c r="BQ46" i="9"/>
  <c r="BA40" i="9"/>
  <c r="C5" i="4"/>
  <c r="G8" i="5"/>
  <c r="B7" i="5"/>
  <c r="B4" i="5"/>
  <c r="G6" i="5"/>
  <c r="G4" i="5"/>
  <c r="B5" i="5"/>
  <c r="B9" i="5"/>
  <c r="G3" i="5"/>
  <c r="B10" i="5"/>
  <c r="B8" i="5"/>
  <c r="G7" i="5"/>
  <c r="G5" i="5"/>
  <c r="B11" i="5"/>
  <c r="G9" i="5"/>
  <c r="G11" i="5"/>
  <c r="B3" i="5"/>
  <c r="B6" i="5"/>
  <c r="BA140" i="1"/>
  <c r="BQ134" i="1" l="1"/>
  <c r="BE126" i="1"/>
  <c r="BJ127" i="1"/>
  <c r="BC129" i="1"/>
  <c r="BH125" i="1"/>
  <c r="BB132" i="1"/>
  <c r="BL130" i="1"/>
  <c r="BH126" i="1"/>
  <c r="BD127" i="1"/>
  <c r="BB134" i="1"/>
  <c r="BB131" i="1"/>
  <c r="BC128" i="1"/>
  <c r="BP133" i="1"/>
  <c r="BD126" i="1"/>
  <c r="G10" i="4"/>
  <c r="BE125" i="1"/>
  <c r="BF124" i="1"/>
  <c r="BL129" i="1"/>
  <c r="BB133" i="1"/>
  <c r="BJ128" i="1"/>
  <c r="BN132" i="1"/>
  <c r="CN112" i="1"/>
  <c r="CG124" i="1"/>
  <c r="CN131" i="1"/>
  <c r="CK115" i="1"/>
  <c r="CS118" i="1"/>
  <c r="CS119" i="1"/>
  <c r="CL131" i="1"/>
  <c r="CU122" i="1"/>
  <c r="CW129" i="1"/>
  <c r="BA142" i="1"/>
  <c r="BB142" i="1"/>
  <c r="BC143" i="1"/>
  <c r="AN135" i="1"/>
  <c r="AN133" i="1"/>
  <c r="AR131" i="1"/>
  <c r="BA137" i="1"/>
  <c r="AQ149" i="1"/>
  <c r="AZ134" i="1"/>
  <c r="AO131" i="1"/>
  <c r="BB143" i="1"/>
  <c r="AS150" i="1"/>
  <c r="AZ140" i="1"/>
  <c r="AQ145" i="1"/>
  <c r="BA133" i="1"/>
  <c r="AZ145" i="1"/>
  <c r="AZ139" i="1"/>
  <c r="BA138" i="1"/>
  <c r="BA135" i="1"/>
  <c r="BA143" i="1"/>
  <c r="AZ138" i="1"/>
  <c r="AZ141" i="1"/>
  <c r="BA139" i="1"/>
  <c r="AZ144" i="1"/>
  <c r="AP145" i="1"/>
  <c r="BA141" i="1"/>
  <c r="AV148" i="1"/>
  <c r="BC144" i="1"/>
  <c r="AZ142" i="1"/>
  <c r="AZ136" i="1"/>
  <c r="BA145" i="1"/>
  <c r="BB144" i="1"/>
  <c r="AN140" i="1"/>
  <c r="AP131" i="1"/>
  <c r="AZ146" i="1"/>
  <c r="AS131" i="1"/>
  <c r="AN137" i="1"/>
  <c r="AP146" i="1"/>
  <c r="AY146" i="1"/>
  <c r="AZ143" i="1"/>
  <c r="AO132" i="1"/>
  <c r="C10" i="4"/>
  <c r="AQ148" i="1"/>
  <c r="AN131" i="1"/>
  <c r="AR148" i="1"/>
  <c r="AU148" i="1"/>
  <c r="BA136" i="1"/>
  <c r="AQ131" i="1"/>
  <c r="BA134" i="1"/>
  <c r="AN134" i="1"/>
  <c r="AN132" i="1"/>
  <c r="AR150" i="1"/>
  <c r="AZ137" i="1"/>
  <c r="BA144" i="1"/>
  <c r="AZ135" i="1"/>
  <c r="AZ133" i="1"/>
  <c r="AN138" i="1"/>
  <c r="AN139" i="1"/>
  <c r="AY145" i="1"/>
  <c r="BB141" i="1"/>
  <c r="AN136"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<sst xmlns="http://schemas.openxmlformats.org/spreadsheetml/2006/main" count="704" uniqueCount="214">
  <si>
    <t xml:space="preserve"> </t>
  </si>
  <si>
    <t>AMBITION</t>
  </si>
  <si>
    <t>IMPLEMENTATION</t>
  </si>
  <si>
    <t>Targets</t>
  </si>
  <si>
    <t>Monitoring framework</t>
  </si>
  <si>
    <t>Systematic implementation</t>
  </si>
  <si>
    <t>Risk mitigation</t>
  </si>
  <si>
    <t>Do the targets in place align with the Doughnut State for accessibility?</t>
  </si>
  <si>
    <t>Are there mechanisms in place to measure the effectiveness of the accessibility targets?</t>
  </si>
  <si>
    <t>Is there a plan or process in place to integrate accessibility measures into road maintenance activities?</t>
  </si>
  <si>
    <t>Is there a plan to address risks and overcome barriers to ensuring a road network that is accessible for all its intended users?</t>
  </si>
  <si>
    <t>Score</t>
  </si>
  <si>
    <t>Weight</t>
  </si>
  <si>
    <t>Justification</t>
  </si>
  <si>
    <t>Mitigation</t>
  </si>
  <si>
    <t>Do the targets in place align with the doughnut state for community engagement and communication?</t>
  </si>
  <si>
    <t>Are there mechanisms in place to monitor community engagement and communication in all maintenance projects?</t>
  </si>
  <si>
    <t>Is there a plan or process in place to integrate community engagement into the planning and decision-making processes of all road maintenance activities? Are NHS (National Health Service) Survey results on customer satisfaction continuously evaluated and integrated into action plans for improvement?</t>
  </si>
  <si>
    <t>Is there a plan to address risks and overcome barriers to implementing strategies for community engagement and communication?</t>
  </si>
  <si>
    <t>Do the targets in place align with the doughnut state for heritage?</t>
  </si>
  <si>
    <t>Are there mechanisms in place to monitor the effectiveness of cultural and natural heritage protection efforts?</t>
  </si>
  <si>
    <t>Is there a plan to integrate the protection and safeguarding of cultural and natural heritage into road maintenance activities?</t>
  </si>
  <si>
    <t>Is there a plan to address risks and overcome barriers to protect and safeguard cultural and natural heritage?</t>
  </si>
  <si>
    <t>Do the targets in place align with the doughnut state for education?</t>
  </si>
  <si>
    <t>Are there mechanisms in place to monitor the training and awareness raising of staff within the authorities and supply chain?</t>
  </si>
  <si>
    <t>Is there a plan, system or contractual agreement in place that ensures educational efforts are aligned with both staff and contractors?</t>
  </si>
  <si>
    <t>Is there a plan to address risks and overcome barriers to implementing education, training and awareness raising?</t>
  </si>
  <si>
    <t>Do the targets in place align with the doughnut state for equality as described above?</t>
  </si>
  <si>
    <t>Are there mechanisms in place to monitor equal quality of roads and a fair distribution of maintenance resources across the county?</t>
  </si>
  <si>
    <t>Is there a plan or system in place to ensure equal outcome and fair distribution of maintenance resources across the county?</t>
  </si>
  <si>
    <t>Is there a plan to address risks and overcome barriers to achieving equal outcome and fair distribution of resources for highways maintenance activities?</t>
  </si>
  <si>
    <t>Do the targets in place align with the doughnut state for health?</t>
  </si>
  <si>
    <t>Are there mechanisms in place to monitor health implications of highway maintenance activities and ensure safe health conditions in the supply chain?</t>
  </si>
  <si>
    <t>Is there a plan or process in place to systematically ensure health and wellbeing through control of air quality, noise levels, light pollution and odour sources during all highway maintenance activities?</t>
  </si>
  <si>
    <t>Is there a plan to address risks and overcome barriers for highway maintenance activities to ensure health and wellbeing through control of air quality, noise levels, light pollution and odour sources?</t>
  </si>
  <si>
    <t>Do the targets in place align with the Doughnut State for income &amp; work?</t>
  </si>
  <si>
    <t>Are there mechanisms in place to monitor that highway maintenance staff and associated supply chain workers are provided with employment security, fair compensation, upheld and promoted workers' rights, and local employment opportunities?</t>
  </si>
  <si>
    <t>Is there a plan, system or contractual agreement to integrate employment security, fair compensation, worker's rights and local employment opportunities into highway maintenance and throughout the supply chain?</t>
  </si>
  <si>
    <t>Is there a plan to address risks and overcome barriers to implementing employment security, fair compensation, workers' rights practices and promote local employment opportunities?</t>
  </si>
  <si>
    <t>Do the targets in place align with the doughnut state for low carbon mobility?</t>
  </si>
  <si>
    <t>Are there mechanisms in place to monitor the availability and quality of low carbon mobility infrastructure, such as public transport and active mobility?</t>
  </si>
  <si>
    <t>Is there a plan in place to improve the availability and quality of low carbon mobility modes across all maintenance activities?</t>
  </si>
  <si>
    <t>Have challenges and risks in improving the availability and quality of low carbon transportation modes been identified, including mitigation measures?</t>
  </si>
  <si>
    <t>Do the targets in place align with the doughnut state for safety and subjective safety in traffic*?</t>
  </si>
  <si>
    <t>Are there mechanisms in place to monitor both safety and perception of safety on highways?</t>
  </si>
  <si>
    <t>Is there a plan or system to integrate safety and perception of safety into maintenance activities?</t>
  </si>
  <si>
    <t>Is there a plan to address risks and overcome barriers to implementing safety and perception of safety?</t>
  </si>
  <si>
    <t>* The term ‘subjective safety in traffic’ refers to the personal feelings of being unsafe in traffic experienced by people, or, more generally, to the anxiety regarding hazardous traffic situations for themselves and/or others. </t>
  </si>
  <si>
    <t>Do the targets in place align with the defined doughnut state for soil &amp; land health?</t>
  </si>
  <si>
    <t>Are there monitoring frameworks in place for the service provider to track and report progress on land &amp; soil health targets both on the project sites and throughout the supply chain?</t>
  </si>
  <si>
    <t>Are there systematic processes in place by the service provider to minimise soil disturbance and mitigate geohazards on project sites and prevent land degradation throughout the supply chain?</t>
  </si>
  <si>
    <t>Are there proactive measures in place by the service provider to address risks and barriers in mitigating soil disturbances and geohazards on site?</t>
  </si>
  <si>
    <t>Do the targets in place align with the doughnut state for hazardous materials, substances, and mixtures?</t>
  </si>
  <si>
    <t>Are there monitoring frameworks in place for the service provider to track and report progress on meeting doughnut targets for hazardous materials, substances, and mixtures - both on the project sites and throughout the supply chain?</t>
  </si>
  <si>
    <t>Are there systematic processes in place by the service provider to minimise the use and ensure the proper handling of hazardous substances, materials, and mixtures both on project sites and throughout the supply chain?</t>
  </si>
  <si>
    <t>Are there proactive measures in place by the service provider to address risks, barriers, and ensure regulatory compliance for the use and handling of hazardous substances, materials, and mixtures?</t>
  </si>
  <si>
    <t>Do the targets in place align with the doughnut state for waste?</t>
  </si>
  <si>
    <t>Are there monitoring frameworks in place for the service provider to track and report progress on waste management both on the project sites and throughout the supply chain?</t>
  </si>
  <si>
    <t>Are there systematic processes in place by the service provider to apply the waste hierarchy principles on project sites and ensure it is being followed throughout the supply chain?</t>
  </si>
  <si>
    <t>Are there proactive measures in place by the service provider to address risks and barriers in applying waste hierarchy principles on the project site?</t>
  </si>
  <si>
    <t>Do the targets in place align with the doughnut state for materials?</t>
  </si>
  <si>
    <t>Are there monitoring frameworks in place for the service provider to track and report progress on material footprint targets both on project sites and throughout the supply chain?</t>
  </si>
  <si>
    <t>Are there systematic processes in place by the service provider to purchase materials that meet the three fundamental principles of the circular economy?</t>
  </si>
  <si>
    <t>Are there proactive measures in place to address risks and barriers in using materials that meet the three fundamental principles of the circular economy?</t>
  </si>
  <si>
    <t>Do the targets in place align with the defined doughnut state for water?</t>
  </si>
  <si>
    <t>Are there monitoring frameworks in place for the service provider to track and report progress on water consumption, efficiency, recycling and reuse both on the project site and throughout the supply chain?</t>
  </si>
  <si>
    <t>Are there systematic processes in place by the service provider to minimise water consumption through increased water use efficiency, recycling, and reuse both on project sites and across the supply chain?</t>
  </si>
  <si>
    <t>Are there proactive measures in place to address risks and barriers in minimising water consumption through increased water use efficiency, recycling and reuse?</t>
  </si>
  <si>
    <t>Do the targets in place align with the doughnut state for energy?</t>
  </si>
  <si>
    <t>Are there monitoring frameworks in place for the service provider to track and report progress on minimising energy consumption, maximising energy efficiency and sourcing energy from renewable sources both on the project site and throughout the supply chain?</t>
  </si>
  <si>
    <t>Are there systematic processes in place by the service provider to minimise energy consumption, maximising energy efficiency and sourcing energy from renewable sources both on project sites and throughout the supply chain?</t>
  </si>
  <si>
    <t>Are there proactive measures in place to address risks and barriers in minimising energy consumption, maximising energy efficiency and sourcing energy from renewable sources?</t>
  </si>
  <si>
    <t>Do the targets in place align with the doughnut state for climate change?</t>
  </si>
  <si>
    <t>Are there monitoring frameworks in place for the service provider to track and report progress on reducing greenhouse gas emissions and achieve carbon neutrality both on the project site and throughout the supply chain?</t>
  </si>
  <si>
    <t>Are there systematic processes in place by the service provider to reduce carbon emissions, achieve carbon neutrality, implement climate adaptation measures, and work towards carbon positivity through carbon sequestration both on project sites and across the supply chain?</t>
  </si>
  <si>
    <t>Are there proactive measures in place to address risks and barriers to reduce carbon emissions, achieve carbon neutrality, implement climate adaptation measures, and work towards carbon positivity through carbon sequestration?</t>
  </si>
  <si>
    <t>Do the targets in place align with the doughnut state for biodiversity?</t>
  </si>
  <si>
    <t>Are there monitoring frameworks in place for the service provider to track and report progress on maintaining and enhancing biodiversity both on project sites and across the supply chain?</t>
  </si>
  <si>
    <t>IAre there systematic processes in place by the service provider to maintain and enhance biodiversity both on project sites and throughout the supply chain?</t>
  </si>
  <si>
    <t>Are there proactive measures in place to address risks and barriers in maintaining and enhancing biodiversity on project sites?</t>
  </si>
  <si>
    <t>Do the targets in place align with the doughnut state for air quality?</t>
  </si>
  <si>
    <t>Are there monitoring frameworks in place for the service provider to track and report progress on maintaining, preserving and restoring air quality both on project sites and across the supply chain?</t>
  </si>
  <si>
    <t>Are there systematic processes in place by the service provider to maintain, preserve and restore air quality both on project sites and across the supply chain?</t>
  </si>
  <si>
    <t>Are there proactive measures in place to address risks and barriers in maintaining, preserving and restoring air quality?</t>
  </si>
  <si>
    <r>
      <rPr>
        <b/>
        <sz val="9"/>
        <color rgb="FF000000"/>
        <rFont val="Arial"/>
        <family val="2"/>
      </rPr>
      <t xml:space="preserve">Q1: Road accessibility
</t>
    </r>
    <r>
      <rPr>
        <sz val="9"/>
        <color rgb="FF000000"/>
        <rFont val="Arial"/>
        <family val="2"/>
      </rPr>
      <t>Does the maintenance activity integrate accessibility and usability measures for all users, including people with disabilities, by providing physical accessibility, visual and auditory accessibility, ease of navigation, and comfort* (see explanation below the table)?</t>
    </r>
  </si>
  <si>
    <r>
      <t xml:space="preserve">Scoring Scale
</t>
    </r>
    <r>
      <rPr>
        <sz val="9"/>
        <color rgb="FF000000"/>
        <rFont val="Arial"/>
        <family val="2"/>
      </rPr>
      <t xml:space="preserve">
</t>
    </r>
    <r>
      <rPr>
        <b/>
        <sz val="9"/>
        <color rgb="FF000000"/>
        <rFont val="Arial"/>
        <family val="2"/>
      </rPr>
      <t xml:space="preserve">5. Positive Impact: </t>
    </r>
    <r>
      <rPr>
        <sz val="9"/>
        <color rgb="FF000000"/>
        <rFont val="Arial"/>
        <family val="2"/>
      </rPr>
      <t>The project maintains or enhances all aspects of accessibility, with comprehensive mitigation measures in place.</t>
    </r>
    <r>
      <rPr>
        <b/>
        <sz val="9"/>
        <color rgb="FF000000"/>
        <rFont val="Arial"/>
        <family val="2"/>
      </rPr>
      <t xml:space="preserve"> 
4. Mid Positive Impact: </t>
    </r>
    <r>
      <rPr>
        <sz val="9"/>
        <color rgb="FF000000"/>
        <rFont val="Arial"/>
        <family val="2"/>
      </rPr>
      <t xml:space="preserve">Between netural and positive impact
</t>
    </r>
    <r>
      <rPr>
        <b/>
        <sz val="9"/>
        <color rgb="FF000000"/>
        <rFont val="Arial"/>
        <family val="2"/>
      </rPr>
      <t xml:space="preserve">
3. Neutral Impact:</t>
    </r>
    <r>
      <rPr>
        <sz val="9"/>
        <color rgb="FF000000"/>
        <rFont val="Arial"/>
        <family val="2"/>
      </rPr>
      <t xml:space="preserve"> The project neither significantly enhances nor severely disrupts accessibility.
</t>
    </r>
    <r>
      <rPr>
        <b/>
        <sz val="9"/>
        <color rgb="FF000000"/>
        <rFont val="Arial"/>
        <family val="2"/>
      </rPr>
      <t xml:space="preserve">
2. Mid Negative Impact: </t>
    </r>
    <r>
      <rPr>
        <sz val="9"/>
        <color rgb="FF000000"/>
        <rFont val="Arial"/>
        <family val="2"/>
      </rPr>
      <t xml:space="preserve">Between neutral and negative impact.
</t>
    </r>
    <r>
      <rPr>
        <b/>
        <sz val="9"/>
        <color rgb="FF000000"/>
        <rFont val="Arial"/>
        <family val="2"/>
      </rPr>
      <t xml:space="preserve">
1. Negative Impact: </t>
    </r>
    <r>
      <rPr>
        <sz val="9"/>
        <color rgb="FF000000"/>
        <rFont val="Arial"/>
        <family val="2"/>
      </rPr>
      <t xml:space="preserve">The project severely affects accessibility for any of the aspects, implementing no effective mitigation measures. 
</t>
    </r>
    <r>
      <rPr>
        <b/>
        <sz val="9"/>
        <color rgb="FF000000"/>
        <rFont val="Arial"/>
        <family val="2"/>
      </rPr>
      <t xml:space="preserve">
0. N/A</t>
    </r>
  </si>
  <si>
    <r>
      <rPr>
        <sz val="9"/>
        <color rgb="FF000000"/>
        <rFont val="Arial"/>
        <family val="2"/>
      </rPr>
      <t xml:space="preserve">
</t>
    </r>
    <r>
      <rPr>
        <b/>
        <sz val="9"/>
        <color rgb="FF000000"/>
        <rFont val="Arial"/>
        <family val="2"/>
      </rPr>
      <t>Q2: Accessibility during works</t>
    </r>
    <r>
      <rPr>
        <sz val="9"/>
        <color rgb="FF000000"/>
        <rFont val="Arial"/>
        <family val="2"/>
      </rPr>
      <t xml:space="preserve"> 
Will the scheduled work impact road accessibility during the construction phase?</t>
    </r>
  </si>
  <si>
    <r>
      <rPr>
        <b/>
        <sz val="9"/>
        <color rgb="FF000000"/>
        <rFont val="Arial"/>
        <family val="2"/>
      </rPr>
      <t xml:space="preserve">Q3: Accessibility to services during works
</t>
    </r>
    <r>
      <rPr>
        <sz val="9"/>
        <color rgb="FF000000"/>
        <rFont val="Arial"/>
        <family val="2"/>
      </rPr>
      <t>Will the construction phase impact accessibility to services or businesses?</t>
    </r>
  </si>
  <si>
    <r>
      <t xml:space="preserve">Scoring Scale
</t>
    </r>
    <r>
      <rPr>
        <sz val="9"/>
        <color rgb="FF000000"/>
        <rFont val="Arial"/>
        <family val="2"/>
      </rPr>
      <t xml:space="preserve">
</t>
    </r>
    <r>
      <rPr>
        <b/>
        <sz val="9"/>
        <color rgb="FF000000"/>
        <rFont val="Arial"/>
        <family val="2"/>
      </rPr>
      <t xml:space="preserve">5. Positive Impact: </t>
    </r>
    <r>
      <rPr>
        <sz val="9"/>
        <color rgb="FF000000"/>
        <rFont val="Arial"/>
        <family val="2"/>
      </rPr>
      <t xml:space="preserve">The construction phase is expected to maintain accessibility for road users and access to services, with comprehensive mitigation measures in place. 
</t>
    </r>
    <r>
      <rPr>
        <b/>
        <sz val="9"/>
        <color rgb="FF000000"/>
        <rFont val="Arial"/>
        <family val="2"/>
      </rPr>
      <t xml:space="preserve">
4. Mid Positive Impact: </t>
    </r>
    <r>
      <rPr>
        <sz val="9"/>
        <color rgb="FF000000"/>
        <rFont val="Arial"/>
        <family val="2"/>
      </rPr>
      <t xml:space="preserve">Between neutral and positive impact. 
</t>
    </r>
    <r>
      <rPr>
        <b/>
        <sz val="9"/>
        <color rgb="FF000000"/>
        <rFont val="Arial"/>
        <family val="2"/>
      </rPr>
      <t xml:space="preserve">
3. Neutral Impact: </t>
    </r>
    <r>
      <rPr>
        <sz val="9"/>
        <color rgb="FF000000"/>
        <rFont val="Arial"/>
        <family val="2"/>
      </rPr>
      <t>The construction phase neither significantly improves nor worsens accessibility or service access.</t>
    </r>
    <r>
      <rPr>
        <b/>
        <sz val="9"/>
        <color rgb="FF000000"/>
        <rFont val="Arial"/>
        <family val="2"/>
      </rPr>
      <t xml:space="preserve">
2. Mid Negative Impact: </t>
    </r>
    <r>
      <rPr>
        <sz val="9"/>
        <color rgb="FF000000"/>
        <rFont val="Arial"/>
        <family val="2"/>
      </rPr>
      <t xml:space="preserve">Between neutral and negative impact.
</t>
    </r>
    <r>
      <rPr>
        <b/>
        <sz val="9"/>
        <color rgb="FF000000"/>
        <rFont val="Arial"/>
        <family val="2"/>
      </rPr>
      <t xml:space="preserve">
1. Negative Impact: </t>
    </r>
    <r>
      <rPr>
        <sz val="9"/>
        <color rgb="FF000000"/>
        <rFont val="Arial"/>
        <family val="2"/>
      </rPr>
      <t xml:space="preserve">The construction phase is expected to severely disrupt accessibility and access to services, implementing no effective mitigation measures. 
</t>
    </r>
    <r>
      <rPr>
        <b/>
        <sz val="9"/>
        <color rgb="FF000000"/>
        <rFont val="Arial"/>
        <family val="2"/>
      </rPr>
      <t xml:space="preserve">
0. N/A</t>
    </r>
  </si>
  <si>
    <r>
      <rPr>
        <i/>
        <sz val="10"/>
        <color rgb="FF000000"/>
        <rFont val="Arial"/>
        <family val="2"/>
      </rPr>
      <t>*</t>
    </r>
    <r>
      <rPr>
        <b/>
        <i/>
        <sz val="10"/>
        <color rgb="FF000000"/>
        <rFont val="Arial"/>
        <family val="2"/>
      </rPr>
      <t xml:space="preserve">Physical Accessibility: </t>
    </r>
    <r>
      <rPr>
        <i/>
        <sz val="10"/>
        <color rgb="FF000000"/>
        <rFont val="Arial"/>
        <family val="2"/>
      </rPr>
      <t xml:space="preserve">ensures that paths, crossings, and facilities are designed to accommodate wheelchair users and those with other mobility impairments, allowing them to navigate public spaces safely and independently.
</t>
    </r>
    <r>
      <rPr>
        <b/>
        <i/>
        <sz val="10"/>
        <color rgb="FF000000"/>
        <rFont val="Arial"/>
        <family val="2"/>
      </rPr>
      <t>Visual and Auditory Accessibility:</t>
    </r>
    <r>
      <rPr>
        <i/>
        <sz val="10"/>
        <color rgb="FF000000"/>
        <rFont val="Arial"/>
        <family val="2"/>
      </rPr>
      <t xml:space="preserve"> involves providing tactile paving, audible signals, and clear signage to assist users with visual and hearing impairments in navigating public spaces effectively.
</t>
    </r>
    <r>
      <rPr>
        <b/>
        <i/>
        <sz val="10"/>
        <color rgb="FF000000"/>
        <rFont val="Arial"/>
        <family val="2"/>
      </rPr>
      <t>Ease of Navigation:</t>
    </r>
    <r>
      <rPr>
        <i/>
        <sz val="10"/>
        <color rgb="FF000000"/>
        <rFont val="Arial"/>
        <family val="2"/>
      </rPr>
      <t xml:space="preserve"> ensures that the layout of public spaces is intuitive and straightforward, with clear routes and wayfinding aids that help all users, including those with cognitive impairments, to move around easily.
</t>
    </r>
    <r>
      <rPr>
        <b/>
        <i/>
        <sz val="10"/>
        <color rgb="FF000000"/>
        <rFont val="Arial"/>
        <family val="2"/>
      </rPr>
      <t xml:space="preserve">Comfort: </t>
    </r>
    <r>
      <rPr>
        <i/>
        <sz val="10"/>
        <color rgb="FF000000"/>
        <rFont val="Arial"/>
        <family val="2"/>
      </rPr>
      <t>includes providing amenities such as rest areas, seating, and shelter, enhancing the overall user experience by catering to the needs of individuals who may require frequent breaks or protection from the elements.</t>
    </r>
  </si>
  <si>
    <r>
      <rPr>
        <b/>
        <sz val="9"/>
        <color rgb="FF000000"/>
        <rFont val="Arial"/>
        <family val="2"/>
      </rPr>
      <t xml:space="preserve">Q1: Community engagement
</t>
    </r>
    <r>
      <rPr>
        <sz val="9"/>
        <color rgb="FF000000"/>
        <rFont val="Arial"/>
        <family val="2"/>
      </rPr>
      <t xml:space="preserve">Does this project invite the community to actively engage and influence the planning and decision-making process? </t>
    </r>
  </si>
  <si>
    <r>
      <rPr>
        <b/>
        <sz val="9"/>
        <color rgb="FF000000"/>
        <rFont val="Arial"/>
        <family val="2"/>
      </rPr>
      <t>Q2: Community information</t>
    </r>
    <r>
      <rPr>
        <sz val="9"/>
        <color rgb="FF000000"/>
        <rFont val="Arial"/>
        <family val="2"/>
      </rPr>
      <t xml:space="preserve">
Will the scheduled work be communicated to the public well in advance and through multiple outlets (online and offline alike)?</t>
    </r>
  </si>
  <si>
    <r>
      <t xml:space="preserve">Scoring scale
5. Positive Impact: </t>
    </r>
    <r>
      <rPr>
        <sz val="9"/>
        <color rgb="FF000000"/>
        <rFont val="Arial"/>
        <family val="2"/>
      </rPr>
      <t xml:space="preserve">The project fully integrates community participation through local platforms, offering extensive influence in planning and decision-making. It excellently communicates scheduled work well in advance through comprehensive online and offline outlets. </t>
    </r>
    <r>
      <rPr>
        <b/>
        <sz val="9"/>
        <color rgb="FF000000"/>
        <rFont val="Arial"/>
        <family val="2"/>
      </rPr>
      <t xml:space="preserve">
4. Mid Positive Impact:</t>
    </r>
    <r>
      <rPr>
        <sz val="9"/>
        <color rgb="FF000000"/>
        <rFont val="Arial"/>
        <family val="2"/>
      </rPr>
      <t xml:space="preserve"> Between neutral and positive impact</t>
    </r>
    <r>
      <rPr>
        <b/>
        <sz val="9"/>
        <color rgb="FF000000"/>
        <rFont val="Arial"/>
        <family val="2"/>
      </rPr>
      <t xml:space="preserve">
3. Neutral Impact: </t>
    </r>
    <r>
      <rPr>
        <sz val="9"/>
        <color rgb="FF000000"/>
        <rFont val="Arial"/>
        <family val="2"/>
      </rPr>
      <t>The project provides a balanced level of community involvement—neither minimal nor extensive. It offers some opportunities for participation and influence and communicates planned works with reasonable notice through a few channels.</t>
    </r>
    <r>
      <rPr>
        <b/>
        <sz val="9"/>
        <color rgb="FF000000"/>
        <rFont val="Arial"/>
        <family val="2"/>
      </rPr>
      <t xml:space="preserve">
2. Mid Negative Impact: </t>
    </r>
    <r>
      <rPr>
        <sz val="9"/>
        <color rgb="FF000000"/>
        <rFont val="Arial"/>
        <family val="2"/>
      </rPr>
      <t xml:space="preserve">Between neutral and negative impact. </t>
    </r>
    <r>
      <rPr>
        <b/>
        <sz val="9"/>
        <color rgb="FF000000"/>
        <rFont val="Arial"/>
        <family val="2"/>
      </rPr>
      <t xml:space="preserve">
1. Negative Impact: </t>
    </r>
    <r>
      <rPr>
        <sz val="9"/>
        <color rgb="FF000000"/>
        <rFont val="Arial"/>
        <family val="2"/>
      </rPr>
      <t xml:space="preserve">The project does not involve the community, offering no participation or influence in planning and decision-making. It fails to communicate scheduled work in advance.
</t>
    </r>
    <r>
      <rPr>
        <b/>
        <sz val="9"/>
        <color rgb="FF000000"/>
        <rFont val="Arial"/>
        <family val="2"/>
      </rPr>
      <t xml:space="preserve">
0. N/A</t>
    </r>
  </si>
  <si>
    <t>Mitgation</t>
  </si>
  <si>
    <r>
      <rPr>
        <b/>
        <sz val="9"/>
        <color rgb="FF000000"/>
        <rFont val="Arial"/>
        <family val="2"/>
      </rPr>
      <t xml:space="preserve">Q1: Cultural heritage safeguarded 
</t>
    </r>
    <r>
      <rPr>
        <sz val="9"/>
        <color rgb="FF000000"/>
        <rFont val="Arial"/>
        <family val="2"/>
      </rPr>
      <t xml:space="preserve">Is this project expected to contribute to the safeguarding or the understanding of the cultural or natural heritage?
</t>
    </r>
  </si>
  <si>
    <r>
      <t xml:space="preserve">Scoring scale
5. Positive Impact: </t>
    </r>
    <r>
      <rPr>
        <sz val="9"/>
        <color rgb="FF000000"/>
        <rFont val="Arial"/>
        <family val="2"/>
      </rPr>
      <t>The project fully integrates the safeguarding and enhancement of cultural or natural heritage, with comprehensive and proactive measures to protect, preserve, and promote understanding of all relevant aspects.</t>
    </r>
    <r>
      <rPr>
        <b/>
        <sz val="9"/>
        <color rgb="FF000000"/>
        <rFont val="Arial"/>
        <family val="2"/>
      </rPr>
      <t xml:space="preserve">
4. Mid Positive Impact: </t>
    </r>
    <r>
      <rPr>
        <sz val="9"/>
        <color rgb="FF000000"/>
        <rFont val="Arial"/>
        <family val="2"/>
      </rPr>
      <t>Between neutral and positive impact.</t>
    </r>
    <r>
      <rPr>
        <b/>
        <sz val="9"/>
        <color rgb="FF000000"/>
        <rFont val="Arial"/>
        <family val="2"/>
      </rPr>
      <t xml:space="preserve">
3. Neutral Impact: </t>
    </r>
    <r>
      <rPr>
        <sz val="9"/>
        <color rgb="FF000000"/>
        <rFont val="Arial"/>
        <family val="2"/>
      </rPr>
      <t xml:space="preserve">The project has a neutral impact on cultural or natural heritage. 
</t>
    </r>
    <r>
      <rPr>
        <b/>
        <sz val="9"/>
        <color rgb="FF000000"/>
        <rFont val="Arial"/>
        <family val="2"/>
      </rPr>
      <t xml:space="preserve">
2. Mid Negative Impact: </t>
    </r>
    <r>
      <rPr>
        <sz val="9"/>
        <color rgb="FF000000"/>
        <rFont val="Arial"/>
        <family val="2"/>
      </rPr>
      <t xml:space="preserve">Between neutral and negative impact.
</t>
    </r>
    <r>
      <rPr>
        <b/>
        <sz val="9"/>
        <color rgb="FF000000"/>
        <rFont val="Arial"/>
        <family val="2"/>
      </rPr>
      <t xml:space="preserve">
1. Negative Impact: T</t>
    </r>
    <r>
      <rPr>
        <sz val="9"/>
        <color rgb="FF000000"/>
        <rFont val="Arial"/>
        <family val="2"/>
      </rPr>
      <t>he project does not consider cultural or natural heritage, and there are no measures in place to safeguard or understand it.</t>
    </r>
    <r>
      <rPr>
        <b/>
        <sz val="9"/>
        <color rgb="FF000000"/>
        <rFont val="Arial"/>
        <family val="2"/>
      </rPr>
      <t xml:space="preserve">
0. N/A</t>
    </r>
  </si>
  <si>
    <r>
      <rPr>
        <b/>
        <sz val="9"/>
        <color rgb="FF000000"/>
        <rFont val="Arial"/>
        <family val="2"/>
      </rPr>
      <t>*Cultural heritage:</t>
    </r>
    <r>
      <rPr>
        <sz val="9"/>
        <color rgb="FF000000"/>
        <rFont val="Arial"/>
        <family val="2"/>
      </rPr>
      <t xml:space="preserve">
Monuments: architectural works, works of monumental sculpture and painting, elements or structures of an archaeological nature, inscriptions, cave dwellings and combinations of features; 
Groups of buildings: groups of separate or connected buildings (recognised for their architecture, homogeneity or their place in the landscape); 
Sites: material remains resulting from the works of humans or the combined works of nature and humans, and areas including archaeological sites. UNESCO 1972 </t>
    </r>
  </si>
  <si>
    <r>
      <rPr>
        <b/>
        <sz val="9"/>
        <color rgb="FF000000"/>
        <rFont val="Arial"/>
        <family val="2"/>
      </rPr>
      <t>Natural heritage:</t>
    </r>
    <r>
      <rPr>
        <sz val="9"/>
        <color rgb="FF000000"/>
        <rFont val="Arial"/>
        <family val="2"/>
      </rPr>
      <t xml:space="preserve">
Natural features
Geological and physiographical formations
Delineated areas that constitute the habitat of threatened species of animals and plants
Natural sites of value from the point of view of science, conservation of natural beauty.</t>
    </r>
  </si>
  <si>
    <r>
      <rPr>
        <b/>
        <sz val="9"/>
        <color rgb="FF000000"/>
        <rFont val="Arial"/>
        <family val="2"/>
      </rPr>
      <t xml:space="preserve">Q1: Education of workers 
</t>
    </r>
    <r>
      <rPr>
        <sz val="9"/>
        <color rgb="FF000000"/>
        <rFont val="Arial"/>
        <family val="2"/>
      </rPr>
      <t>What percentage of staff involved in the highway maintenance project have participated in education, training or awareness raising activities within the last 12 months?</t>
    </r>
  </si>
  <si>
    <r>
      <t>Scoring scale
5. Positive Impact:</t>
    </r>
    <r>
      <rPr>
        <sz val="9"/>
        <color rgb="FF000000"/>
        <rFont val="Arial"/>
        <family val="2"/>
      </rPr>
      <t xml:space="preserve"> 80-100 % of all workers in preparation or execution of the project have completed educations, training or awareness raising activities within the last 12 months. </t>
    </r>
    <r>
      <rPr>
        <b/>
        <sz val="9"/>
        <color rgb="FF000000"/>
        <rFont val="Arial"/>
        <family val="2"/>
      </rPr>
      <t xml:space="preserve">
4. Mid Positive Impact: </t>
    </r>
    <r>
      <rPr>
        <sz val="9"/>
        <color rgb="FF000000"/>
        <rFont val="Arial"/>
        <family val="2"/>
      </rPr>
      <t>Between neutral and positive impact.</t>
    </r>
    <r>
      <rPr>
        <b/>
        <sz val="9"/>
        <color rgb="FF000000"/>
        <rFont val="Arial"/>
        <family val="2"/>
      </rPr>
      <t xml:space="preserve">
3. Neutral Impact: </t>
    </r>
    <r>
      <rPr>
        <sz val="9"/>
        <color rgb="FF000000"/>
        <rFont val="Arial"/>
        <family val="2"/>
      </rPr>
      <t xml:space="preserve">40-60 % of all workers in preparation or execution of the project have completed education, training or awareness raising activities within the last 12 months. 
</t>
    </r>
    <r>
      <rPr>
        <b/>
        <sz val="9"/>
        <color rgb="FF000000"/>
        <rFont val="Arial"/>
        <family val="2"/>
      </rPr>
      <t xml:space="preserve">
2. Mid Negative Impact: </t>
    </r>
    <r>
      <rPr>
        <sz val="9"/>
        <color rgb="FF000000"/>
        <rFont val="Arial"/>
        <family val="2"/>
      </rPr>
      <t>Between neutral and negative impact.</t>
    </r>
    <r>
      <rPr>
        <b/>
        <sz val="9"/>
        <color rgb="FF000000"/>
        <rFont val="Arial"/>
        <family val="2"/>
      </rPr>
      <t xml:space="preserve">
1. Negative Impact: </t>
    </r>
    <r>
      <rPr>
        <sz val="9"/>
        <color rgb="FF000000"/>
        <rFont val="Arial"/>
        <family val="2"/>
      </rPr>
      <t xml:space="preserve">0-20 % of all workers in preparation or execution of the project have completed educations, training or awareness raising activities within the last 12 months. </t>
    </r>
    <r>
      <rPr>
        <b/>
        <sz val="9"/>
        <color rgb="FF000000"/>
        <rFont val="Arial"/>
        <family val="2"/>
      </rPr>
      <t xml:space="preserve">
0. N/A
</t>
    </r>
  </si>
  <si>
    <r>
      <rPr>
        <b/>
        <sz val="9"/>
        <color rgb="FF000000"/>
        <rFont val="Arial"/>
        <family val="2"/>
      </rPr>
      <t xml:space="preserve">Q1: Safety inclusion </t>
    </r>
    <r>
      <rPr>
        <sz val="9"/>
        <color rgb="FF000000"/>
        <rFont val="Arial"/>
        <family val="2"/>
      </rPr>
      <t xml:space="preserve">
Does this project contribute to enhanced safety and perception of safety for all road users once completed? </t>
    </r>
  </si>
  <si>
    <r>
      <rPr>
        <b/>
        <sz val="9"/>
        <color rgb="FF000000"/>
        <rFont val="Arial"/>
        <family val="2"/>
      </rPr>
      <t xml:space="preserve">Q2: Safety during works 
</t>
    </r>
    <r>
      <rPr>
        <sz val="9"/>
        <color rgb="FF000000"/>
        <rFont val="Arial"/>
        <family val="2"/>
      </rPr>
      <t>Does this project include safety measures to ensure the safety of all road users during road maintenance activities?</t>
    </r>
  </si>
  <si>
    <r>
      <t xml:space="preserve">Scoring scale
5. Positive Impact: </t>
    </r>
    <r>
      <rPr>
        <sz val="9"/>
        <color rgb="FF000000"/>
        <rFont val="Arial"/>
        <family val="2"/>
      </rPr>
      <t>The project significantly enhances safety and perception of safety for all road users after completion. Comprehensive safety measures are in place during the maintenance activities, ensuring minimal risks for all road users.</t>
    </r>
    <r>
      <rPr>
        <b/>
        <sz val="9"/>
        <color rgb="FF000000"/>
        <rFont val="Arial"/>
        <family val="2"/>
      </rPr>
      <t xml:space="preserve">
4. Mid Positive Impact: </t>
    </r>
    <r>
      <rPr>
        <sz val="9"/>
        <color rgb="FF000000"/>
        <rFont val="Arial"/>
        <family val="2"/>
      </rPr>
      <t>Between neutral and positive impact</t>
    </r>
    <r>
      <rPr>
        <b/>
        <sz val="9"/>
        <color rgb="FF000000"/>
        <rFont val="Arial"/>
        <family val="2"/>
      </rPr>
      <t xml:space="preserve">
3. Neutral Impact:</t>
    </r>
    <r>
      <rPr>
        <sz val="9"/>
        <color rgb="FF000000"/>
        <rFont val="Arial"/>
        <family val="2"/>
      </rPr>
      <t xml:space="preserve"> The project maintains existing safety conditions for road users, with standard measures in place that neither significantly improve nor worsen safety during maintenance activities. </t>
    </r>
    <r>
      <rPr>
        <b/>
        <sz val="9"/>
        <color rgb="FF000000"/>
        <rFont val="Arial"/>
        <family val="2"/>
      </rPr>
      <t xml:space="preserve">
2. Mid Negative Impact: </t>
    </r>
    <r>
      <rPr>
        <sz val="9"/>
        <color rgb="FF000000"/>
        <rFont val="Arial"/>
        <family val="2"/>
      </rPr>
      <t>Between neutral and negative impact.</t>
    </r>
    <r>
      <rPr>
        <b/>
        <sz val="9"/>
        <color rgb="FF000000"/>
        <rFont val="Arial"/>
        <family val="2"/>
      </rPr>
      <t xml:space="preserve">
1. Negative Impact: </t>
    </r>
    <r>
      <rPr>
        <sz val="9"/>
        <color rgb="FF000000"/>
        <rFont val="Arial"/>
        <family val="2"/>
      </rPr>
      <t xml:space="preserve">The project does not enhance safety or perception of safety for road users, and the maintenance activities lack safety measures, posing significant risks. </t>
    </r>
    <r>
      <rPr>
        <b/>
        <sz val="9"/>
        <color rgb="FF000000"/>
        <rFont val="Arial"/>
        <family val="2"/>
      </rPr>
      <t xml:space="preserve">
0. N/A
</t>
    </r>
  </si>
  <si>
    <r>
      <rPr>
        <b/>
        <sz val="9"/>
        <color rgb="FF000000"/>
        <rFont val="Arial"/>
        <family val="2"/>
      </rPr>
      <t xml:space="preserve">Q1: Health mitigation </t>
    </r>
    <r>
      <rPr>
        <sz val="9"/>
        <color rgb="FF000000"/>
        <rFont val="Arial"/>
        <family val="2"/>
      </rPr>
      <t xml:space="preserve">
Does this project mitigate negative mental or physical health impacts from any of the following aspects? 
a) ambient air pollution
b) ambient noise pollution
c) light pollution
d) odour
e) other contamination </t>
    </r>
  </si>
  <si>
    <r>
      <t xml:space="preserve">Scoring scale
5. Positive Impact: </t>
    </r>
    <r>
      <rPr>
        <sz val="9"/>
        <color rgb="FF000000"/>
        <rFont val="Arial"/>
        <family val="2"/>
      </rPr>
      <t>The project has a significant positive impact on health, with the majority of activities contributing greatly to eradicate all health impacts locally and in the supply chain, with any negative impacts being negligible</t>
    </r>
    <r>
      <rPr>
        <b/>
        <sz val="9"/>
        <color rgb="FF000000"/>
        <rFont val="Arial"/>
        <family val="2"/>
      </rPr>
      <t xml:space="preserve">. 
4. Mid Positive Impact: </t>
    </r>
    <r>
      <rPr>
        <sz val="9"/>
        <color rgb="FF000000"/>
        <rFont val="Arial"/>
        <family val="2"/>
      </rPr>
      <t>Between neutral and positive impact.</t>
    </r>
    <r>
      <rPr>
        <b/>
        <sz val="9"/>
        <color rgb="FF000000"/>
        <rFont val="Arial"/>
        <family val="2"/>
      </rPr>
      <t xml:space="preserve">
3. Neutral Impact: </t>
    </r>
    <r>
      <rPr>
        <sz val="9"/>
        <color rgb="FF000000"/>
        <rFont val="Arial"/>
        <family val="2"/>
      </rPr>
      <t xml:space="preserve">The project results in no significant positive or negative change, maintaining current health conditions both locally and across the supply chain.
</t>
    </r>
    <r>
      <rPr>
        <b/>
        <sz val="9"/>
        <color rgb="FF000000"/>
        <rFont val="Arial"/>
        <family val="2"/>
      </rPr>
      <t xml:space="preserve">
2. Mid Negative Impact: </t>
    </r>
    <r>
      <rPr>
        <sz val="9"/>
        <color rgb="FF000000"/>
        <rFont val="Arial"/>
        <family val="2"/>
      </rPr>
      <t>Between neutral and negative impact.</t>
    </r>
    <r>
      <rPr>
        <b/>
        <sz val="9"/>
        <color rgb="FF000000"/>
        <rFont val="Arial"/>
        <family val="2"/>
      </rPr>
      <t xml:space="preserve">
1. Negative Impact: </t>
    </r>
    <r>
      <rPr>
        <sz val="9"/>
        <color rgb="FF000000"/>
        <rFont val="Arial"/>
        <family val="2"/>
      </rPr>
      <t xml:space="preserve">The project has a severe negative impact on health locally or in the supply chain, with the majority of activities resulting in substantial mental or physical health implications, and any positive impacts are negligible. </t>
    </r>
    <r>
      <rPr>
        <b/>
        <sz val="9"/>
        <color rgb="FF000000"/>
        <rFont val="Arial"/>
        <family val="2"/>
      </rPr>
      <t xml:space="preserve">
0. N/A</t>
    </r>
  </si>
  <si>
    <r>
      <rPr>
        <b/>
        <sz val="9"/>
        <color rgb="FF000000"/>
        <rFont val="Arial"/>
        <family val="2"/>
      </rPr>
      <t xml:space="preserve">Q1 Fair worker conditions
</t>
    </r>
    <r>
      <rPr>
        <sz val="9"/>
        <color rgb="FF000000"/>
        <rFont val="Arial"/>
        <family val="2"/>
      </rPr>
      <t>Are there processes in place to monitor and ensure that employment security, fair compensation, and worker's rights are secured for all site personnel related to the project, in line with statutory requirements*?
(more information below the table)</t>
    </r>
  </si>
  <si>
    <r>
      <rPr>
        <b/>
        <sz val="9"/>
        <color rgb="FF000000"/>
        <rFont val="Arial"/>
        <family val="2"/>
      </rPr>
      <t>Scoring</t>
    </r>
    <r>
      <rPr>
        <sz val="9"/>
        <color rgb="FF000000"/>
        <rFont val="Arial"/>
        <family val="2"/>
      </rPr>
      <t xml:space="preserve"> </t>
    </r>
    <r>
      <rPr>
        <b/>
        <sz val="9"/>
        <color rgb="FF000000"/>
        <rFont val="Arial"/>
        <family val="2"/>
      </rPr>
      <t xml:space="preserve">Scale
</t>
    </r>
    <r>
      <rPr>
        <sz val="9"/>
        <color rgb="FF000000"/>
        <rFont val="Arial"/>
        <family val="2"/>
      </rPr>
      <t xml:space="preserve">
</t>
    </r>
    <r>
      <rPr>
        <b/>
        <sz val="9"/>
        <color rgb="FF000000"/>
        <rFont val="Arial"/>
        <family val="2"/>
      </rPr>
      <t>5. Positive Impact:</t>
    </r>
    <r>
      <rPr>
        <sz val="9"/>
        <color rgb="FF000000"/>
        <rFont val="Arial"/>
        <family val="2"/>
      </rPr>
      <t xml:space="preserve"> The project has comprehensive and well-documented processes in place to monitor and ensure employment security, fair compensation, and workers' rights for all site personnel. These processes are regularly audited, fully align with statutory requirements, and go beyond compliance by actively promoting worker welfare.
</t>
    </r>
    <r>
      <rPr>
        <b/>
        <sz val="9"/>
        <color rgb="FF000000"/>
        <rFont val="Arial"/>
        <family val="2"/>
      </rPr>
      <t>4. Mid Positive Impact</t>
    </r>
    <r>
      <rPr>
        <sz val="9"/>
        <color rgb="FF000000"/>
        <rFont val="Arial"/>
        <family val="2"/>
      </rPr>
      <t xml:space="preserve">: Between neutral and positive impact
</t>
    </r>
    <r>
      <rPr>
        <b/>
        <sz val="9"/>
        <color rgb="FF000000"/>
        <rFont val="Arial"/>
        <family val="2"/>
      </rPr>
      <t xml:space="preserve">3. Moderate Impact: </t>
    </r>
    <r>
      <rPr>
        <sz val="9"/>
        <color rgb="FF000000"/>
        <rFont val="Arial"/>
        <family val="2"/>
      </rPr>
      <t xml:space="preserve">The project meets statutory requirements for employment security, fair compensation, and workers' rights. Processes are in place but do not extend beyond minimum standards, resulting in neither notable improvements nor setbacks.
</t>
    </r>
    <r>
      <rPr>
        <b/>
        <sz val="9"/>
        <color rgb="FF000000"/>
        <rFont val="Arial"/>
        <family val="2"/>
      </rPr>
      <t>2. Mid Negative Impact</t>
    </r>
    <r>
      <rPr>
        <sz val="9"/>
        <color rgb="FF000000"/>
        <rFont val="Arial"/>
        <family val="2"/>
      </rPr>
      <t xml:space="preserve">: Between neutral and negative impact.
</t>
    </r>
    <r>
      <rPr>
        <b/>
        <sz val="9"/>
        <color rgb="FF000000"/>
        <rFont val="Arial"/>
        <family val="2"/>
      </rPr>
      <t>1. Negative Impact:</t>
    </r>
    <r>
      <rPr>
        <sz val="9"/>
        <color rgb="FF000000"/>
        <rFont val="Arial"/>
        <family val="2"/>
      </rPr>
      <t xml:space="preserve"> The project lacks effective processes to monitor and ensure employment security, fair compensation, and workers' rights, leading to significant risks of non-compliance with statutory requirements and substantial negative impacts on workers' welfare.
</t>
    </r>
    <r>
      <rPr>
        <b/>
        <sz val="9"/>
        <color rgb="FF000000"/>
        <rFont val="Arial"/>
        <family val="2"/>
      </rPr>
      <t>0. N/A</t>
    </r>
  </si>
  <si>
    <r>
      <rPr>
        <b/>
        <i/>
        <sz val="10"/>
        <color rgb="FF000000"/>
        <rFont val="Arial"/>
        <family val="2"/>
      </rPr>
      <t>*Statutory requirements:</t>
    </r>
    <r>
      <rPr>
        <i/>
        <sz val="10"/>
        <color rgb="FF000000"/>
        <rFont val="Arial"/>
        <family val="2"/>
      </rPr>
      <t xml:space="preserve">
</t>
    </r>
    <r>
      <rPr>
        <b/>
        <i/>
        <sz val="10"/>
        <color rgb="FF000000"/>
        <rFont val="Arial"/>
        <family val="2"/>
      </rPr>
      <t>Employment Rights Act 1996</t>
    </r>
    <r>
      <rPr>
        <i/>
        <sz val="10"/>
        <color rgb="FF000000"/>
        <rFont val="Arial"/>
        <family val="2"/>
      </rPr>
      <t xml:space="preserve">: This Act establishes the fundamental rights of employees, including the right to fair compensation, protection against unfair dismissal, and entitlement to redundancy payments. It sets the standards for employment contracts, notice periods, and compensation for unfair dismissal, ensuring employees are treated fairly in terms of job security and compensation​
</t>
    </r>
    <r>
      <rPr>
        <b/>
        <i/>
        <sz val="10"/>
        <color rgb="FF000000"/>
        <rFont val="Arial"/>
        <family val="2"/>
      </rPr>
      <t xml:space="preserve">Employment Act 2002: </t>
    </r>
    <r>
      <rPr>
        <i/>
        <sz val="10"/>
        <color rgb="FF000000"/>
        <rFont val="Arial"/>
        <family val="2"/>
      </rPr>
      <t xml:space="preserve">This Act enhances workers' rights by providing statutory rights to parental leave, adoption leave, and flexible working. It also outlines procedures for dispute resolution and protects employees against unfair dismissal, thereby promoting a safe and respectful working environment​
</t>
    </r>
    <r>
      <rPr>
        <b/>
        <i/>
        <sz val="10"/>
        <color rgb="FF000000"/>
        <rFont val="Arial"/>
        <family val="2"/>
      </rPr>
      <t>Equality Act 2010:</t>
    </r>
    <r>
      <rPr>
        <i/>
        <sz val="10"/>
        <color rgb="FF000000"/>
        <rFont val="Arial"/>
        <family val="2"/>
      </rPr>
      <t xml:space="preserve"> This legislation ensures that workers are protected from discrimination based on age, disability, gender reassignment, marriage and civil partnership, pregnancy and maternity, race, religion or belief, sex, and sexual orientation. This promotes a workplace where workers' rights are upheld and respected.
</t>
    </r>
    <r>
      <rPr>
        <b/>
        <i/>
        <sz val="10"/>
        <color rgb="FF000000"/>
        <rFont val="Arial"/>
        <family val="2"/>
      </rPr>
      <t>Working Time Regulations 1998</t>
    </r>
    <r>
      <rPr>
        <i/>
        <sz val="10"/>
        <color rgb="FF000000"/>
        <rFont val="Arial"/>
        <family val="2"/>
      </rPr>
      <t>: Night workers must not work more than an average of eight hours in any 24-hour period. Employers must also offer free health assessments before assigning night work and periodically thereafter.</t>
    </r>
  </si>
  <si>
    <r>
      <rPr>
        <b/>
        <sz val="9"/>
        <color rgb="FF000000"/>
        <rFont val="Arial"/>
        <family val="2"/>
      </rPr>
      <t>Q1: Public transportation works</t>
    </r>
    <r>
      <rPr>
        <sz val="9"/>
        <color rgb="FF000000"/>
        <rFont val="Arial"/>
        <family val="2"/>
      </rPr>
      <t xml:space="preserve">
Does the project contribute to the enhancement of the public transport network? </t>
    </r>
  </si>
  <si>
    <r>
      <rPr>
        <b/>
        <sz val="9"/>
        <color rgb="FF000000"/>
        <rFont val="Arial"/>
        <family val="2"/>
      </rPr>
      <t>Q2: Active mobility works</t>
    </r>
    <r>
      <rPr>
        <sz val="9"/>
        <color rgb="FF000000"/>
        <rFont val="Arial"/>
        <family val="2"/>
      </rPr>
      <t xml:space="preserve">
Does the project contribute to the enhancement of active mobility modes? </t>
    </r>
  </si>
  <si>
    <r>
      <rPr>
        <b/>
        <sz val="9"/>
        <color rgb="FF000000"/>
        <rFont val="Arial"/>
        <family val="2"/>
      </rPr>
      <t xml:space="preserve">Scoring scale
5. Positive impact: </t>
    </r>
    <r>
      <rPr>
        <sz val="9"/>
        <color rgb="FF000000"/>
        <rFont val="Arial"/>
        <family val="2"/>
      </rPr>
      <t>The project implements comprehensive measures to significantly enhance the public or active transport network.</t>
    </r>
    <r>
      <rPr>
        <b/>
        <sz val="9"/>
        <color rgb="FF000000"/>
        <rFont val="Arial"/>
        <family val="2"/>
      </rPr>
      <t xml:space="preserve">
4. Mid Positive impact: </t>
    </r>
    <r>
      <rPr>
        <sz val="9"/>
        <color rgb="FF000000"/>
        <rFont val="Arial"/>
        <family val="2"/>
      </rPr>
      <t xml:space="preserve">Between neutral and positive impact.
</t>
    </r>
    <r>
      <rPr>
        <b/>
        <sz val="9"/>
        <color rgb="FF000000"/>
        <rFont val="Arial"/>
        <family val="2"/>
      </rPr>
      <t xml:space="preserve">
3. Neutral impact: </t>
    </r>
    <r>
      <rPr>
        <sz val="9"/>
        <color rgb="FF000000"/>
        <rFont val="Arial"/>
        <family val="2"/>
      </rPr>
      <t>The project neither significantly enhances nor detracts from the public and active transport network.</t>
    </r>
    <r>
      <rPr>
        <b/>
        <sz val="9"/>
        <color rgb="FF000000"/>
        <rFont val="Arial"/>
        <family val="2"/>
      </rPr>
      <t xml:space="preserve">
2. Mid Negative impact: </t>
    </r>
    <r>
      <rPr>
        <sz val="9"/>
        <color rgb="FF000000"/>
        <rFont val="Arial"/>
        <family val="2"/>
      </rPr>
      <t xml:space="preserve">Between neutral and negative impact.
</t>
    </r>
    <r>
      <rPr>
        <b/>
        <sz val="9"/>
        <color rgb="FF000000"/>
        <rFont val="Arial"/>
        <family val="2"/>
      </rPr>
      <t xml:space="preserve">
1. Negative impact: </t>
    </r>
    <r>
      <rPr>
        <sz val="9"/>
        <color rgb="FF000000"/>
        <rFont val="Arial"/>
        <family val="2"/>
      </rPr>
      <t>The project does not consider the enhancement of the public and active transport network, potentially negatively impacting existing services.</t>
    </r>
    <r>
      <rPr>
        <b/>
        <sz val="9"/>
        <color rgb="FF000000"/>
        <rFont val="Arial"/>
        <family val="2"/>
      </rPr>
      <t xml:space="preserve">
0. N/A
</t>
    </r>
  </si>
  <si>
    <r>
      <rPr>
        <b/>
        <sz val="9"/>
        <color rgb="FF000000"/>
        <rFont val="Arial"/>
        <family val="2"/>
      </rPr>
      <t xml:space="preserve">Q3. Active transportation materials </t>
    </r>
    <r>
      <rPr>
        <sz val="9"/>
        <color rgb="FF000000"/>
        <rFont val="Arial"/>
        <family val="2"/>
      </rPr>
      <t xml:space="preserve">
Do the selected materials enhance low carbon mobility, in prioritisation of the Transport Hierarchy*?
Walking, cycling, public transport, delivery
other motorised vehicles</t>
    </r>
  </si>
  <si>
    <r>
      <t xml:space="preserve">Scoring Scale
5. Positive impact: </t>
    </r>
    <r>
      <rPr>
        <sz val="9"/>
        <color rgb="FF000000"/>
        <rFont val="Arial"/>
        <family val="2"/>
      </rPr>
      <t>The project strongly prioritises and implements the use of materials that significantly enhance active modes of transport in line with the transport hierarchy.</t>
    </r>
    <r>
      <rPr>
        <b/>
        <sz val="9"/>
        <color rgb="FF000000"/>
        <rFont val="Arial"/>
        <family val="2"/>
      </rPr>
      <t xml:space="preserve">
4. Mid Positive impact: </t>
    </r>
    <r>
      <rPr>
        <sz val="9"/>
        <color rgb="FF000000"/>
        <rFont val="Arial"/>
        <family val="2"/>
      </rPr>
      <t xml:space="preserve">Between neutral and positive impact.
</t>
    </r>
    <r>
      <rPr>
        <b/>
        <sz val="9"/>
        <color rgb="FF000000"/>
        <rFont val="Arial"/>
        <family val="2"/>
      </rPr>
      <t xml:space="preserve">
3. Neutral impact: </t>
    </r>
    <r>
      <rPr>
        <sz val="9"/>
        <color rgb="FF000000"/>
        <rFont val="Arial"/>
        <family val="2"/>
      </rPr>
      <t xml:space="preserve">The project neither significantly enhances nor detracts from active modes of transport through the choice of materials.
</t>
    </r>
    <r>
      <rPr>
        <b/>
        <sz val="9"/>
        <color rgb="FF000000"/>
        <rFont val="Arial"/>
        <family val="2"/>
      </rPr>
      <t xml:space="preserve">
2. Mid Negative impact: </t>
    </r>
    <r>
      <rPr>
        <sz val="9"/>
        <color rgb="FF000000"/>
        <rFont val="Arial"/>
        <family val="2"/>
      </rPr>
      <t>Between neutral and negative impact.</t>
    </r>
    <r>
      <rPr>
        <b/>
        <sz val="9"/>
        <color rgb="FF000000"/>
        <rFont val="Arial"/>
        <family val="2"/>
      </rPr>
      <t xml:space="preserve">
1. Negative impact: </t>
    </r>
    <r>
      <rPr>
        <sz val="9"/>
        <color rgb="FF000000"/>
        <rFont val="Arial"/>
        <family val="2"/>
      </rPr>
      <t>The project does not consider the use of materials that enhance active modes of transport, potentially using materials that are detrimental to active transport infrastructure.</t>
    </r>
    <r>
      <rPr>
        <b/>
        <sz val="9"/>
        <color rgb="FF000000"/>
        <rFont val="Arial"/>
        <family val="2"/>
      </rPr>
      <t xml:space="preserve">
0. N/A</t>
    </r>
  </si>
  <si>
    <r>
      <rPr>
        <b/>
        <sz val="9"/>
        <color rgb="FF000000"/>
        <rFont val="Arial"/>
        <family val="2"/>
      </rPr>
      <t xml:space="preserve">Q2. Geohazards
</t>
    </r>
    <r>
      <rPr>
        <sz val="9"/>
        <color rgb="FF000000"/>
        <rFont val="Arial"/>
        <family val="2"/>
      </rPr>
      <t>Will this project mitigate the occurrence of man made and natural geohazards*?
(more information below the table)</t>
    </r>
  </si>
  <si>
    <r>
      <t xml:space="preserve">Scoring Scale
5 Positive impact: </t>
    </r>
    <r>
      <rPr>
        <sz val="9"/>
        <color rgb="FF000000"/>
        <rFont val="Arial"/>
        <family val="2"/>
      </rPr>
      <t>The project includes comprehensive measures to prevent soil disturbance, such as low-impact machinery and erosion control barriers, and has a robust strategy to mitigate both man-made and natural geohazards through extensive assessments and mitigation measures.</t>
    </r>
    <r>
      <rPr>
        <b/>
        <sz val="9"/>
        <color rgb="FF000000"/>
        <rFont val="Arial"/>
        <family val="2"/>
      </rPr>
      <t xml:space="preserve">
4 Mid Positive Impact: </t>
    </r>
    <r>
      <rPr>
        <sz val="9"/>
        <color rgb="FF000000"/>
        <rFont val="Arial"/>
        <family val="2"/>
      </rPr>
      <t>Between neutral and positive impact.</t>
    </r>
    <r>
      <rPr>
        <b/>
        <sz val="9"/>
        <color rgb="FF000000"/>
        <rFont val="Arial"/>
        <family val="2"/>
      </rPr>
      <t xml:space="preserve">
3 Neutral Impact: </t>
    </r>
    <r>
      <rPr>
        <sz val="9"/>
        <color rgb="FF000000"/>
        <rFont val="Arial"/>
        <family val="2"/>
      </rPr>
      <t>The project includes standard measures to manage soil disturbance and geohazards. These measures are sufficient to meet basic expectations but do not significantly exceed or fall short of typical practice.</t>
    </r>
    <r>
      <rPr>
        <b/>
        <sz val="9"/>
        <color rgb="FF000000"/>
        <rFont val="Arial"/>
        <family val="2"/>
      </rPr>
      <t xml:space="preserve">
2 Mid Negative Impact: </t>
    </r>
    <r>
      <rPr>
        <sz val="9"/>
        <color rgb="FF000000"/>
        <rFont val="Arial"/>
        <family val="2"/>
      </rPr>
      <t>Between neutral and negative impact.</t>
    </r>
    <r>
      <rPr>
        <b/>
        <sz val="9"/>
        <color rgb="FF000000"/>
        <rFont val="Arial"/>
        <family val="2"/>
      </rPr>
      <t xml:space="preserve">
1 Negative Impact : </t>
    </r>
    <r>
      <rPr>
        <sz val="9"/>
        <color rgb="FF000000"/>
        <rFont val="Arial"/>
        <family val="2"/>
      </rPr>
      <t>The project lacks measures to prevent soil disturbance, resulting in significant soil compaction, erosion, or other issues. There are no effective strategies to mitigate geohazards, making the project highly vulnerable to both man-made and natural hazards, which could result in severe environmental degradation and safety concerns.</t>
    </r>
    <r>
      <rPr>
        <b/>
        <sz val="9"/>
        <color rgb="FF000000"/>
        <rFont val="Arial"/>
        <family val="2"/>
      </rPr>
      <t xml:space="preserve">
0. N/A
</t>
    </r>
  </si>
  <si>
    <r>
      <rPr>
        <i/>
        <sz val="10"/>
        <color rgb="FF000000"/>
        <rFont val="Arial"/>
        <family val="2"/>
      </rPr>
      <t xml:space="preserve">* </t>
    </r>
    <r>
      <rPr>
        <b/>
        <i/>
        <sz val="10"/>
        <color rgb="FF000000"/>
        <rFont val="Arial"/>
        <family val="2"/>
      </rPr>
      <t>Man made geohazards:</t>
    </r>
    <r>
      <rPr>
        <i/>
        <sz val="10"/>
        <color rgb="FF000000"/>
        <rFont val="Arial"/>
        <family val="2"/>
      </rPr>
      <t xml:space="preserve"> Engineered slopes of marginal stability, Defective or inappropriate drainage, Animal burrows, Loss of vegetation
*</t>
    </r>
    <r>
      <rPr>
        <b/>
        <i/>
        <sz val="10"/>
        <color rgb="FF000000"/>
        <rFont val="Arial"/>
        <family val="2"/>
      </rPr>
      <t xml:space="preserve"> Natural geohazards</t>
    </r>
    <r>
      <rPr>
        <i/>
        <sz val="10"/>
        <color rgb="FF000000"/>
        <rFont val="Arial"/>
        <family val="2"/>
      </rPr>
      <t>: Solution features (incl cavities and voids), Soft or compressible grounds, Natural landslides (rock or soil), Shrink / swell, Groundwater rise, Soil or groundwater chemistry</t>
    </r>
  </si>
  <si>
    <r>
      <rPr>
        <b/>
        <sz val="9"/>
        <color rgb="FF000000"/>
        <rFont val="Arial"/>
        <family val="2"/>
      </rPr>
      <t xml:space="preserve">Q1. Minimising Hazardous Materials </t>
    </r>
    <r>
      <rPr>
        <sz val="9"/>
        <color rgb="FF000000"/>
        <rFont val="Arial"/>
        <family val="2"/>
      </rPr>
      <t xml:space="preserve">
Does the project minimise using hazardous materials and substances on the project site? 
</t>
    </r>
  </si>
  <si>
    <r>
      <t xml:space="preserve">Scoring Scale
5. Positive impact: </t>
    </r>
    <r>
      <rPr>
        <sz val="9"/>
        <color rgb="FF000000"/>
        <rFont val="Arial"/>
        <family val="2"/>
      </rPr>
      <t>The project employs advanced technologies and environmentally friendly practices to minimise chemical usage, preventing soil and water pollution, habitat degradation, eutrophication, ecosystem degradation.</t>
    </r>
    <r>
      <rPr>
        <b/>
        <sz val="9"/>
        <color rgb="FF000000"/>
        <rFont val="Arial"/>
        <family val="2"/>
      </rPr>
      <t xml:space="preserve">
4. Mid Positive Impact: </t>
    </r>
    <r>
      <rPr>
        <sz val="9"/>
        <color rgb="FF000000"/>
        <rFont val="Arial"/>
        <family val="2"/>
      </rPr>
      <t>Between neutral and positive impact.</t>
    </r>
    <r>
      <rPr>
        <b/>
        <sz val="9"/>
        <color rgb="FF000000"/>
        <rFont val="Arial"/>
        <family val="2"/>
      </rPr>
      <t xml:space="preserve">
3. Neutral impact: </t>
    </r>
    <r>
      <rPr>
        <sz val="9"/>
        <color rgb="FF000000"/>
        <rFont val="Arial"/>
        <family val="2"/>
      </rPr>
      <t>The project applies standard practices to manage chemical pollution. These measures generally prevent significant ecological harm but do not provide notable improvements or innovative approaches beyond typical expectations.</t>
    </r>
    <r>
      <rPr>
        <b/>
        <sz val="9"/>
        <color rgb="FF000000"/>
        <rFont val="Arial"/>
        <family val="2"/>
      </rPr>
      <t xml:space="preserve">
2. Mid Negative Impact: </t>
    </r>
    <r>
      <rPr>
        <sz val="9"/>
        <color rgb="FF000000"/>
        <rFont val="Arial"/>
        <family val="2"/>
      </rPr>
      <t>Between neutral and negative impact.</t>
    </r>
    <r>
      <rPr>
        <b/>
        <sz val="9"/>
        <color rgb="FF000000"/>
        <rFont val="Arial"/>
        <family val="2"/>
      </rPr>
      <t xml:space="preserve">
1. Negative impact: </t>
    </r>
    <r>
      <rPr>
        <sz val="9"/>
        <color rgb="FF000000"/>
        <rFont val="Arial"/>
        <family val="2"/>
      </rPr>
      <t xml:space="preserve">The project leads to catastrophic chemical pollution and ecological devastation, causing massive contamination, irreversible habitat destruction, extreme eutrophication, and complete ecosystem degradation. </t>
    </r>
    <r>
      <rPr>
        <b/>
        <sz val="9"/>
        <color rgb="FF000000"/>
        <rFont val="Arial"/>
        <family val="2"/>
      </rPr>
      <t xml:space="preserve">
0. N/A</t>
    </r>
  </si>
  <si>
    <r>
      <rPr>
        <b/>
        <sz val="9"/>
        <color rgb="FF000000"/>
        <rFont val="Arial"/>
        <family val="2"/>
      </rPr>
      <t xml:space="preserve">Q2. Proper handling of hazardous materials, substances, and mixtures </t>
    </r>
    <r>
      <rPr>
        <sz val="9"/>
        <color rgb="FF000000"/>
        <rFont val="Arial"/>
        <family val="2"/>
      </rPr>
      <t xml:space="preserve">
Are there robust measures and training in place to ensure the proper handling and use of hazardous materials, substances, and mixtures on site - including emergency protocols and clean up procedures to minimise *negative ecological impacts?  </t>
    </r>
  </si>
  <si>
    <r>
      <t xml:space="preserve">Scoring Scale
5. Positive impact: </t>
    </r>
    <r>
      <rPr>
        <sz val="9"/>
        <color rgb="FF000000"/>
        <rFont val="Arial"/>
        <family val="2"/>
      </rPr>
      <t>The project employs comprehensive safety, training, and emergency protocols to ensure the safe handling of hazardous materials, substances, and mixtures on-site, significantly minimising spillage and contamination risks. This includes detailed training programs, rigorous safety measures, and well-practiced emergency response plans that are regularly updated and tested to ensure maximum preparedness.</t>
    </r>
    <r>
      <rPr>
        <b/>
        <sz val="9"/>
        <color rgb="FF000000"/>
        <rFont val="Arial"/>
        <family val="2"/>
      </rPr>
      <t xml:space="preserve">
4. Mid Positive Impact: </t>
    </r>
    <r>
      <rPr>
        <sz val="9"/>
        <color rgb="FF000000"/>
        <rFont val="Arial"/>
        <family val="2"/>
      </rPr>
      <t xml:space="preserve"> Between neutral and positive impact.
</t>
    </r>
    <r>
      <rPr>
        <b/>
        <sz val="9"/>
        <color rgb="FF000000"/>
        <rFont val="Arial"/>
        <family val="2"/>
      </rPr>
      <t xml:space="preserve">
3. Neutral impact: </t>
    </r>
    <r>
      <rPr>
        <sz val="9"/>
        <color rgb="FF000000"/>
        <rFont val="Arial"/>
        <family val="2"/>
      </rPr>
      <t>The project includes standard protocols for handling hazardous materials, substances, and mixtures on-site. These measures generally manage risks at an acceptable level without causing significant ecological harm or delivering notable improvements.</t>
    </r>
    <r>
      <rPr>
        <b/>
        <sz val="9"/>
        <color rgb="FF000000"/>
        <rFont val="Arial"/>
        <family val="2"/>
      </rPr>
      <t xml:space="preserve">
2. Mid Negative Impact: </t>
    </r>
    <r>
      <rPr>
        <sz val="9"/>
        <color rgb="FF000000"/>
        <rFont val="Arial"/>
        <family val="2"/>
      </rPr>
      <t>Between neutral and negative impact.</t>
    </r>
    <r>
      <rPr>
        <b/>
        <sz val="9"/>
        <color rgb="FF000000"/>
        <rFont val="Arial"/>
        <family val="2"/>
      </rPr>
      <t xml:space="preserve">
1. Negative impact: </t>
    </r>
    <r>
      <rPr>
        <sz val="9"/>
        <color rgb="FF000000"/>
        <rFont val="Arial"/>
        <family val="2"/>
      </rPr>
      <t>The project lacks effective safety, training, and emergency protocols for handling hazardous materials, substances, and mixtures, leading to severe vulnerability and substantial risk of spillage, contamination, and negative impacts on human and environmental health.</t>
    </r>
    <r>
      <rPr>
        <b/>
        <sz val="9"/>
        <color rgb="FF000000"/>
        <rFont val="Arial"/>
        <family val="2"/>
      </rPr>
      <t xml:space="preserve">
0. N/A</t>
    </r>
  </si>
  <si>
    <r>
      <rPr>
        <b/>
        <i/>
        <sz val="10"/>
        <color rgb="FF000000"/>
        <rFont val="Arial"/>
        <family val="2"/>
      </rPr>
      <t>*Negative ecological impacts include but are not limited to</t>
    </r>
    <r>
      <rPr>
        <i/>
        <sz val="10"/>
        <color rgb="FF000000"/>
        <rFont val="Arial"/>
        <family val="2"/>
      </rPr>
      <t>: Soil pollution, Water pollution, Habitat &amp; ecosystem degradation, Eutrophication due to nitrogen and phosphorous loading.</t>
    </r>
  </si>
  <si>
    <r>
      <rPr>
        <b/>
        <sz val="9"/>
        <color rgb="FF000000"/>
        <rFont val="Arial"/>
        <family val="2"/>
      </rPr>
      <t>Q1. Waste minimisation</t>
    </r>
    <r>
      <rPr>
        <sz val="9"/>
        <color rgb="FF000000"/>
        <rFont val="Arial"/>
        <family val="2"/>
      </rPr>
      <t xml:space="preserve">
Does this project effectively minimise waste generation through proactive measures such as process optimisation and resource management?</t>
    </r>
  </si>
  <si>
    <r>
      <t xml:space="preserve">  Scoring Scale
5. Positive Impact: </t>
    </r>
    <r>
      <rPr>
        <sz val="9"/>
        <color rgb="FF000000"/>
        <rFont val="Arial"/>
        <family val="2"/>
      </rPr>
      <t xml:space="preserve">The project estimates a waste reduction of over 50% compared to baseline projections, demonstrating a robust commitment to minimising waste generation through efficient resource management and process optimisation. </t>
    </r>
    <r>
      <rPr>
        <b/>
        <sz val="9"/>
        <color rgb="FF000000"/>
        <rFont val="Arial"/>
        <family val="2"/>
      </rPr>
      <t xml:space="preserve">
4. Mid Positive Impact: </t>
    </r>
    <r>
      <rPr>
        <sz val="9"/>
        <color rgb="FF000000"/>
        <rFont val="Arial"/>
        <family val="2"/>
      </rPr>
      <t>Between neutral and positive impact</t>
    </r>
    <r>
      <rPr>
        <b/>
        <sz val="9"/>
        <color rgb="FF000000"/>
        <rFont val="Arial"/>
        <family val="2"/>
      </rPr>
      <t xml:space="preserve">
3. Neutral Impact: </t>
    </r>
    <r>
      <rPr>
        <sz val="9"/>
        <color rgb="FF000000"/>
        <rFont val="Arial"/>
        <family val="2"/>
      </rPr>
      <t>The project implements standard waste management practices, achieving a moderate reduction in waste generation of 10-30%. While there is some improvement compared to baseline projections, the efforts do not significantly exceed typical expectations or deliver substantial reductions.</t>
    </r>
    <r>
      <rPr>
        <b/>
        <sz val="9"/>
        <color rgb="FF000000"/>
        <rFont val="Arial"/>
        <family val="2"/>
      </rPr>
      <t xml:space="preserve">
2. Mid negative Impact: </t>
    </r>
    <r>
      <rPr>
        <sz val="9"/>
        <color rgb="FF000000"/>
        <rFont val="Arial"/>
        <family val="2"/>
      </rPr>
      <t xml:space="preserve">Between neutral and negative impact.
</t>
    </r>
    <r>
      <rPr>
        <b/>
        <sz val="9"/>
        <color rgb="FF000000"/>
        <rFont val="Arial"/>
        <family val="2"/>
      </rPr>
      <t xml:space="preserve">
1. Negative Impact: </t>
    </r>
    <r>
      <rPr>
        <sz val="9"/>
        <color rgb="FF000000"/>
        <rFont val="Arial"/>
        <family val="2"/>
      </rPr>
      <t>The project estimates negligible to no reduction in waste generation compared to baseline projections, highlighting a minimal effort to address waste reduction, resulting in continued high levels of waste generation.</t>
    </r>
    <r>
      <rPr>
        <b/>
        <sz val="9"/>
        <color rgb="FF000000"/>
        <rFont val="Arial"/>
        <family val="2"/>
      </rPr>
      <t xml:space="preserve">
0. N/A</t>
    </r>
  </si>
  <si>
    <r>
      <rPr>
        <b/>
        <sz val="9"/>
        <color rgb="FF000000"/>
        <rFont val="Arial"/>
        <family val="2"/>
      </rPr>
      <t>Q2. Waste diversion through reuse, recycle and recovery</t>
    </r>
    <r>
      <rPr>
        <sz val="9"/>
        <color rgb="FF000000"/>
        <rFont val="Arial"/>
        <family val="2"/>
      </rPr>
      <t xml:space="preserve">
Does this project prioritise waste diversion through a combination of reuse and recycling, with a limited reliance on energy recovery, to minimise landfill disposal?</t>
    </r>
  </si>
  <si>
    <r>
      <t xml:space="preserve">Scoring Scale
5. Positive Impact: </t>
    </r>
    <r>
      <rPr>
        <sz val="9"/>
        <color rgb="FF000000"/>
        <rFont val="Arial"/>
        <family val="2"/>
      </rPr>
      <t xml:space="preserve">The project reuses and recycles an estimate of over 80% of total waste generated, prioritising reuse and recycling as primary waste management methods. </t>
    </r>
    <r>
      <rPr>
        <b/>
        <sz val="9"/>
        <color rgb="FF000000"/>
        <rFont val="Arial"/>
        <family val="2"/>
      </rPr>
      <t xml:space="preserve">
4. Mid Positive Impact: </t>
    </r>
    <r>
      <rPr>
        <sz val="9"/>
        <color rgb="FF000000"/>
        <rFont val="Arial"/>
        <family val="2"/>
      </rPr>
      <t>Between neutral and positive impact</t>
    </r>
    <r>
      <rPr>
        <b/>
        <sz val="9"/>
        <color rgb="FF000000"/>
        <rFont val="Arial"/>
        <family val="2"/>
      </rPr>
      <t xml:space="preserve">
3. Neutral Impact: </t>
    </r>
    <r>
      <rPr>
        <sz val="9"/>
        <color rgb="FF000000"/>
        <rFont val="Arial"/>
        <family val="2"/>
      </rPr>
      <t xml:space="preserve">The project reuses and recycles an estimate of over 40% of total waste generated, reflecting a moderate commitment to incorporating reuse and recycling practices. Energy recovery accounts for less than 50% of remaining waste, with a balanced approach to waste management that minimises reliance on energy recovery while promoting reuse and recycling. </t>
    </r>
    <r>
      <rPr>
        <b/>
        <sz val="9"/>
        <color rgb="FF000000"/>
        <rFont val="Arial"/>
        <family val="2"/>
      </rPr>
      <t xml:space="preserve">
2. Mid Negative Impact: </t>
    </r>
    <r>
      <rPr>
        <sz val="9"/>
        <color rgb="FF000000"/>
        <rFont val="Arial"/>
        <family val="2"/>
      </rPr>
      <t>Between neutral and negative impact.</t>
    </r>
    <r>
      <rPr>
        <b/>
        <sz val="9"/>
        <color rgb="FF000000"/>
        <rFont val="Arial"/>
        <family val="2"/>
      </rPr>
      <t xml:space="preserve">
1. Negative Impact: </t>
    </r>
    <r>
      <rPr>
        <sz val="9"/>
        <color rgb="FF000000"/>
        <rFont val="Arial"/>
        <family val="2"/>
      </rPr>
      <t xml:space="preserve">The project achieves no reuse or recycling of total waste generated, highlighting a minimal effort to incorporate reuse and recycling practices. All the generated waste is disposed through recovery, incineration or disposal. </t>
    </r>
    <r>
      <rPr>
        <b/>
        <sz val="9"/>
        <color rgb="FF000000"/>
        <rFont val="Arial"/>
        <family val="2"/>
      </rPr>
      <t xml:space="preserve">
0. N/A</t>
    </r>
  </si>
  <si>
    <r>
      <rPr>
        <b/>
        <sz val="9"/>
        <color rgb="FF000000"/>
        <rFont val="Arial"/>
        <family val="2"/>
      </rPr>
      <t>Q3. Waste sorting and proper disposal</t>
    </r>
    <r>
      <rPr>
        <sz val="9"/>
        <color rgb="FF000000"/>
        <rFont val="Arial"/>
        <family val="2"/>
      </rPr>
      <t xml:space="preserve"> 
Does the project have in place robust measures to implement the proper dismantling, separation and disposal of waste?</t>
    </r>
  </si>
  <si>
    <r>
      <t xml:space="preserve">Scoring Scale
5. Positive Impact: </t>
    </r>
    <r>
      <rPr>
        <sz val="8"/>
        <color rgb="FF000000"/>
        <rFont val="Arial"/>
        <family val="2"/>
      </rPr>
      <t xml:space="preserve">The project includes comprehensive and proactive guidelines and training to ensure proper dismantling, separation, and disposal of waste materials. All procedures are well-documented and consistently followed, leading to effective waste management and minimal environmental impact.
</t>
    </r>
    <r>
      <rPr>
        <b/>
        <sz val="8"/>
        <color rgb="FF000000"/>
        <rFont val="Arial"/>
        <family val="2"/>
      </rPr>
      <t xml:space="preserve">
4. Mid Positive Impact:</t>
    </r>
    <r>
      <rPr>
        <sz val="8"/>
        <color rgb="FF000000"/>
        <rFont val="Arial"/>
        <family val="2"/>
      </rPr>
      <t xml:space="preserve"> Between neutral and positive impact.</t>
    </r>
    <r>
      <rPr>
        <b/>
        <sz val="8"/>
        <color rgb="FF000000"/>
        <rFont val="Arial"/>
        <family val="2"/>
      </rPr>
      <t xml:space="preserve">
3. Neutral impact: </t>
    </r>
    <r>
      <rPr>
        <sz val="8"/>
        <color rgb="FF000000"/>
        <rFont val="Arial"/>
        <family val="2"/>
      </rPr>
      <t>The project includes standard guidelines and training on the handling, dismantling, and disposal of waste materials. These measures generally align with common practice, without representing either strong leadership or significant shortcomings in material handling protocols.</t>
    </r>
    <r>
      <rPr>
        <b/>
        <sz val="8"/>
        <color rgb="FF000000"/>
        <rFont val="Arial"/>
        <family val="2"/>
      </rPr>
      <t xml:space="preserve">
2. Mid Negative Impact: </t>
    </r>
    <r>
      <rPr>
        <sz val="8"/>
        <color rgb="FF000000"/>
        <rFont val="Arial"/>
        <family val="2"/>
      </rPr>
      <t>Between neutral and negative impact.</t>
    </r>
    <r>
      <rPr>
        <b/>
        <sz val="8"/>
        <color rgb="FF000000"/>
        <rFont val="Arial"/>
        <family val="2"/>
      </rPr>
      <t xml:space="preserve">
1. Negative impact: </t>
    </r>
    <r>
      <rPr>
        <sz val="8"/>
        <color rgb="FF000000"/>
        <rFont val="Arial"/>
        <family val="2"/>
      </rPr>
      <t xml:space="preserve">The project lacks effective measures and training to ensure the proper dismantling, separation, and disposal of waste materials, resulting in severe vulnerability and heightened risk of improper handling and disposal of waste materials and the negative impacts associated with this. </t>
    </r>
    <r>
      <rPr>
        <b/>
        <sz val="8"/>
        <color rgb="FF000000"/>
        <rFont val="Arial"/>
        <family val="2"/>
      </rPr>
      <t xml:space="preserve">
0. N/A</t>
    </r>
  </si>
  <si>
    <r>
      <rPr>
        <b/>
        <sz val="9"/>
        <color rgb="FF000000"/>
        <rFont val="Arial"/>
        <family val="2"/>
      </rPr>
      <t>Q1. Virgin materials extraction</t>
    </r>
    <r>
      <rPr>
        <sz val="9"/>
        <color rgb="FF000000"/>
        <rFont val="Arial"/>
        <family val="2"/>
      </rPr>
      <t xml:space="preserve">
Does this project implement circular strategies to minimise the extraction of virgin materials and promote reuse, recycling, and repurposing of materials?</t>
    </r>
  </si>
  <si>
    <r>
      <t xml:space="preserve">  Scoring Scale
5. Positive Impact: </t>
    </r>
    <r>
      <rPr>
        <sz val="9"/>
        <color rgb="FF000000"/>
        <rFont val="Arial"/>
        <family val="2"/>
      </rPr>
      <t xml:space="preserve">Over 80% of the project's materials are estimated to be sourced from recycled, repurposed, or reused sources, demonstrating a robust implementation of circular strategies. Extensive efforts are made to minimise virgin material extraction through efficient resource management and as well as improving on circularity levels. 
</t>
    </r>
    <r>
      <rPr>
        <b/>
        <sz val="9"/>
        <color rgb="FF000000"/>
        <rFont val="Arial"/>
        <family val="2"/>
      </rPr>
      <t xml:space="preserve">
4. Mid Positive Impact:</t>
    </r>
    <r>
      <rPr>
        <sz val="9"/>
        <color rgb="FF000000"/>
        <rFont val="Arial"/>
        <family val="2"/>
      </rPr>
      <t xml:space="preserve"> Between neutral and positive impact.
</t>
    </r>
    <r>
      <rPr>
        <b/>
        <sz val="9"/>
        <color rgb="FF000000"/>
        <rFont val="Arial"/>
        <family val="2"/>
      </rPr>
      <t xml:space="preserve">
3. Neutral Impact: </t>
    </r>
    <r>
      <rPr>
        <sz val="9"/>
        <color rgb="FF000000"/>
        <rFont val="Arial"/>
        <family val="2"/>
      </rPr>
      <t xml:space="preserve">Approximately 20% to 50% of project materials are estimated to be sourced from recycled, repurposed, or reused sources. Efforts are primarily focused on recycling materials, with little attention given to exploring opportunities for material reuse or repurposing. 
</t>
    </r>
    <r>
      <rPr>
        <b/>
        <sz val="9"/>
        <color rgb="FF000000"/>
        <rFont val="Arial"/>
        <family val="2"/>
      </rPr>
      <t xml:space="preserve">
2. Mid negative Impact: </t>
    </r>
    <r>
      <rPr>
        <sz val="9"/>
        <color rgb="FF000000"/>
        <rFont val="Arial"/>
        <family val="2"/>
      </rPr>
      <t xml:space="preserve">Between neutral and negative impact
</t>
    </r>
    <r>
      <rPr>
        <b/>
        <sz val="9"/>
        <color rgb="FF000000"/>
        <rFont val="Arial"/>
        <family val="2"/>
      </rPr>
      <t xml:space="preserve">
1. Negative impact</t>
    </r>
    <r>
      <rPr>
        <sz val="9"/>
        <color rgb="FF000000"/>
        <rFont val="Arial"/>
        <family val="2"/>
      </rPr>
      <t xml:space="preserve">: Negligible to no project materials are estimated to be sourced from recycled, repurposed, or reused sources, with little consideration given to circular principles. Virgin material extraction remains the primary source of project materials, with minimal efforts made to prioritise reuse or recycling, indicating a low level of circularity. 
</t>
    </r>
    <r>
      <rPr>
        <b/>
        <sz val="9"/>
        <color rgb="FF000000"/>
        <rFont val="Arial"/>
        <family val="2"/>
      </rPr>
      <t xml:space="preserve">
0. N/A</t>
    </r>
  </si>
  <si>
    <r>
      <rPr>
        <b/>
        <sz val="9"/>
        <color rgb="FF000000"/>
        <rFont val="Arial"/>
        <family val="2"/>
      </rPr>
      <t>Q2. Regional, low carbon alternatives</t>
    </r>
    <r>
      <rPr>
        <sz val="9"/>
        <color rgb="FF000000"/>
        <rFont val="Arial"/>
        <family val="2"/>
      </rPr>
      <t xml:space="preserve">
Does this project prioritise the sourcing of regional, low-carbon, biogenic, rapidly renewable, and regenerative materials from suppliers who comply with the prescribed environmental reporting standards?</t>
    </r>
  </si>
  <si>
    <r>
      <t>Scoring Scale
5. Positive impact:</t>
    </r>
    <r>
      <rPr>
        <sz val="9"/>
        <color rgb="FF000000"/>
        <rFont val="Arial"/>
        <family val="2"/>
      </rPr>
      <t xml:space="preserve"> Over 80% of project materials are estimated to be sourced from low carbon or renewable alternatives, demonstrating a robust commitment to prioritising sustainable materials. Renewable alternatives such as bio-based materials and low carbon alternatives are extensively used, significantly reducing carbon emissions associated with material production.</t>
    </r>
    <r>
      <rPr>
        <b/>
        <sz val="9"/>
        <color rgb="FF000000"/>
        <rFont val="Arial"/>
        <family val="2"/>
      </rPr>
      <t xml:space="preserve"> 
4. Mid positive impact: </t>
    </r>
    <r>
      <rPr>
        <sz val="9"/>
        <color rgb="FF000000"/>
        <rFont val="Arial"/>
        <family val="2"/>
      </rPr>
      <t>Between neutral and positive impact</t>
    </r>
    <r>
      <rPr>
        <b/>
        <sz val="9"/>
        <color rgb="FF000000"/>
        <rFont val="Arial"/>
        <family val="2"/>
      </rPr>
      <t xml:space="preserve">
3. Neutral Impact:</t>
    </r>
    <r>
      <rPr>
        <sz val="9"/>
        <color rgb="FF000000"/>
        <rFont val="Arial"/>
        <family val="2"/>
      </rPr>
      <t xml:space="preserve"> Approximately 20% to 50% of project materials are estimated to be sourced from low carbon or renewable alternatives. This reflects a moderate level of material sustainability without strong emphasis or neglect.</t>
    </r>
    <r>
      <rPr>
        <b/>
        <sz val="9"/>
        <color rgb="FF000000"/>
        <rFont val="Arial"/>
        <family val="2"/>
      </rPr>
      <t xml:space="preserve">
2. Mid negative impact:</t>
    </r>
    <r>
      <rPr>
        <sz val="9"/>
        <color rgb="FF000000"/>
        <rFont val="Arial"/>
        <family val="2"/>
      </rPr>
      <t xml:space="preserve"> Between neutral and negative impact.</t>
    </r>
    <r>
      <rPr>
        <b/>
        <sz val="9"/>
        <color rgb="FF000000"/>
        <rFont val="Arial"/>
        <family val="2"/>
      </rPr>
      <t xml:space="preserve">
1. Negative Impact:</t>
    </r>
    <r>
      <rPr>
        <sz val="9"/>
        <color rgb="FF000000"/>
        <rFont val="Arial"/>
        <family val="2"/>
      </rPr>
      <t xml:space="preserve"> Negligible to no project materials are estimated to be sourced from low carbon or renewable alternatives, highlighting a minimal effort to prioritise sustainability. Virgin materials with high carbon intensity remain the primary choice, with little consideration given to reducing carbon emissions through the adoption of renewable alternatives. </t>
    </r>
    <r>
      <rPr>
        <b/>
        <sz val="9"/>
        <color rgb="FF000000"/>
        <rFont val="Arial"/>
        <family val="2"/>
      </rPr>
      <t xml:space="preserve">
0. N/A</t>
    </r>
  </si>
  <si>
    <t xml:space="preserve">                                                                                                                                                                                        </t>
  </si>
  <si>
    <r>
      <rPr>
        <b/>
        <sz val="9"/>
        <color rgb="FF000000"/>
        <rFont val="Arial"/>
        <family val="2"/>
      </rPr>
      <t>Q1. Water consumption on site</t>
    </r>
    <r>
      <rPr>
        <sz val="9"/>
        <color rgb="FF000000"/>
        <rFont val="Arial"/>
        <family val="2"/>
      </rPr>
      <t xml:space="preserve">
Will this project use regenerative strategies and efficient practices to minimise water consumption on site?</t>
    </r>
  </si>
  <si>
    <r>
      <t xml:space="preserve">  Scoring Scale
5. Positive impact: </t>
    </r>
    <r>
      <rPr>
        <sz val="9"/>
        <color rgb="FF000000"/>
        <rFont val="Arial"/>
        <family val="2"/>
      </rPr>
      <t xml:space="preserve">Over 80% of the project's water consumption is estimated to be sourced through regenerative strategies, such as rainwater harvesting systems and greywater recycling facilities. Water-efficient practices are extensively implemented, minimising overall water consumption. 
</t>
    </r>
    <r>
      <rPr>
        <b/>
        <sz val="9"/>
        <color rgb="FF000000"/>
        <rFont val="Arial"/>
        <family val="2"/>
      </rPr>
      <t xml:space="preserve">
4. Mid positive Impact:</t>
    </r>
    <r>
      <rPr>
        <sz val="9"/>
        <color rgb="FF000000"/>
        <rFont val="Arial"/>
        <family val="2"/>
      </rPr>
      <t xml:space="preserve"> Between neutral and positive impact</t>
    </r>
    <r>
      <rPr>
        <b/>
        <sz val="9"/>
        <color rgb="FF000000"/>
        <rFont val="Arial"/>
        <family val="2"/>
      </rPr>
      <t xml:space="preserve">
3. Neutral impact: </t>
    </r>
    <r>
      <rPr>
        <sz val="9"/>
        <color rgb="FF000000"/>
        <rFont val="Arial"/>
        <family val="2"/>
      </rPr>
      <t xml:space="preserve">Between 40% and 60% of the project's water consumption is estimated to be sourced through regenerative strategies. This reflects a balanced approach to water use, without indicating either exceptional conservation efforts or excessive consumption.
</t>
    </r>
    <r>
      <rPr>
        <b/>
        <sz val="9"/>
        <color rgb="FF000000"/>
        <rFont val="Arial"/>
        <family val="2"/>
      </rPr>
      <t xml:space="preserve">
2. Mid negative Impact: </t>
    </r>
    <r>
      <rPr>
        <sz val="9"/>
        <color rgb="FF000000"/>
        <rFont val="Arial"/>
        <family val="2"/>
      </rPr>
      <t>Between neutral and negative impact.</t>
    </r>
    <r>
      <rPr>
        <b/>
        <sz val="9"/>
        <color rgb="FF000000"/>
        <rFont val="Arial"/>
        <family val="2"/>
      </rPr>
      <t xml:space="preserve">
1. Negative impact:</t>
    </r>
    <r>
      <rPr>
        <sz val="9"/>
        <color rgb="FF000000"/>
        <rFont val="Arial"/>
        <family val="2"/>
      </rPr>
      <t xml:space="preserve"> Negligible to no water is estimated to be sourced from through regenerative strategies, indicating a severe impact on water resources due to extensive water consumption without adequate conservation measures. Urgent action is needed to mitigate the project's adverse effects on water resources. </t>
    </r>
    <r>
      <rPr>
        <b/>
        <sz val="9"/>
        <color rgb="FF000000"/>
        <rFont val="Arial"/>
        <family val="2"/>
      </rPr>
      <t xml:space="preserve">
0, N/A</t>
    </r>
  </si>
  <si>
    <r>
      <rPr>
        <b/>
        <sz val="9"/>
        <color rgb="FF000000"/>
        <rFont val="Arial"/>
        <family val="2"/>
      </rPr>
      <t>Q2. Water Cycle support</t>
    </r>
    <r>
      <rPr>
        <sz val="9"/>
        <color rgb="FF000000"/>
        <rFont val="Arial"/>
        <family val="2"/>
      </rPr>
      <t xml:space="preserve">
Will the project implement measures on the hydrological regime, specifically in terms of draining, recharging, polluting, or remediating local river catchments, and ground and surface water aquifers?</t>
    </r>
  </si>
  <si>
    <r>
      <t>Scoring Scale
5. Positive impact:</t>
    </r>
    <r>
      <rPr>
        <sz val="9"/>
        <color rgb="FF000000"/>
        <rFont val="Arial"/>
        <family val="2"/>
      </rPr>
      <t xml:space="preserve"> Over 80% of the project area incorporates green infrastructure features such as permeable pavements, bioswales, and retention ponds, facilitating natural infiltration and groundwater recharge. Stormwater runoff is effectively managed across most of the project area, supporting the local water cycle. </t>
    </r>
    <r>
      <rPr>
        <b/>
        <sz val="9"/>
        <color rgb="FF000000"/>
        <rFont val="Arial"/>
        <family val="2"/>
      </rPr>
      <t xml:space="preserve">
4. Mid positive Impact: </t>
    </r>
    <r>
      <rPr>
        <sz val="9"/>
        <color rgb="FF000000"/>
        <rFont val="Arial"/>
        <family val="2"/>
      </rPr>
      <t>Between neutral and positive impact.</t>
    </r>
    <r>
      <rPr>
        <b/>
        <sz val="9"/>
        <color rgb="FF000000"/>
        <rFont val="Arial"/>
        <family val="2"/>
      </rPr>
      <t xml:space="preserve">
3. Neutral impact: </t>
    </r>
    <r>
      <rPr>
        <sz val="9"/>
        <color rgb="FF000000"/>
        <rFont val="Arial"/>
        <family val="2"/>
      </rPr>
      <t>AApproximately 20–50% of the project area includes green infrastructure elements that offer a standard level of stormwater management and groundwater recharge. These measures reflect a typical approach, without indicating either strong innovation or significant gaps.</t>
    </r>
    <r>
      <rPr>
        <b/>
        <sz val="9"/>
        <color rgb="FF000000"/>
        <rFont val="Arial"/>
        <family val="2"/>
      </rPr>
      <t xml:space="preserve">
2. Mid negative Impact: </t>
    </r>
    <r>
      <rPr>
        <sz val="9"/>
        <color rgb="FF000000"/>
        <rFont val="Arial"/>
        <family val="2"/>
      </rPr>
      <t xml:space="preserve">Between neutral and negative impact. </t>
    </r>
    <r>
      <rPr>
        <b/>
        <sz val="9"/>
        <color rgb="FF000000"/>
        <rFont val="Arial"/>
        <family val="2"/>
      </rPr>
      <t xml:space="preserve">
1. Negative impact:</t>
    </r>
    <r>
      <rPr>
        <sz val="9"/>
        <color rgb="FF000000"/>
        <rFont val="Arial"/>
        <family val="2"/>
      </rPr>
      <t xml:space="preserve"> Impermeable surfaces dominate the entire project area, exacerbating water cycle disruption with minimal to no green infrastructure in place. Lack of stormwater management measures leads to extensive runoff, erosion, and pollution, severely impacting local water resources and the water cycle. </t>
    </r>
    <r>
      <rPr>
        <b/>
        <sz val="9"/>
        <color rgb="FF000000"/>
        <rFont val="Arial"/>
        <family val="2"/>
      </rPr>
      <t xml:space="preserve">
0. N/A</t>
    </r>
  </si>
  <si>
    <r>
      <rPr>
        <b/>
        <sz val="9"/>
        <color rgb="FF000000"/>
        <rFont val="Arial"/>
        <family val="2"/>
      </rPr>
      <t>Q1. Energy efficiency on site</t>
    </r>
    <r>
      <rPr>
        <sz val="9"/>
        <color rgb="FF000000"/>
        <rFont val="Arial"/>
        <family val="2"/>
      </rPr>
      <t xml:space="preserve">
Will this project employ energy efficiency practices on site? </t>
    </r>
  </si>
  <si>
    <r>
      <rPr>
        <b/>
        <sz val="9"/>
        <color rgb="FF000000"/>
        <rFont val="Arial"/>
        <family val="2"/>
      </rPr>
      <t>Q2. Renewable energy on site</t>
    </r>
    <r>
      <rPr>
        <sz val="9"/>
        <color rgb="FF000000"/>
        <rFont val="Arial"/>
        <family val="2"/>
      </rPr>
      <t xml:space="preserve">
Will this project employ renewable energy sources on site?</t>
    </r>
  </si>
  <si>
    <r>
      <t>Scoring Scale
5. Positive impact:</t>
    </r>
    <r>
      <rPr>
        <sz val="9"/>
        <color rgb="FF000000"/>
        <rFont val="Arial"/>
        <family val="2"/>
      </rPr>
      <t xml:space="preserve"> Renewable energy sources are estimated to contribute to over 80% of the project's energy usage. Energy-efficient machinery and sustainable practices are extensively employed, resulting in minimal energy consumption and resource depletion. 
</t>
    </r>
    <r>
      <rPr>
        <b/>
        <sz val="9"/>
        <color rgb="FF000000"/>
        <rFont val="Arial"/>
        <family val="2"/>
      </rPr>
      <t xml:space="preserve">
4. Mid positive Impact:</t>
    </r>
    <r>
      <rPr>
        <sz val="9"/>
        <color rgb="FF000000"/>
        <rFont val="Arial"/>
        <family val="2"/>
      </rPr>
      <t xml:space="preserve"> Between neutral and positive impact.</t>
    </r>
    <r>
      <rPr>
        <b/>
        <sz val="9"/>
        <color rgb="FF000000"/>
        <rFont val="Arial"/>
        <family val="2"/>
      </rPr>
      <t xml:space="preserve">
3. Neutral impact: </t>
    </r>
    <r>
      <rPr>
        <sz val="9"/>
        <color rgb="FF000000"/>
        <rFont val="Arial"/>
        <family val="2"/>
      </rPr>
      <t>Renewable energy sources are estimated to contribute to less than 50% of the project's energy usage. The energy mix reflects a balanced but not ambitious approach, with some integration of renewable sources alongside conventional energy.</t>
    </r>
    <r>
      <rPr>
        <b/>
        <sz val="9"/>
        <color rgb="FF000000"/>
        <rFont val="Arial"/>
        <family val="2"/>
      </rPr>
      <t xml:space="preserve">
2. Mid negative Impact:</t>
    </r>
    <r>
      <rPr>
        <sz val="9"/>
        <color rgb="FF000000"/>
        <rFont val="Arial"/>
        <family val="2"/>
      </rPr>
      <t xml:space="preserve"> Between neutral and negative impact.</t>
    </r>
    <r>
      <rPr>
        <b/>
        <sz val="9"/>
        <color rgb="FF000000"/>
        <rFont val="Arial"/>
        <family val="2"/>
      </rPr>
      <t xml:space="preserve">
1. Negative impact:</t>
    </r>
    <r>
      <rPr>
        <sz val="9"/>
        <color rgb="FF000000"/>
        <rFont val="Arial"/>
        <family val="2"/>
      </rPr>
      <t xml:space="preserve"> Renewable energy sources are estimated to make up less than 10% of the project's energy usage. Conventional energy resources are extensively relied upon, resulting in significant depletion of energy resources and urgent need for mitigation measures. 
</t>
    </r>
    <r>
      <rPr>
        <b/>
        <sz val="9"/>
        <color rgb="FF000000"/>
        <rFont val="Arial"/>
        <family val="2"/>
      </rPr>
      <t xml:space="preserve">
0. N/A</t>
    </r>
  </si>
  <si>
    <r>
      <rPr>
        <b/>
        <sz val="9"/>
        <color rgb="FF000000"/>
        <rFont val="Arial"/>
        <family val="2"/>
      </rPr>
      <t>Q1. Air quality onsite</t>
    </r>
    <r>
      <rPr>
        <sz val="9"/>
        <color rgb="FF000000"/>
        <rFont val="Arial"/>
        <family val="2"/>
      </rPr>
      <t xml:space="preserve">
Will the on-site maintenance work impact air quality levels due to dust and emissions from the activities, machines, or equipment? </t>
    </r>
  </si>
  <si>
    <r>
      <rPr>
        <b/>
        <sz val="9"/>
        <color rgb="FF000000"/>
        <rFont val="Arial"/>
        <family val="2"/>
      </rPr>
      <t xml:space="preserve">Q2. Road inspection </t>
    </r>
    <r>
      <rPr>
        <sz val="9"/>
        <color rgb="FF000000"/>
        <rFont val="Arial"/>
        <family val="2"/>
      </rPr>
      <t xml:space="preserve">
Will the types of journeys and vehicles used for road inspections, including their fuel types and emission standards, have a significant impact on air pollution levels?</t>
    </r>
  </si>
  <si>
    <r>
      <t xml:space="preserve">Scoring Scale
5. Positive impact: </t>
    </r>
    <r>
      <rPr>
        <sz val="9"/>
        <color rgb="FF000000"/>
        <rFont val="Arial"/>
        <family val="2"/>
      </rPr>
      <t xml:space="preserve">Air quality is fully ensured on site through ambitious mitigation measures for machinery, equipment, and activities. Road inspections are carried out in a streamlined, efficient and low emissions manner substantially minimising air pollution from inspections. 
</t>
    </r>
    <r>
      <rPr>
        <b/>
        <sz val="9"/>
        <color rgb="FF000000"/>
        <rFont val="Arial"/>
        <family val="2"/>
      </rPr>
      <t xml:space="preserve">
4. Mid Positive Impact: </t>
    </r>
    <r>
      <rPr>
        <sz val="9"/>
        <color rgb="FF000000"/>
        <rFont val="Arial"/>
        <family val="2"/>
      </rPr>
      <t xml:space="preserve">Between neutral and positive impact.
</t>
    </r>
    <r>
      <rPr>
        <b/>
        <sz val="9"/>
        <color rgb="FF000000"/>
        <rFont val="Arial"/>
        <family val="2"/>
      </rPr>
      <t xml:space="preserve">
3. Neutral impact: </t>
    </r>
    <r>
      <rPr>
        <sz val="9"/>
        <color rgb="FF000000"/>
        <rFont val="Arial"/>
        <family val="2"/>
      </rPr>
      <t>The project has a limited impact on air quality, with partial mitigation measures in place during onsite activities and inspection journeys. While some steps are taken to reduce emissions, they result in neither significant improvement nor substantial deterioration in air quality.</t>
    </r>
    <r>
      <rPr>
        <b/>
        <sz val="9"/>
        <color rgb="FF000000"/>
        <rFont val="Arial"/>
        <family val="2"/>
      </rPr>
      <t xml:space="preserve">
2. Mid Negative Impact: </t>
    </r>
    <r>
      <rPr>
        <sz val="9"/>
        <color rgb="FF000000"/>
        <rFont val="Arial"/>
        <family val="2"/>
      </rPr>
      <t xml:space="preserve">Between neutral and negative impact.
</t>
    </r>
    <r>
      <rPr>
        <b/>
        <sz val="9"/>
        <color rgb="FF000000"/>
        <rFont val="Arial"/>
        <family val="2"/>
      </rPr>
      <t xml:space="preserve">
1. Negative impact:</t>
    </r>
    <r>
      <rPr>
        <sz val="9"/>
        <color rgb="FF000000"/>
        <rFont val="Arial"/>
        <family val="2"/>
      </rPr>
      <t xml:space="preserve"> The project has a severe negative impact on air quality on site, with no effective mitigation measures in place. Road inspections are carried out with high emissions, leading to a substantial increase in air pollution. </t>
    </r>
    <r>
      <rPr>
        <b/>
        <sz val="9"/>
        <color rgb="FF000000"/>
        <rFont val="Arial"/>
        <family val="2"/>
      </rPr>
      <t xml:space="preserve">
0. N/A</t>
    </r>
  </si>
  <si>
    <r>
      <rPr>
        <b/>
        <sz val="9"/>
        <color rgb="FF000000"/>
        <rFont val="Arial"/>
        <family val="2"/>
      </rPr>
      <t xml:space="preserve">Q1. Local biodiversity loss
</t>
    </r>
    <r>
      <rPr>
        <sz val="9"/>
        <color rgb="FF000000"/>
        <rFont val="Arial"/>
        <family val="2"/>
      </rPr>
      <t xml:space="preserve">Will this project lead to a net loss of biodiversity due to any of these reasons: 
affect the soil quality 
influence the noise levels 
create vegetation change 
allow for invasive species 
negatively impact natural habitat 
create vibration
be carried out during sensitive times for local species </t>
    </r>
  </si>
  <si>
    <r>
      <rPr>
        <b/>
        <sz val="9"/>
        <color rgb="FF000000"/>
        <rFont val="Arial"/>
        <family val="2"/>
      </rPr>
      <t>Q2. Habitat preservation</t>
    </r>
    <r>
      <rPr>
        <sz val="9"/>
        <color rgb="FF000000"/>
        <rFont val="Arial"/>
        <family val="2"/>
      </rPr>
      <t xml:space="preserve">
Will this project preserve or restore natural habitats through sustainable nature management, nature-based solutions and other regenerative measures? </t>
    </r>
  </si>
  <si>
    <r>
      <rPr>
        <b/>
        <sz val="9"/>
        <color rgb="FF000000"/>
        <rFont val="Arial"/>
        <family val="2"/>
      </rPr>
      <t>Q3. Biodiversity loss in the supply chain</t>
    </r>
    <r>
      <rPr>
        <sz val="9"/>
        <color rgb="FF000000"/>
        <rFont val="Arial"/>
        <family val="2"/>
      </rPr>
      <t xml:space="preserve">
Will the purchase of the materials lead to biodiversity loss in the supply chain?</t>
    </r>
  </si>
  <si>
    <r>
      <t>Scoring Scale
5. Positive impact:</t>
    </r>
    <r>
      <rPr>
        <sz val="9"/>
        <color rgb="FF000000"/>
        <rFont val="Arial"/>
        <family val="2"/>
      </rPr>
      <t xml:space="preserve"> Biodiversity loss (due to any of the identified reasons) is avoided or mitigated locally and throughout the supply chain. Habitat preservation measures are employed locally resulting in regenerative results. 
</t>
    </r>
    <r>
      <rPr>
        <b/>
        <sz val="9"/>
        <color rgb="FF000000"/>
        <rFont val="Arial"/>
        <family val="2"/>
      </rPr>
      <t xml:space="preserve">
4. Mid positive Impact: </t>
    </r>
    <r>
      <rPr>
        <sz val="9"/>
        <color rgb="FF000000"/>
        <rFont val="Arial"/>
        <family val="2"/>
      </rPr>
      <t>Between neutral and positive impact.</t>
    </r>
    <r>
      <rPr>
        <b/>
        <sz val="9"/>
        <color rgb="FF000000"/>
        <rFont val="Arial"/>
        <family val="2"/>
      </rPr>
      <t xml:space="preserve">
3. Neutral impact: </t>
    </r>
    <r>
      <rPr>
        <sz val="9"/>
        <color rgb="FF000000"/>
        <rFont val="Arial"/>
        <family val="2"/>
      </rPr>
      <t xml:space="preserve">The project includes standard practices that result in neutral impact to local biodiversity, and operations occur outside of sensitive periods. </t>
    </r>
    <r>
      <rPr>
        <b/>
        <sz val="9"/>
        <color rgb="FF000000"/>
        <rFont val="Arial"/>
        <family val="2"/>
      </rPr>
      <t xml:space="preserve">
2. Mid negative Impact: </t>
    </r>
    <r>
      <rPr>
        <sz val="9"/>
        <color rgb="FF000000"/>
        <rFont val="Arial"/>
        <family val="2"/>
      </rPr>
      <t xml:space="preserve">Between neutral and negative impact.
</t>
    </r>
    <r>
      <rPr>
        <b/>
        <sz val="9"/>
        <color rgb="FF000000"/>
        <rFont val="Arial"/>
        <family val="2"/>
      </rPr>
      <t xml:space="preserve">
1. Negative impact: </t>
    </r>
    <r>
      <rPr>
        <sz val="9"/>
        <color rgb="FF000000"/>
        <rFont val="Arial"/>
        <family val="2"/>
      </rPr>
      <t>The project leads to severe impact on biodiversity for a majority of the identified reasons resulting in permanent loss of biodiversity locally and throughout the supply chain</t>
    </r>
    <r>
      <rPr>
        <b/>
        <sz val="9"/>
        <color rgb="FF000000"/>
        <rFont val="Arial"/>
        <family val="2"/>
      </rPr>
      <t>. 
0. N/A</t>
    </r>
  </si>
  <si>
    <r>
      <rPr>
        <b/>
        <sz val="9"/>
        <color rgb="FF000000"/>
        <rFont val="Arial"/>
        <family val="2"/>
      </rPr>
      <t>Q1. Operational carbon emissions on site</t>
    </r>
    <r>
      <rPr>
        <sz val="9"/>
        <color rgb="FF000000"/>
        <rFont val="Arial"/>
        <family val="2"/>
      </rPr>
      <t xml:space="preserve">
Will this project significantly reduce operational carbon emissions on-site through the use of low-emission machinery and efficient work practices? </t>
    </r>
  </si>
  <si>
    <r>
      <rPr>
        <b/>
        <sz val="9"/>
        <color rgb="FF000000"/>
        <rFont val="Arial"/>
        <family val="2"/>
      </rPr>
      <t>Q2. Embodied carbon emissions in materials</t>
    </r>
    <r>
      <rPr>
        <sz val="9"/>
        <color rgb="FF000000"/>
        <rFont val="Arial"/>
        <family val="2"/>
      </rPr>
      <t xml:space="preserve">
Will this project lead to high embodied carbon emissions from the materials used, considering their extraction, production, and lifecycle? </t>
    </r>
  </si>
  <si>
    <r>
      <rPr>
        <b/>
        <sz val="9"/>
        <color rgb="FF000000"/>
        <rFont val="Arial"/>
        <family val="2"/>
      </rPr>
      <t>Q3. Inspection transportation emissions</t>
    </r>
    <r>
      <rPr>
        <sz val="9"/>
        <color rgb="FF000000"/>
        <rFont val="Arial"/>
        <family val="2"/>
      </rPr>
      <t xml:space="preserve">
Will this project implement measures to minimise carbon emissions associated with road inspections by optimising routes, using low-emission vehicles, and employing innovative technologies such as remote sensing technologies and drones?</t>
    </r>
  </si>
  <si>
    <r>
      <t xml:space="preserve">Scoring Scale
5. Positive impact: </t>
    </r>
    <r>
      <rPr>
        <sz val="9"/>
        <color rgb="FF000000"/>
        <rFont val="Arial"/>
        <family val="2"/>
      </rPr>
      <t xml:space="preserve">The project includes comprehensive, proactive measures to significantly reduce carbon emissions by an estimated 80-100 % from Carbon Baselining, achieving minimal emissions by implementing innovative and highly effective practices across on-site operations, in the use and extraction of materials, and road inspections. </t>
    </r>
    <r>
      <rPr>
        <b/>
        <sz val="9"/>
        <color rgb="FF000000"/>
        <rFont val="Arial"/>
        <family val="2"/>
      </rPr>
      <t xml:space="preserve">
4. Mid positive Impact: </t>
    </r>
    <r>
      <rPr>
        <sz val="9"/>
        <color rgb="FF000000"/>
        <rFont val="Arial"/>
        <family val="2"/>
      </rPr>
      <t xml:space="preserve">Between neutral and positive impact.
</t>
    </r>
    <r>
      <rPr>
        <b/>
        <sz val="9"/>
        <color rgb="FF000000"/>
        <rFont val="Arial"/>
        <family val="2"/>
      </rPr>
      <t xml:space="preserve">
3. Neutral impact: </t>
    </r>
    <r>
      <rPr>
        <sz val="9"/>
        <color rgb="FF000000"/>
        <rFont val="Arial"/>
        <family val="2"/>
      </rPr>
      <t>The project incorporates standard measures estimated to reduce carbon emissions by 20–50% compared to the baseline. While some practices contribute to emission reductions, the overall approach is balanced without significant positive or negative deviation.</t>
    </r>
    <r>
      <rPr>
        <b/>
        <sz val="9"/>
        <color rgb="FF000000"/>
        <rFont val="Arial"/>
        <family val="2"/>
      </rPr>
      <t xml:space="preserve">
2. Mid negative Impact: </t>
    </r>
    <r>
      <rPr>
        <sz val="9"/>
        <color rgb="FF000000"/>
        <rFont val="Arial"/>
        <family val="2"/>
      </rPr>
      <t>Between neutral and negative impact.</t>
    </r>
    <r>
      <rPr>
        <b/>
        <sz val="9"/>
        <color rgb="FF000000"/>
        <rFont val="Arial"/>
        <family val="2"/>
      </rPr>
      <t xml:space="preserve">
1. Negative impact: </t>
    </r>
    <r>
      <rPr>
        <sz val="9"/>
        <color rgb="FF000000"/>
        <rFont val="Arial"/>
        <family val="2"/>
      </rPr>
      <t xml:space="preserve">The project includes no measures to reduce carbon emissions from Carbon Baselining, resulting in severe emissions from on-site operations, in the use and extraction of materials and road inspections, resulting in severe damages to the climate. </t>
    </r>
    <r>
      <rPr>
        <b/>
        <sz val="9"/>
        <color rgb="FF000000"/>
        <rFont val="Arial"/>
        <family val="2"/>
      </rPr>
      <t xml:space="preserve">
0. N/A
</t>
    </r>
  </si>
  <si>
    <t>–––</t>
  </si>
  <si>
    <r>
      <rPr>
        <b/>
        <sz val="9"/>
        <color rgb="FF000000"/>
        <rFont val="Arial"/>
        <family val="2"/>
      </rPr>
      <t>Q4. Climate Adaptation and Resilience</t>
    </r>
    <r>
      <rPr>
        <sz val="9"/>
        <color rgb="FF000000"/>
        <rFont val="Arial"/>
        <family val="2"/>
      </rPr>
      <t xml:space="preserve">
Are robust climate adaptation measures integrated into the road maintenance project to mitigate the impact of extreme weather events such as flooding, wildfires, hurricanes, storms, droughts, changes in precipitation patterns, rising sea levels, coastal erosion, and temperature changes?</t>
    </r>
  </si>
  <si>
    <r>
      <t>Scoring Scale
5. Positive impact:</t>
    </r>
    <r>
      <rPr>
        <sz val="9"/>
        <color rgb="FF000000"/>
        <rFont val="Arial"/>
        <family val="2"/>
      </rPr>
      <t xml:space="preserve"> The project includes comprehensive, proactive, and innovative measures that fully mitigate the impacts and ensure preparedness of extreme weather events. </t>
    </r>
    <r>
      <rPr>
        <b/>
        <sz val="9"/>
        <color rgb="FF000000"/>
        <rFont val="Arial"/>
        <family val="2"/>
      </rPr>
      <t xml:space="preserve">
4. Mid positive Impact: </t>
    </r>
    <r>
      <rPr>
        <sz val="9"/>
        <color rgb="FF000000"/>
        <rFont val="Arial"/>
        <family val="2"/>
      </rPr>
      <t xml:space="preserve">Between neutral and positive impact.
</t>
    </r>
    <r>
      <rPr>
        <b/>
        <sz val="9"/>
        <color rgb="FF000000"/>
        <rFont val="Arial"/>
        <family val="2"/>
      </rPr>
      <t xml:space="preserve">
3. Neutral impact: </t>
    </r>
    <r>
      <rPr>
        <sz val="9"/>
        <color rgb="FF000000"/>
        <rFont val="Arial"/>
        <family val="2"/>
      </rPr>
      <t>The project includes standard measures to address extreme weather events, offering partial coverage. While some impacts are mitigated, the overall approach remains balanced, with neither comprehensive integration nor significant gaps.</t>
    </r>
    <r>
      <rPr>
        <b/>
        <sz val="9"/>
        <color rgb="FF000000"/>
        <rFont val="Arial"/>
        <family val="2"/>
      </rPr>
      <t xml:space="preserve">
2. Mid negative Impact: </t>
    </r>
    <r>
      <rPr>
        <sz val="9"/>
        <color rgb="FF000000"/>
        <rFont val="Arial"/>
        <family val="2"/>
      </rPr>
      <t>Between neutral and negative impact.</t>
    </r>
    <r>
      <rPr>
        <b/>
        <sz val="9"/>
        <color rgb="FF000000"/>
        <rFont val="Arial"/>
        <family val="2"/>
      </rPr>
      <t xml:space="preserve">
1. Negative impact: </t>
    </r>
    <r>
      <rPr>
        <sz val="9"/>
        <color rgb="FF000000"/>
        <rFont val="Arial"/>
        <family val="2"/>
      </rPr>
      <t xml:space="preserve">The project lacks effective measures, resulting in severe vulnerability to extreme weather events, with no significant strategies in place, leading to substantial risk and damage. 
</t>
    </r>
    <r>
      <rPr>
        <b/>
        <sz val="9"/>
        <color rgb="FF000000"/>
        <rFont val="Arial"/>
        <family val="2"/>
      </rPr>
      <t xml:space="preserve">
0. N/A</t>
    </r>
  </si>
  <si>
    <t>ECOLOGICAL</t>
  </si>
  <si>
    <t>SOCIAL</t>
  </si>
  <si>
    <t>IMPACT CATEGORY</t>
  </si>
  <si>
    <t>AVR. SCORE</t>
  </si>
  <si>
    <t>Soil &amp; land health</t>
  </si>
  <si>
    <t>Income &amp; work</t>
  </si>
  <si>
    <t>Hazardous materials</t>
  </si>
  <si>
    <t>Accessibility</t>
  </si>
  <si>
    <t>Waste</t>
  </si>
  <si>
    <t>Community</t>
  </si>
  <si>
    <t xml:space="preserve">Material footprint </t>
  </si>
  <si>
    <t>Heritage</t>
  </si>
  <si>
    <t xml:space="preserve">Water </t>
  </si>
  <si>
    <t>Education</t>
  </si>
  <si>
    <t>Energy</t>
  </si>
  <si>
    <t>Climate change</t>
  </si>
  <si>
    <t>Health</t>
  </si>
  <si>
    <t xml:space="preserve">Biodiversity </t>
  </si>
  <si>
    <t>Low carbon mobility</t>
  </si>
  <si>
    <t>Air quality</t>
  </si>
  <si>
    <t>Safety</t>
  </si>
  <si>
    <t>ECOLOGICAL LENS TOTAL SCORES</t>
  </si>
  <si>
    <t>SOCIAL LENS TOTAL SCORES</t>
  </si>
  <si>
    <t>DIFFERENCE SCORE</t>
  </si>
  <si>
    <t>Equality</t>
  </si>
  <si>
    <t>ACCESIBILITY</t>
  </si>
  <si>
    <t>COMMUNITY</t>
  </si>
  <si>
    <t>HERITAGE</t>
  </si>
  <si>
    <t>EDUCATION</t>
  </si>
  <si>
    <t>EQUALITY</t>
  </si>
  <si>
    <t>HEALTH</t>
  </si>
  <si>
    <t>INCOME AND WORK</t>
  </si>
  <si>
    <t>LOW CARBON MOBILITY</t>
  </si>
  <si>
    <t>SAFETY</t>
  </si>
  <si>
    <t>SOIL AND LAND HEALTH</t>
  </si>
  <si>
    <t>HAZARDOUS MATERIALS</t>
  </si>
  <si>
    <t>WASTE</t>
  </si>
  <si>
    <t>MATERIAL FOOTPRINT</t>
  </si>
  <si>
    <t>WATER</t>
  </si>
  <si>
    <t>ENERGY</t>
  </si>
  <si>
    <t>CLIMATE CHANGE</t>
  </si>
  <si>
    <t>BIODIVERSITY</t>
  </si>
  <si>
    <t>AIR QUALITY</t>
  </si>
  <si>
    <t>B3</t>
  </si>
  <si>
    <t>PROJECT LEVEL RESULTS - BASELINE</t>
  </si>
  <si>
    <t>Re-score</t>
  </si>
  <si>
    <r>
      <rPr>
        <b/>
        <sz val="10"/>
        <color rgb="FF000000"/>
        <rFont val="Arial"/>
        <family val="2"/>
      </rPr>
      <t xml:space="preserve">Instruction: </t>
    </r>
    <r>
      <rPr>
        <sz val="10"/>
        <color rgb="FF000000"/>
        <rFont val="Arial"/>
        <family val="2"/>
      </rPr>
      <t>In the top cell, enter a score from 1 to 5 (use 0 for N/A). In the next cell, assign a weight (%) to the question—ensuring the weights total 100% across all questions; if you assign 0 (N/A), adjust the other weights so the total remains 100%. Then, in the justification cell, explain your score and add any relevant comments.
If you identify mitigation measures during your assessment, describe them in the mitigation box. To reflect these in the dashboard, re-score based on the identified mitigation measures and justify the new scores.</t>
    </r>
  </si>
  <si>
    <r>
      <rPr>
        <b/>
        <sz val="10"/>
        <color rgb="FF000000"/>
        <rFont val="Arial"/>
        <family val="2"/>
      </rPr>
      <t xml:space="preserve">Instruction: </t>
    </r>
    <r>
      <rPr>
        <sz val="10"/>
        <color rgb="FF000000"/>
        <rFont val="Arial"/>
        <family val="2"/>
      </rPr>
      <t>In the top cell, enter a score from 1 to 5 (use 0 for N/A). In the next cell, assign a weight (%) to the question—ensuring the weights total 100% across all questions; if you assign 0 (N/A), adjust the other weights so the total remains 100%. Then, in the justification cell, explain your score and add any relevant comments.
If you identify mitigation measures during your assessment, describe them in the mitigation box. To reflect these in the dashboard, re-score based on the identified mitigation measures and justify the new scores.</t>
    </r>
  </si>
  <si>
    <r>
      <rPr>
        <b/>
        <sz val="10"/>
        <color rgb="FF000000"/>
        <rFont val="Arial"/>
        <family val="2"/>
      </rPr>
      <t>Instruction:</t>
    </r>
    <r>
      <rPr>
        <sz val="10"/>
        <color rgb="FF000000"/>
        <rFont val="Arial"/>
        <family val="2"/>
      </rPr>
      <t xml:space="preserve"> In the top cell, enter a score from 1 to 5 (use 0 for N/A). In the next cell, assign a weight (%) to the question—ensuring the weights total 100% across all questions; if you assign 0 (N/A), adjust the other weights so the total remains 100%. Then, in the justification cell, explain your score and add any relevant comments.
If you identify mitigation measures during your assessment, describe them in the mitigation box. To reflect these in the dashboard, re-score based on the identified mitigation measures and justify the new scores.</t>
    </r>
  </si>
  <si>
    <r>
      <rPr>
        <b/>
        <sz val="10"/>
        <color rgb="FF000000"/>
        <rFont val="Arial"/>
        <family val="2"/>
      </rPr>
      <t>Instruction:</t>
    </r>
    <r>
      <rPr>
        <sz val="10"/>
        <color rgb="FF000000"/>
        <rFont val="Arial"/>
        <family val="2"/>
      </rPr>
      <t xml:space="preserve">  In the top cell, enter a score from 1 to 5 (use 0 for N/A). In the next cell, assign a weight (%) to the question—ensuring the weights total 100% across all questions; if you assign 0 (N/A), adjust the other weights so the total remains 100%. Then, in the justification cell, explain your score and add any relevant comments.
If you identify mitigation measures during your assessment, describe them in the mitigation box. To reflect these in the dashboard, re-score based on the identified mitigation measures and justify the new scores.</t>
    </r>
  </si>
  <si>
    <r>
      <rPr>
        <b/>
        <sz val="10"/>
        <color rgb="FF000000"/>
        <rFont val="Arial"/>
        <family val="2"/>
      </rPr>
      <t xml:space="preserve">Instruction: </t>
    </r>
    <r>
      <rPr>
        <sz val="10"/>
        <color rgb="FF000000"/>
        <rFont val="Arial"/>
        <family val="2"/>
      </rPr>
      <t xml:space="preserve"> In the top cell, enter a score from 1 to 5 (use 0 for N/A). In the next cell, assign a weight (%) to the question—ensuring the weights total 100% across all questions; if you assign 0 (N/A), adjust the other weights so the total remains 100%. Then, in the justification cell, explain your score and add any relevant comments.
If you identify mitigation measures during your assessment, describe them in the mitigation box. To reflect these in the dashboard, re-score based on the identified mitigation measures and justify the new scores.</t>
    </r>
  </si>
  <si>
    <r>
      <rPr>
        <b/>
        <sz val="10"/>
        <color rgb="FF000000"/>
        <rFont val="Arial"/>
        <family val="2"/>
      </rPr>
      <t>Instruction</t>
    </r>
    <r>
      <rPr>
        <sz val="10"/>
        <color rgb="FF000000"/>
        <rFont val="Arial"/>
        <family val="2"/>
      </rPr>
      <t>:  In the top cell, enter a score from 1 to 5 (use 0 for N/A). In the next cell, assign a weight (%) to the question—ensuring the weights total 100% across all questions; if you assign 0 (N/A), adjust the other weights so the total remains 100%. Then, in the justification cell, explain your score and add any relevant comments.
If you identify mitigation measures during your assessment, describe them in the mitigation box. To reflect these in the dashboard, re-score based on the identified mitigation measures and justify the new scores.</t>
    </r>
  </si>
  <si>
    <r>
      <rPr>
        <b/>
        <sz val="10"/>
        <color rgb="FF000000"/>
        <rFont val="Arial"/>
        <family val="2"/>
      </rPr>
      <t xml:space="preserve">Instruction: </t>
    </r>
    <r>
      <rPr>
        <sz val="10"/>
        <color rgb="FF000000"/>
        <rFont val="Arial"/>
        <family val="2"/>
      </rPr>
      <t xml:space="preserve">  In the top cell, enter a score from 1 to 5 (use 0 for N/A). In the next cell, assign a weight (%) to the question—ensuring the weights total 100% across all questions; if you assign 0 (N/A), adjust the other weights so the total remains 100%. Then, in the justification cell, explain your score and add any relevant comments.
If you identify mitigation measures during your assessment, describe them in the mitigation box. To reflect these in the dashboard, re-score based on the identified mitigation measures and justify the new scores.</t>
    </r>
  </si>
  <si>
    <r>
      <t xml:space="preserve">Instruction:  </t>
    </r>
    <r>
      <rPr>
        <sz val="10"/>
        <color rgb="FF000000"/>
        <rFont val="Arial"/>
        <family val="2"/>
      </rPr>
      <t>In the top cell, enter a score from 1 to 5 (use 0 for N/A). In the next cell, assign a weight (%) to the question—ensuring the weights total 100% across all questions; if you assign 0 (N/A), adjust the other weights so the total remains 100%. Then, in the justification cell, explain your score and add any relevant comments.
If you identify mitigation measures during your assessment, describe them in the mitigation box. To reflect these in the dashboard, re-score based on the identified mitigation measures and justify the new scores.</t>
    </r>
  </si>
  <si>
    <r>
      <t>Instruction:</t>
    </r>
    <r>
      <rPr>
        <sz val="10"/>
        <color rgb="FF000000"/>
        <rFont val="Arial"/>
        <family val="2"/>
      </rPr>
      <t xml:space="preserve"> In the top cell, enter a score from 1 to 5 (use 0 for N/A). In the next cell, assign a weight (%) to the question—ensuring the weights total 100% across all questions; if you assign 0 (N/A), adjust the other weights so the total remains 100%. Then, in the justification cell, explain your score and add any relevant comments.
If you identify mitigation measures during your assessment, describe them in the mitigation box. To reflect these in the dashboard, re-score based on the identified mitigation measures and justify the new scores.</t>
    </r>
  </si>
  <si>
    <r>
      <t>Instruction:</t>
    </r>
    <r>
      <rPr>
        <sz val="10"/>
        <color rgb="FF000000"/>
        <rFont val="Arial"/>
        <family val="2"/>
      </rPr>
      <t xml:space="preserve">  In the top cell, enter a score from 1 to 5 (use 0 for N/A). In the next cell, assign a weight (%) to the question—ensuring the weights total 100% across all questions; if you assign 0 (N/A), adjust the other weights so the total remains 100%. Then, in the justification cell, explain your score and add any relevant comments.
If you identify mitigation measures during your assessment, describe them in the mitigation box. To reflect these in the dashboard, re-score based on the identified mitigation measures and justify the new scores.</t>
    </r>
  </si>
  <si>
    <r>
      <t xml:space="preserve">Instruction: </t>
    </r>
    <r>
      <rPr>
        <sz val="10"/>
        <color rgb="FF000000"/>
        <rFont val="Arial"/>
        <family val="2"/>
      </rPr>
      <t xml:space="preserve"> In the top cell, enter a score from 1 to 5 (use 0 for N/A). In the next cell, assign a weight (%) to the question—ensuring the weights total 100% across all questions; if you assign 0 (N/A), adjust the other weights so the total remains 100%. Then, in the justification cell, explain your score and add any relevant comments.
If you identify mitigation measures during your assessment, describe them in the mitigation box. To reflect these in the dashboard, re-score based on the identified mitigation measures and justify the new scores.</t>
    </r>
  </si>
  <si>
    <r>
      <rPr>
        <b/>
        <sz val="10"/>
        <color rgb="FF000000"/>
        <rFont val="Arial"/>
        <family val="2"/>
      </rPr>
      <t>Instruction:</t>
    </r>
    <r>
      <rPr>
        <sz val="10"/>
        <color rgb="FF000000"/>
        <rFont val="Arial"/>
        <family val="2"/>
      </rPr>
      <t xml:space="preserve"> In the top cell, enter a score from 1 to 5 (use 0 for N/A). In the next cell, assign a weight (%) to the question—ensuring the weights total 100% across all questions; if you assign 0 (N/A), adjust the other weights so the total remains 100%. Then, in the justification cell, explain your score and add any relevant comments.
If you identify mitigation measures during your assessment, describe them in the mitigation box. To reflect these in the dashboard, re-score based on the identified mitigation measures and justify the new scores.</t>
    </r>
  </si>
  <si>
    <r>
      <rPr>
        <b/>
        <sz val="10"/>
        <color rgb="FF000000"/>
        <rFont val="Arial"/>
        <family val="2"/>
      </rPr>
      <t xml:space="preserve">Instruction: </t>
    </r>
    <r>
      <rPr>
        <sz val="10"/>
        <color rgb="FF000000"/>
        <rFont val="Arial"/>
        <family val="2"/>
      </rPr>
      <t xml:space="preserve"> In the top cell, enter a score from 1 to 5 (use 0 for N/A). In the next cell, assign a weight (%) to the question—ensuring the weights total 100% across all questions; if you assign 0 (N/A), adjust the other weights so the total remains 100%. Then, in the justification cell, explain your score and add any relevant comments.
If you identify mitigation measures during your assessment, describe them in the mitigation box. To reflect these in the dashboard, re-score based on the identified mitigation measures and justify the new scores.</t>
    </r>
  </si>
  <si>
    <t>STRATEGIC LEVEL RESULTS - BASELINE</t>
  </si>
  <si>
    <r>
      <rPr>
        <b/>
        <sz val="9"/>
        <color rgb="FF000000"/>
        <rFont val="Arial"/>
        <family val="2"/>
      </rPr>
      <t xml:space="preserve">Q1. Soil disturbance
</t>
    </r>
    <r>
      <rPr>
        <sz val="9"/>
        <color rgb="FF000000"/>
        <rFont val="Arial"/>
        <family val="2"/>
      </rPr>
      <t>Will this project result in soil disturbance through e.g. soil compaction and soil erosion due to the use of heavy machinery?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</si>
</sst>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7">
    <font>
      <sz val="10"/>
      <color rgb="FF000000"/>
      <name val="Arial"/>
      <scheme val="minor"/>
    </font>
    <font>
      <sz val="17"/>
      <color theme="1"/>
      <name val="Arial"/>
      <family val="2"/>
    </font>
    <font>
      <sz val="10"/>
      <color theme="1"/>
      <name val="Arial"/>
      <family val="2"/>
    </font>
    <font>
      <sz val="10"/>
      <color rgb="FF000000"/>
      <name val="Arial"/>
      <family val="2"/>
    </font>
    <font>
      <b/>
      <sz val="32"/>
      <color theme="1"/>
      <name val="Arial"/>
      <family val="2"/>
    </font>
    <font>
      <sz val="10"/>
      <name val="Arial"/>
      <family val="2"/>
    </font>
    <font>
      <sz val="28"/>
      <color theme="1"/>
      <name val="Arial"/>
      <family val="2"/>
    </font>
    <font>
      <sz val="10"/>
      <color rgb="FFBFBFBF"/>
      <name val="Arial"/>
      <family val="2"/>
    </font>
    <font>
      <sz val="22"/>
      <color rgb="FF000000"/>
      <name val="Arial"/>
      <family val="2"/>
    </font>
    <font>
      <sz val="8"/>
      <color theme="0"/>
      <name val="Arial"/>
      <family val="2"/>
    </font>
    <font>
      <b/>
      <sz val="8"/>
      <color rgb="FF000000"/>
      <name val="Arial"/>
      <family val="2"/>
    </font>
    <font>
      <sz val="8"/>
      <color rgb="FF000000"/>
      <name val="Arial"/>
      <family val="2"/>
    </font>
    <font>
      <sz val="20"/>
      <color rgb="FF000000"/>
      <name val="Arial"/>
      <family val="2"/>
    </font>
    <font>
      <sz val="10"/>
      <color theme="0"/>
      <name val="Arial"/>
      <family val="2"/>
    </font>
    <font>
      <sz val="10"/>
      <color rgb="FFFFFFFF"/>
      <name val="Arial"/>
      <family val="2"/>
    </font>
    <font>
      <sz val="8"/>
      <color theme="1"/>
      <name val="Arial"/>
      <family val="2"/>
    </font>
    <font>
      <sz val="8"/>
      <color rgb="FF1D1C1D"/>
      <name val="Arial"/>
      <family val="2"/>
    </font>
    <font>
      <sz val="20"/>
      <color theme="1"/>
      <name val="Arial"/>
      <family val="2"/>
    </font>
    <font>
      <sz val="9"/>
      <color rgb="FF000000"/>
      <name val="Arial"/>
      <family val="2"/>
    </font>
    <font>
      <b/>
      <sz val="9"/>
      <color rgb="FF000000"/>
      <name val="Arial"/>
      <family val="2"/>
    </font>
    <font>
      <b/>
      <sz val="10"/>
      <color rgb="FF000000"/>
      <name val="Arial"/>
      <family val="2"/>
    </font>
    <font>
      <b/>
      <sz val="11"/>
      <color rgb="FF000000"/>
      <name val="Arial"/>
      <family val="2"/>
    </font>
    <font>
      <b/>
      <sz val="11"/>
      <color rgb="FF000000"/>
      <name val="Aptos"/>
    </font>
    <font>
      <b/>
      <sz val="10"/>
      <color theme="1"/>
      <name val="Arial"/>
      <family val="2"/>
    </font>
    <font>
      <b/>
      <sz val="10"/>
      <color theme="0"/>
      <name val="Arial"/>
      <family val="2"/>
    </font>
    <font>
      <b/>
      <sz val="8"/>
      <color theme="1"/>
      <name val="Arial"/>
      <family val="2"/>
    </font>
    <font>
      <sz val="10"/>
      <color rgb="FF000000"/>
      <name val="Arial"/>
      <family val="2"/>
      <scheme val="minor"/>
    </font>
    <font>
      <sz val="10"/>
      <color rgb="FFFFFF00"/>
      <name val="Arial"/>
      <family val="2"/>
      <scheme val="minor"/>
    </font>
    <font>
      <sz val="10"/>
      <color rgb="FF92D050"/>
      <name val="Arial"/>
      <family val="2"/>
      <scheme val="minor"/>
    </font>
    <font>
      <sz val="10"/>
      <color rgb="FFFFC000"/>
      <name val="Arial"/>
      <family val="2"/>
      <scheme val="minor"/>
    </font>
    <font>
      <sz val="10"/>
      <color rgb="FF808080"/>
      <name val="Arial"/>
      <family val="2"/>
      <scheme val="minor"/>
    </font>
    <font>
      <b/>
      <sz val="48"/>
      <color theme="1"/>
      <name val="Arial"/>
      <family val="2"/>
    </font>
    <font>
      <sz val="11"/>
      <color rgb="FF000000"/>
      <name val="Arial"/>
      <family val="2"/>
    </font>
    <font>
      <sz val="11"/>
      <color theme="0"/>
      <name val="Arial"/>
      <family val="2"/>
    </font>
    <font>
      <sz val="11"/>
      <color rgb="FFFFFFFF"/>
      <name val="Arial"/>
      <family val="2"/>
    </font>
    <font>
      <b/>
      <i/>
      <sz val="10"/>
      <color rgb="FF000000"/>
      <name val="Arial"/>
      <family val="2"/>
    </font>
    <font>
      <i/>
      <sz val="10"/>
      <color rgb="FF000000"/>
      <name val="Arial"/>
      <family val="2"/>
    </font>
  </fonts>
  <fills count="12">
    <fill>
      <patternFill patternType="none"/>
    </fill>
    <fill>
      <patternFill patternType="gray125"/>
    </fill>
    <fill>
      <patternFill patternType="solid">
        <fgColor theme="0"/>
        <bgColor theme="0"/>
      </patternFill>
    </fill>
    <fill>
      <patternFill patternType="solid">
        <fgColor rgb="FF263238"/>
        <bgColor rgb="FF263238"/>
      </patternFill>
    </fill>
    <fill>
      <patternFill patternType="solid">
        <fgColor rgb="FF808080"/>
        <bgColor rgb="FF000000"/>
      </patternFill>
    </fill>
    <fill>
      <patternFill patternType="solid">
        <fgColor theme="2"/>
        <bgColor indexed="64"/>
      </patternFill>
    </fill>
    <fill>
      <patternFill patternType="solid">
        <fgColor rgb="FFFFFF00"/>
        <bgColor indexed="64"/>
      </patternFill>
    </fill>
    <fill>
      <patternFill patternType="solid">
        <fgColor rgb="FF92D050"/>
        <bgColor rgb="FF000000"/>
      </patternFill>
    </fill>
    <fill>
      <patternFill patternType="solid">
        <fgColor rgb="FFFFC000"/>
        <bgColor rgb="FF000000"/>
      </patternFill>
    </fill>
    <fill>
      <patternFill patternType="solid">
        <fgColor rgb="FFFFFF00"/>
        <bgColor rgb="FF000000"/>
      </patternFill>
    </fill>
    <fill>
      <patternFill patternType="solid">
        <fgColor theme="0"/>
        <bgColor indexed="64"/>
      </patternFill>
    </fill>
    <fill>
      <patternFill patternType="solid">
        <fgColor theme="0"/>
        <bgColor rgb="FFBFBFBF"/>
      </patternFill>
    </fill>
  </fills>
  <borders count="31">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rgb="FF000000"/>
      </top>
      <bottom style="thin">
        <color rgb="FF000000"/>
      </bottom>
      <diagonal/>
    </border>
    <border>
      <left/>
      <right/>
      <top style="thin">
        <color rgb="FF000000"/>
      </top>
      <bottom style="thin">
        <color indexed="64"/>
      </bottom>
      <diagonal/>
    </border>
    <border>
      <left/>
      <right/>
      <top style="thin">
        <color indexed="64"/>
      </top>
      <bottom style="thin">
        <color indexed="64"/>
      </bottom>
      <diagonal/>
    </border>
  </borders>
  <cellStyleXfs count="1">
    <xf numFmtId="0" fontId="0" fillId="0" borderId="0"/>
  </cellStyleXfs>
  <cellXfs count="207">
    <xf numFmtId="0" fontId="0" fillId="0" borderId="0" xfId="0"/>
    <xf numFmtId="0" fontId="1" fillId="0" borderId="0" xfId="0" applyFont="1"/>
    <xf numFmtId="0" fontId="2" fillId="0" borderId="0" xfId="0" applyFont="1"/>
    <xf numFmtId="0" fontId="1" fillId="0" borderId="0" xfId="0" applyFont="1" applyAlignment="1">
      <alignment horizontal="center" vertical="center"/>
    </xf>
    <xf numFmtId="0" fontId="3" fillId="0" borderId="0" xfId="0" applyFont="1" applyAlignment="1">
      <alignment wrapText="1"/>
    </xf>
    <xf numFmtId="0" fontId="3" fillId="0" borderId="2" xfId="0" applyFont="1" applyBorder="1"/>
    <xf numFmtId="0" fontId="3" fillId="2" borderId="2" xfId="0" applyFont="1" applyFill="1" applyBorder="1" applyAlignment="1">
      <alignment wrapText="1"/>
    </xf>
    <xf numFmtId="0" fontId="2" fillId="2" borderId="2" xfId="0" applyFont="1" applyFill="1" applyBorder="1" applyAlignment="1">
      <alignment wrapText="1"/>
    </xf>
    <xf numFmtId="2" fontId="3" fillId="0" borderId="2" xfId="0" applyNumberFormat="1" applyFont="1" applyBorder="1"/>
    <xf numFmtId="0" fontId="20" fillId="0" borderId="0" xfId="0" applyFont="1"/>
    <xf numFmtId="0" fontId="21" fillId="0" borderId="14" xfId="0" applyFont="1" applyBorder="1" applyAlignment="1">
      <alignment horizontal="center" wrapText="1"/>
    </xf>
    <xf numFmtId="0" fontId="20" fillId="0" borderId="5" xfId="0" applyFont="1" applyBorder="1" applyAlignment="1">
      <alignment horizontal="center" wrapText="1"/>
    </xf>
    <xf numFmtId="0" fontId="22" fillId="0" borderId="15" xfId="0" applyFont="1" applyBorder="1" applyAlignment="1">
      <alignment horizontal="center" wrapText="1"/>
    </xf>
    <xf numFmtId="0" fontId="15" fillId="0" borderId="0" xfId="0" applyFont="1" applyAlignment="1">
      <alignment wrapText="1"/>
    </xf>
    <xf numFmtId="0" fontId="21" fillId="0" borderId="2" xfId="0" applyFont="1" applyBorder="1" applyAlignment="1">
      <alignment horizontal="center" wrapText="1"/>
    </xf>
    <xf numFmtId="0" fontId="20" fillId="0" borderId="2" xfId="0" applyFont="1" applyBorder="1" applyAlignment="1">
      <alignment horizontal="center" wrapText="1"/>
    </xf>
    <xf numFmtId="0" fontId="22" fillId="0" borderId="14" xfId="0" applyFont="1" applyBorder="1" applyAlignment="1">
      <alignment horizontal="center" wrapText="1"/>
    </xf>
    <xf numFmtId="164" fontId="2" fillId="0" borderId="14" xfId="0" applyNumberFormat="1" applyFont="1" applyBorder="1"/>
    <xf numFmtId="0" fontId="2" fillId="0" borderId="2" xfId="0" applyFont="1" applyBorder="1" applyAlignment="1">
      <alignment wrapText="1"/>
    </xf>
    <xf numFmtId="164" fontId="2" fillId="0" borderId="2" xfId="0" applyNumberFormat="1" applyFont="1" applyBorder="1"/>
    <xf numFmtId="0" fontId="2" fillId="0" borderId="2" xfId="0" applyFont="1" applyBorder="1" applyAlignment="1">
      <alignment horizontal="left" wrapText="1"/>
    </xf>
    <xf numFmtId="0" fontId="2" fillId="0" borderId="7" xfId="0" applyFont="1" applyBorder="1" applyAlignment="1">
      <alignment wrapText="1"/>
    </xf>
    <xf numFmtId="0" fontId="2" fillId="0" borderId="7" xfId="0" applyFont="1" applyBorder="1" applyAlignment="1">
      <alignment horizontal="left" wrapText="1"/>
    </xf>
    <xf numFmtId="0" fontId="2" fillId="0" borderId="2" xfId="0" applyFont="1" applyBorder="1"/>
    <xf numFmtId="0" fontId="2" fillId="0" borderId="0" xfId="0" applyFont="1" applyAlignment="1">
      <alignment wrapText="1"/>
    </xf>
    <xf numFmtId="0" fontId="23" fillId="0" borderId="0" xfId="0" applyFont="1" applyAlignment="1">
      <alignment wrapText="1"/>
    </xf>
    <xf numFmtId="0" fontId="24" fillId="0" borderId="0" xfId="0" applyFont="1"/>
    <xf numFmtId="0" fontId="25" fillId="0" borderId="0" xfId="0" applyFont="1" applyAlignment="1">
      <alignment wrapText="1"/>
    </xf>
    <xf numFmtId="0" fontId="20" fillId="0" borderId="0" xfId="0" applyFont="1" applyAlignment="1">
      <alignment horizontal="center" vertical="center" wrapText="1"/>
    </xf>
    <xf numFmtId="0" fontId="3" fillId="0" borderId="0" xfId="0" applyFont="1" applyAlignment="1">
      <alignment vertical="center" wrapText="1"/>
    </xf>
    <xf numFmtId="0" fontId="0" fillId="5" borderId="1" xfId="0" applyFill="1" applyBorder="1"/>
    <xf numFmtId="0" fontId="0" fillId="6" borderId="1" xfId="0" applyFill="1" applyBorder="1"/>
    <xf numFmtId="164" fontId="0" fillId="5" borderId="1" xfId="0" applyNumberFormat="1" applyFill="1" applyBorder="1"/>
    <xf numFmtId="0" fontId="30" fillId="4" borderId="1" xfId="0" applyFont="1" applyFill="1" applyBorder="1"/>
    <xf numFmtId="0" fontId="26" fillId="5" borderId="1" xfId="0" applyFont="1" applyFill="1" applyBorder="1"/>
    <xf numFmtId="0" fontId="29" fillId="8" borderId="1" xfId="0" applyFont="1" applyFill="1" applyBorder="1"/>
    <xf numFmtId="0" fontId="27" fillId="9" borderId="1" xfId="0" applyFont="1" applyFill="1" applyBorder="1"/>
    <xf numFmtId="0" fontId="28" fillId="7" borderId="1" xfId="0" applyFont="1" applyFill="1" applyBorder="1"/>
    <xf numFmtId="0" fontId="0" fillId="10" borderId="0" xfId="0" applyFill="1"/>
    <xf numFmtId="0" fontId="1" fillId="10" borderId="0" xfId="0" applyFont="1" applyFill="1"/>
    <xf numFmtId="0" fontId="3" fillId="11" borderId="1" xfId="0" applyFont="1" applyFill="1" applyBorder="1"/>
    <xf numFmtId="0" fontId="6" fillId="11" borderId="1" xfId="0" applyFont="1" applyFill="1" applyBorder="1" applyAlignment="1">
      <alignment horizontal="center" vertical="center"/>
    </xf>
    <xf numFmtId="0" fontId="2" fillId="11" borderId="1" xfId="0" applyFont="1" applyFill="1" applyBorder="1"/>
    <xf numFmtId="0" fontId="1" fillId="11" borderId="1" xfId="0" applyFont="1" applyFill="1" applyBorder="1" applyAlignment="1">
      <alignment horizontal="center" vertical="center"/>
    </xf>
    <xf numFmtId="0" fontId="2" fillId="10" borderId="0" xfId="0" applyFont="1" applyFill="1"/>
    <xf numFmtId="0" fontId="2" fillId="11" borderId="1" xfId="0" applyFont="1" applyFill="1" applyBorder="1" applyAlignment="1">
      <alignment horizontal="center"/>
    </xf>
    <xf numFmtId="0" fontId="4" fillId="11" borderId="1" xfId="0" applyFont="1" applyFill="1" applyBorder="1" applyAlignment="1">
      <alignment vertical="top"/>
    </xf>
    <xf numFmtId="0" fontId="0" fillId="10" borderId="1" xfId="0" applyFill="1" applyBorder="1"/>
    <xf numFmtId="0" fontId="1" fillId="11" borderId="1" xfId="0" applyFont="1" applyFill="1" applyBorder="1"/>
    <xf numFmtId="0" fontId="7" fillId="11" borderId="1" xfId="0" applyFont="1" applyFill="1" applyBorder="1"/>
    <xf numFmtId="0" fontId="0" fillId="0" borderId="1" xfId="0" applyBorder="1"/>
    <xf numFmtId="0" fontId="26" fillId="0" borderId="1" xfId="0" applyFont="1" applyBorder="1"/>
    <xf numFmtId="1" fontId="0" fillId="0" borderId="1" xfId="0" applyNumberFormat="1" applyBorder="1"/>
    <xf numFmtId="0" fontId="31" fillId="11" borderId="1" xfId="0" applyFont="1" applyFill="1" applyBorder="1" applyAlignment="1">
      <alignment vertical="top"/>
    </xf>
    <xf numFmtId="0" fontId="12" fillId="0" borderId="2" xfId="0" applyFont="1" applyBorder="1" applyAlignment="1" applyProtection="1">
      <alignment horizontal="center" vertical="center"/>
      <protection locked="0"/>
    </xf>
    <xf numFmtId="9" fontId="12" fillId="0" borderId="2" xfId="0" applyNumberFormat="1"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9" fontId="12" fillId="0" borderId="14" xfId="0" applyNumberFormat="1"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9" fontId="12" fillId="0" borderId="4" xfId="0" applyNumberFormat="1"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3" fillId="0" borderId="0" xfId="0" applyFont="1"/>
    <xf numFmtId="164" fontId="8" fillId="0" borderId="0" xfId="0" applyNumberFormat="1" applyFont="1" applyAlignment="1">
      <alignment horizontal="center" vertical="center"/>
    </xf>
    <xf numFmtId="0" fontId="0" fillId="0" borderId="0" xfId="0" applyAlignment="1">
      <alignment horizontal="center"/>
    </xf>
    <xf numFmtId="0" fontId="10" fillId="0" borderId="2" xfId="0" applyFont="1" applyBorder="1" applyAlignment="1">
      <alignment horizontal="center" vertical="center" wrapText="1"/>
    </xf>
    <xf numFmtId="0" fontId="11" fillId="0" borderId="2" xfId="0" applyFont="1" applyBorder="1" applyAlignment="1">
      <alignment horizontal="left" vertical="top" wrapText="1"/>
    </xf>
    <xf numFmtId="0" fontId="3" fillId="0" borderId="0" xfId="0" applyFont="1" applyAlignment="1">
      <alignment horizontal="center" vertical="center" textRotation="90"/>
    </xf>
    <xf numFmtId="0" fontId="3" fillId="0" borderId="2" xfId="0" applyFont="1" applyBorder="1" applyAlignment="1">
      <alignment horizontal="center" vertical="center" textRotation="90"/>
    </xf>
    <xf numFmtId="0" fontId="13" fillId="3" borderId="1" xfId="0" applyFont="1" applyFill="1" applyBorder="1" applyAlignment="1">
      <alignment horizontal="center" vertical="center" textRotation="90"/>
    </xf>
    <xf numFmtId="0" fontId="13" fillId="0" borderId="0" xfId="0" applyFont="1" applyAlignment="1">
      <alignment horizontal="center" vertical="center" textRotation="90"/>
    </xf>
    <xf numFmtId="0" fontId="14" fillId="3" borderId="0" xfId="0" applyFont="1" applyFill="1" applyAlignment="1">
      <alignment horizontal="center" vertical="center" textRotation="90"/>
    </xf>
    <xf numFmtId="164" fontId="8" fillId="0" borderId="0" xfId="0" applyNumberFormat="1" applyFont="1" applyAlignment="1">
      <alignment vertical="center"/>
    </xf>
    <xf numFmtId="0" fontId="15" fillId="0" borderId="0" xfId="0" applyFont="1" applyAlignment="1">
      <alignment vertical="top" wrapText="1"/>
    </xf>
    <xf numFmtId="0" fontId="16" fillId="0" borderId="0" xfId="0" applyFont="1"/>
    <xf numFmtId="0" fontId="3" fillId="0" borderId="3" xfId="0" applyFont="1" applyBorder="1" applyAlignment="1">
      <alignment horizontal="center" vertical="center" textRotation="90"/>
    </xf>
    <xf numFmtId="0" fontId="11" fillId="0" borderId="4" xfId="0" applyFont="1" applyBorder="1" applyAlignment="1">
      <alignment horizontal="left" vertical="top" wrapText="1"/>
    </xf>
    <xf numFmtId="0" fontId="3" fillId="0" borderId="5" xfId="0" applyFont="1" applyBorder="1" applyAlignment="1">
      <alignment horizontal="center" vertical="center" textRotation="90"/>
    </xf>
    <xf numFmtId="0" fontId="26" fillId="0" borderId="2" xfId="0" applyFont="1" applyBorder="1" applyAlignment="1">
      <alignment horizontal="center" vertical="center" textRotation="90"/>
    </xf>
    <xf numFmtId="0" fontId="26" fillId="0" borderId="0" xfId="0" applyFont="1" applyAlignment="1">
      <alignment horizontal="center"/>
    </xf>
    <xf numFmtId="0" fontId="11" fillId="0" borderId="2" xfId="0" applyFont="1" applyBorder="1" applyProtection="1">
      <protection locked="0"/>
    </xf>
    <xf numFmtId="0" fontId="11" fillId="0" borderId="7" xfId="0" applyFont="1" applyBorder="1" applyProtection="1">
      <protection locked="0"/>
    </xf>
    <xf numFmtId="0" fontId="0" fillId="0" borderId="0" xfId="0" applyAlignment="1">
      <alignment horizontal="center" vertical="center"/>
    </xf>
    <xf numFmtId="0" fontId="18" fillId="0" borderId="2" xfId="0" applyFont="1" applyBorder="1" applyAlignment="1">
      <alignment horizontal="left" wrapText="1"/>
    </xf>
    <xf numFmtId="0" fontId="32" fillId="0" borderId="2" xfId="0" applyFont="1" applyBorder="1" applyAlignment="1">
      <alignment horizontal="center" vertical="center" textRotation="90"/>
    </xf>
    <xf numFmtId="0" fontId="33" fillId="3" borderId="1" xfId="0" applyFont="1" applyFill="1" applyBorder="1" applyAlignment="1">
      <alignment horizontal="center" vertical="center" textRotation="90"/>
    </xf>
    <xf numFmtId="0" fontId="34" fillId="3" borderId="0" xfId="0" applyFont="1" applyFill="1" applyAlignment="1">
      <alignment horizontal="center" vertical="center" textRotation="90"/>
    </xf>
    <xf numFmtId="0" fontId="32" fillId="0" borderId="14" xfId="0" applyFont="1" applyBorder="1" applyAlignment="1">
      <alignment horizontal="center" vertical="center" textRotation="90"/>
    </xf>
    <xf numFmtId="0" fontId="11" fillId="0" borderId="9" xfId="0" applyFont="1" applyBorder="1" applyAlignment="1">
      <alignment wrapText="1"/>
    </xf>
    <xf numFmtId="0" fontId="3" fillId="0" borderId="0" xfId="0" applyFont="1" applyAlignment="1">
      <alignment vertical="top" wrapText="1"/>
    </xf>
    <xf numFmtId="0" fontId="9" fillId="0" borderId="12" xfId="0" applyFont="1" applyBorder="1"/>
    <xf numFmtId="0" fontId="18" fillId="0" borderId="12" xfId="0" applyFont="1" applyBorder="1" applyAlignment="1">
      <alignment horizontal="left" vertical="top" wrapText="1"/>
    </xf>
    <xf numFmtId="0" fontId="18" fillId="0" borderId="13" xfId="0" applyFont="1" applyBorder="1" applyAlignment="1">
      <alignment horizontal="left" vertical="top" wrapText="1"/>
    </xf>
    <xf numFmtId="0" fontId="10" fillId="0" borderId="12" xfId="0" applyFont="1" applyBorder="1" applyAlignment="1">
      <alignment horizontal="center" vertical="center" wrapText="1"/>
    </xf>
    <xf numFmtId="0" fontId="11" fillId="0" borderId="12" xfId="0" applyFont="1" applyBorder="1" applyAlignment="1">
      <alignment horizontal="left" vertical="top" wrapText="1"/>
    </xf>
    <xf numFmtId="0" fontId="3" fillId="0" borderId="12" xfId="0" applyFont="1" applyBorder="1"/>
    <xf numFmtId="0" fontId="10" fillId="0" borderId="0" xfId="0" applyFont="1" applyAlignment="1">
      <alignment horizontal="left" vertical="top" wrapText="1"/>
    </xf>
    <xf numFmtId="0" fontId="18" fillId="0" borderId="14" xfId="0" applyFont="1" applyBorder="1" applyAlignment="1">
      <alignment horizontal="left" wrapText="1"/>
    </xf>
    <xf numFmtId="2" fontId="8" fillId="0" borderId="0" xfId="0" applyNumberFormat="1" applyFont="1" applyAlignment="1">
      <alignment vertical="center"/>
    </xf>
    <xf numFmtId="0" fontId="13" fillId="0" borderId="9" xfId="0" applyFont="1" applyBorder="1" applyAlignment="1">
      <alignment horizontal="center" vertical="center" textRotation="90"/>
    </xf>
    <xf numFmtId="0" fontId="11" fillId="0" borderId="9" xfId="0" applyFont="1" applyBorder="1" applyAlignment="1">
      <alignment vertical="top" wrapText="1"/>
    </xf>
    <xf numFmtId="164" fontId="3" fillId="0" borderId="0" xfId="0" applyNumberFormat="1" applyFont="1"/>
    <xf numFmtId="0" fontId="9" fillId="0" borderId="0" xfId="0" applyFont="1"/>
    <xf numFmtId="0" fontId="18" fillId="0" borderId="4" xfId="0" applyFont="1" applyBorder="1" applyAlignment="1">
      <alignment horizontal="left" wrapText="1"/>
    </xf>
    <xf numFmtId="0" fontId="10" fillId="0" borderId="0" xfId="0" applyFont="1" applyAlignment="1">
      <alignment horizontal="center" vertical="center" wrapText="1"/>
    </xf>
    <xf numFmtId="0" fontId="11" fillId="0" borderId="0" xfId="0" applyFont="1" applyAlignment="1">
      <alignment horizontal="left" vertical="top" wrapText="1"/>
    </xf>
    <xf numFmtId="0" fontId="9" fillId="0" borderId="1" xfId="0" applyFont="1" applyBorder="1"/>
    <xf numFmtId="0" fontId="10" fillId="0" borderId="1" xfId="0" applyFont="1" applyBorder="1" applyAlignment="1">
      <alignment horizontal="center" vertical="center" wrapText="1"/>
    </xf>
    <xf numFmtId="0" fontId="11" fillId="0" borderId="1" xfId="0" applyFont="1" applyBorder="1" applyAlignment="1">
      <alignment horizontal="left" vertical="top" wrapText="1"/>
    </xf>
    <xf numFmtId="0" fontId="3" fillId="0" borderId="1" xfId="0" applyFont="1" applyBorder="1"/>
    <xf numFmtId="0" fontId="3" fillId="0" borderId="2" xfId="0" applyFont="1" applyBorder="1" applyProtection="1">
      <protection locked="0"/>
    </xf>
    <xf numFmtId="0" fontId="3" fillId="0" borderId="15" xfId="0" applyFont="1" applyBorder="1" applyProtection="1">
      <protection locked="0"/>
    </xf>
    <xf numFmtId="0" fontId="3" fillId="0" borderId="14" xfId="0" applyFont="1" applyBorder="1" applyProtection="1">
      <protection locked="0"/>
    </xf>
    <xf numFmtId="0" fontId="11" fillId="0" borderId="16" xfId="0" applyFont="1" applyBorder="1" applyProtection="1">
      <protection locked="0"/>
    </xf>
    <xf numFmtId="0" fontId="12" fillId="0" borderId="17" xfId="0" applyFont="1" applyBorder="1" applyAlignment="1" applyProtection="1">
      <alignment vertical="center"/>
      <protection locked="0"/>
    </xf>
    <xf numFmtId="0" fontId="3" fillId="0" borderId="7" xfId="0" applyFont="1" applyBorder="1" applyProtection="1">
      <protection locked="0"/>
    </xf>
    <xf numFmtId="0" fontId="3" fillId="0" borderId="10" xfId="0" applyFont="1" applyBorder="1" applyProtection="1">
      <protection locked="0"/>
    </xf>
    <xf numFmtId="0" fontId="0" fillId="0" borderId="24" xfId="0" applyBorder="1" applyProtection="1">
      <protection locked="0"/>
    </xf>
    <xf numFmtId="0" fontId="18" fillId="0" borderId="2" xfId="0" applyFont="1" applyBorder="1" applyProtection="1">
      <protection locked="0"/>
    </xf>
    <xf numFmtId="0" fontId="18" fillId="0" borderId="23" xfId="0" applyFont="1" applyBorder="1" applyProtection="1">
      <protection locked="0"/>
    </xf>
    <xf numFmtId="0" fontId="18" fillId="0" borderId="4" xfId="0" applyFont="1" applyBorder="1" applyProtection="1">
      <protection locked="0"/>
    </xf>
    <xf numFmtId="0" fontId="11" fillId="0" borderId="4" xfId="0" applyFont="1" applyBorder="1" applyProtection="1">
      <protection locked="0"/>
    </xf>
    <xf numFmtId="0" fontId="18" fillId="0" borderId="14" xfId="0" applyFont="1" applyBorder="1" applyProtection="1">
      <protection locked="0"/>
    </xf>
    <xf numFmtId="0" fontId="11" fillId="0" borderId="17" xfId="0" applyFont="1" applyBorder="1" applyProtection="1">
      <protection locked="0"/>
    </xf>
    <xf numFmtId="0" fontId="18" fillId="0" borderId="24" xfId="0" applyFont="1" applyBorder="1" applyProtection="1">
      <protection locked="0"/>
    </xf>
    <xf numFmtId="0" fontId="18" fillId="0" borderId="25" xfId="0" applyFont="1" applyBorder="1" applyProtection="1">
      <protection locked="0"/>
    </xf>
    <xf numFmtId="0" fontId="18" fillId="0" borderId="3" xfId="0" applyFont="1" applyBorder="1" applyAlignment="1" applyProtection="1">
      <alignment horizontal="left" vertical="top" wrapText="1"/>
      <protection locked="0"/>
    </xf>
    <xf numFmtId="0" fontId="18" fillId="0" borderId="24" xfId="0" applyFont="1" applyBorder="1" applyAlignment="1" applyProtection="1">
      <alignment horizontal="left" vertical="top" wrapText="1"/>
      <protection locked="0"/>
    </xf>
    <xf numFmtId="0" fontId="18" fillId="0" borderId="14" xfId="0" applyFont="1" applyBorder="1" applyAlignment="1" applyProtection="1">
      <alignment horizontal="left"/>
      <protection locked="0"/>
    </xf>
    <xf numFmtId="0" fontId="18" fillId="0" borderId="25" xfId="0" applyFont="1" applyBorder="1" applyAlignment="1" applyProtection="1">
      <alignment horizontal="left"/>
      <protection locked="0"/>
    </xf>
    <xf numFmtId="0" fontId="18" fillId="0" borderId="7" xfId="0" applyFont="1" applyBorder="1" applyProtection="1">
      <protection locked="0"/>
    </xf>
    <xf numFmtId="0" fontId="3" fillId="0" borderId="2" xfId="0" applyFont="1" applyBorder="1" applyAlignment="1" applyProtection="1">
      <alignment horizontal="left" vertical="top" wrapText="1"/>
      <protection locked="0"/>
    </xf>
    <xf numFmtId="0" fontId="11" fillId="0" borderId="23" xfId="0" applyFont="1" applyBorder="1" applyProtection="1">
      <protection locked="0"/>
    </xf>
    <xf numFmtId="0" fontId="28" fillId="7" borderId="1" xfId="0" applyFont="1" applyFill="1" applyBorder="1" applyAlignment="1">
      <alignment horizontal="center" vertical="top"/>
    </xf>
    <xf numFmtId="0" fontId="31" fillId="11" borderId="1" xfId="0" applyFont="1" applyFill="1" applyBorder="1" applyAlignment="1">
      <alignment horizontal="center" vertical="center"/>
    </xf>
    <xf numFmtId="0" fontId="1" fillId="0" borderId="0" xfId="0" applyFont="1" applyAlignment="1">
      <alignment horizontal="center" vertical="center"/>
    </xf>
    <xf numFmtId="0" fontId="0" fillId="5" borderId="1" xfId="0" applyFill="1" applyBorder="1" applyAlignment="1">
      <alignment horizontal="center"/>
    </xf>
    <xf numFmtId="164" fontId="0" fillId="5" borderId="1" xfId="0" applyNumberFormat="1" applyFill="1" applyBorder="1" applyAlignment="1">
      <alignment horizontal="center"/>
    </xf>
    <xf numFmtId="0" fontId="3" fillId="0" borderId="0" xfId="0" applyFont="1" applyAlignment="1">
      <alignment horizontal="left" vertical="top" wrapText="1"/>
    </xf>
    <xf numFmtId="0" fontId="0" fillId="0" borderId="0" xfId="0"/>
    <xf numFmtId="0" fontId="9" fillId="3" borderId="6" xfId="0" applyFont="1" applyFill="1" applyBorder="1" applyAlignment="1">
      <alignment horizontal="center"/>
    </xf>
    <xf numFmtId="0" fontId="5" fillId="0" borderId="6" xfId="0" applyFont="1" applyBorder="1"/>
    <xf numFmtId="0" fontId="9" fillId="3" borderId="1" xfId="0" applyFont="1" applyFill="1" applyBorder="1" applyAlignment="1">
      <alignment horizontal="center"/>
    </xf>
    <xf numFmtId="0" fontId="5" fillId="0" borderId="1" xfId="0" applyFont="1" applyBorder="1"/>
    <xf numFmtId="0" fontId="3" fillId="0" borderId="0" xfId="0" applyFont="1" applyAlignment="1">
      <alignment horizontal="left"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5" xfId="0" applyFont="1" applyBorder="1" applyAlignment="1">
      <alignment horizontal="left" vertical="top" wrapText="1"/>
    </xf>
    <xf numFmtId="0" fontId="19" fillId="0" borderId="21" xfId="0" applyFont="1" applyBorder="1" applyAlignment="1">
      <alignment horizontal="left" vertical="top" wrapText="1"/>
    </xf>
    <xf numFmtId="0" fontId="19" fillId="0" borderId="27" xfId="0" applyFont="1" applyBorder="1" applyAlignment="1">
      <alignment horizontal="left" vertical="top" wrapText="1"/>
    </xf>
    <xf numFmtId="0" fontId="19" fillId="0" borderId="20" xfId="0" applyFont="1" applyBorder="1" applyAlignment="1">
      <alignment horizontal="left" vertical="top" wrapText="1"/>
    </xf>
    <xf numFmtId="0" fontId="19" fillId="0" borderId="7" xfId="0" applyFont="1" applyBorder="1" applyAlignment="1">
      <alignment vertical="top" wrapText="1"/>
    </xf>
    <xf numFmtId="0" fontId="19" fillId="0" borderId="8" xfId="0" applyFont="1" applyBorder="1" applyAlignment="1">
      <alignment vertical="top" wrapText="1"/>
    </xf>
    <xf numFmtId="0" fontId="19" fillId="0" borderId="5" xfId="0" applyFont="1" applyBorder="1" applyAlignment="1">
      <alignment vertical="top" wrapText="1"/>
    </xf>
    <xf numFmtId="0" fontId="19" fillId="0" borderId="7" xfId="0" applyFont="1" applyBorder="1" applyAlignment="1">
      <alignment horizontal="left" vertical="top" wrapText="1"/>
    </xf>
    <xf numFmtId="0" fontId="19" fillId="0" borderId="8" xfId="0" applyFont="1" applyBorder="1" applyAlignment="1">
      <alignment horizontal="left" vertical="top" wrapText="1"/>
    </xf>
    <xf numFmtId="0" fontId="19" fillId="0" borderId="5" xfId="0" applyFont="1" applyBorder="1" applyAlignment="1">
      <alignment horizontal="left" vertical="top" wrapText="1"/>
    </xf>
    <xf numFmtId="0" fontId="20" fillId="0" borderId="0" xfId="0" applyFont="1" applyAlignment="1">
      <alignment horizontal="left" vertical="top" wrapText="1"/>
    </xf>
    <xf numFmtId="0" fontId="0" fillId="0" borderId="0" xfId="0" applyAlignment="1">
      <alignment horizontal="left"/>
    </xf>
    <xf numFmtId="0" fontId="19" fillId="0" borderId="11" xfId="0" applyFont="1" applyBorder="1" applyAlignment="1">
      <alignment horizontal="left" vertical="top" wrapText="1"/>
    </xf>
    <xf numFmtId="0" fontId="19" fillId="0" borderId="13" xfId="0" applyFont="1" applyBorder="1" applyAlignment="1">
      <alignment horizontal="left" vertical="top" wrapText="1"/>
    </xf>
    <xf numFmtId="0" fontId="19" fillId="0" borderId="3" xfId="0" applyFont="1" applyBorder="1" applyAlignment="1">
      <alignment horizontal="left" vertical="top" wrapText="1"/>
    </xf>
    <xf numFmtId="0" fontId="3" fillId="0" borderId="14" xfId="0" applyFont="1" applyBorder="1" applyAlignment="1" applyProtection="1">
      <alignment horizontal="center"/>
      <protection locked="0"/>
    </xf>
    <xf numFmtId="0" fontId="5" fillId="0" borderId="28" xfId="0" applyFont="1" applyBorder="1" applyProtection="1">
      <protection locked="0"/>
    </xf>
    <xf numFmtId="0" fontId="18" fillId="0" borderId="14" xfId="0" applyFont="1" applyBorder="1" applyAlignment="1">
      <alignment horizontal="left" wrapText="1"/>
    </xf>
    <xf numFmtId="0" fontId="5" fillId="0" borderId="28" xfId="0" applyFont="1" applyBorder="1"/>
    <xf numFmtId="0" fontId="12" fillId="0" borderId="14" xfId="0" applyFont="1" applyBorder="1" applyAlignment="1" applyProtection="1">
      <alignment horizontal="center" vertical="center"/>
      <protection locked="0"/>
    </xf>
    <xf numFmtId="9" fontId="12" fillId="0" borderId="14" xfId="0" applyNumberFormat="1" applyFont="1" applyBorder="1" applyAlignment="1" applyProtection="1">
      <alignment horizontal="center" vertical="center"/>
      <protection locked="0"/>
    </xf>
    <xf numFmtId="0" fontId="5" fillId="0" borderId="1" xfId="0" applyFont="1" applyBorder="1" applyAlignment="1">
      <alignment horizontal="center"/>
    </xf>
    <xf numFmtId="0" fontId="12" fillId="0" borderId="22" xfId="0"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11" fillId="0" borderId="17" xfId="0" applyFont="1" applyBorder="1" applyAlignment="1" applyProtection="1">
      <alignment horizontal="center"/>
      <protection locked="0"/>
    </xf>
    <xf numFmtId="0" fontId="11" fillId="0" borderId="30" xfId="0" applyFont="1" applyBorder="1" applyAlignment="1" applyProtection="1">
      <alignment horizontal="center"/>
      <protection locked="0"/>
    </xf>
    <xf numFmtId="0" fontId="19" fillId="0" borderId="21" xfId="0" applyFont="1" applyBorder="1" applyAlignment="1">
      <alignment vertical="top" wrapText="1"/>
    </xf>
    <xf numFmtId="0" fontId="19" fillId="0" borderId="27" xfId="0" applyFont="1" applyBorder="1" applyAlignment="1">
      <alignment vertical="top" wrapText="1"/>
    </xf>
    <xf numFmtId="0" fontId="19" fillId="0" borderId="20" xfId="0" applyFont="1" applyBorder="1" applyAlignment="1">
      <alignment vertical="top" wrapText="1"/>
    </xf>
    <xf numFmtId="0" fontId="3" fillId="0" borderId="4" xfId="0" applyFont="1" applyBorder="1" applyAlignment="1" applyProtection="1">
      <alignment horizontal="center"/>
      <protection locked="0"/>
    </xf>
    <xf numFmtId="0" fontId="5" fillId="0" borderId="4" xfId="0" applyFont="1" applyBorder="1" applyProtection="1">
      <protection locked="0"/>
    </xf>
    <xf numFmtId="0" fontId="18" fillId="0" borderId="14" xfId="0" applyFont="1" applyBorder="1" applyAlignment="1">
      <alignment horizontal="left" vertical="top" wrapText="1"/>
    </xf>
    <xf numFmtId="0" fontId="5" fillId="0" borderId="4" xfId="0" applyFont="1" applyBorder="1"/>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8" fillId="0" borderId="5" xfId="0" applyFont="1" applyBorder="1" applyAlignment="1">
      <alignment horizontal="left" vertical="top" wrapText="1"/>
    </xf>
    <xf numFmtId="0" fontId="18" fillId="0" borderId="10" xfId="0" applyFont="1" applyBorder="1" applyAlignment="1">
      <alignment horizontal="left" vertical="top" wrapText="1"/>
    </xf>
    <xf numFmtId="0" fontId="18" fillId="0" borderId="11" xfId="0" applyFont="1" applyBorder="1" applyAlignment="1">
      <alignment horizontal="left" vertical="top" wrapText="1"/>
    </xf>
    <xf numFmtId="0" fontId="12" fillId="0" borderId="4" xfId="0" applyFont="1" applyBorder="1" applyAlignment="1" applyProtection="1">
      <alignment horizontal="center" vertical="center"/>
      <protection locked="0"/>
    </xf>
    <xf numFmtId="9" fontId="12" fillId="0" borderId="4" xfId="0" applyNumberFormat="1" applyFont="1" applyBorder="1" applyAlignment="1" applyProtection="1">
      <alignment horizontal="center" vertical="center"/>
      <protection locked="0"/>
    </xf>
    <xf numFmtId="0" fontId="3" fillId="0" borderId="10"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36" fillId="0" borderId="0" xfId="0" applyFont="1" applyAlignment="1">
      <alignment horizontal="left" wrapText="1"/>
    </xf>
    <xf numFmtId="0" fontId="18" fillId="0" borderId="14" xfId="0" applyFont="1" applyBorder="1" applyAlignment="1" applyProtection="1">
      <alignment horizontal="center"/>
      <protection locked="0"/>
    </xf>
    <xf numFmtId="0" fontId="19" fillId="0" borderId="14" xfId="0" applyFont="1" applyBorder="1" applyAlignment="1">
      <alignment horizontal="left" wrapText="1"/>
    </xf>
    <xf numFmtId="0" fontId="11" fillId="0" borderId="14" xfId="0" applyFont="1" applyBorder="1" applyAlignment="1" applyProtection="1">
      <alignment horizontal="center"/>
      <protection locked="0"/>
    </xf>
    <xf numFmtId="0" fontId="11" fillId="0" borderId="4" xfId="0" applyFont="1" applyBorder="1" applyAlignment="1" applyProtection="1">
      <alignment horizontal="center"/>
      <protection locked="0"/>
    </xf>
    <xf numFmtId="0" fontId="12" fillId="0" borderId="18"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36" fillId="0" borderId="0" xfId="0" applyFont="1" applyAlignment="1">
      <alignment horizontal="left" vertical="top" wrapText="1"/>
    </xf>
    <xf numFmtId="0" fontId="19" fillId="0" borderId="11" xfId="0" applyFont="1" applyBorder="1" applyAlignment="1">
      <alignment vertical="top" wrapText="1"/>
    </xf>
    <xf numFmtId="0" fontId="19" fillId="0" borderId="13" xfId="0" applyFont="1" applyBorder="1" applyAlignment="1">
      <alignment vertical="top" wrapText="1"/>
    </xf>
    <xf numFmtId="0" fontId="19" fillId="0" borderId="3" xfId="0" applyFont="1" applyBorder="1" applyAlignment="1">
      <alignment vertical="top" wrapText="1"/>
    </xf>
    <xf numFmtId="0" fontId="3" fillId="0" borderId="14" xfId="0" applyFont="1" applyBorder="1" applyAlignment="1">
      <alignment horizontal="center"/>
    </xf>
    <xf numFmtId="0" fontId="21" fillId="0" borderId="0" xfId="0" applyFont="1" applyAlignment="1">
      <alignment horizontal="center" wrapText="1"/>
    </xf>
  </cellXfs>
  <cellStyles count="1">
    <cellStyle name="Normal" xfId="0" builtinId="0"/>
  </cellStyles>
  <dxfs count="126">
    <dxf>
      <font>
        <color rgb="FFFF0000"/>
      </font>
      <fill>
        <patternFill>
          <bgColor rgb="FFFF0000"/>
        </patternFill>
      </fill>
      <border>
        <left/>
        <right/>
        <top/>
        <bottom/>
      </border>
    </dxf>
    <dxf>
      <font>
        <color rgb="FFFFC000"/>
      </font>
      <fill>
        <patternFill>
          <bgColor rgb="FFFFC000"/>
        </patternFill>
      </fill>
    </dxf>
    <dxf>
      <font>
        <color rgb="FFFFFF00"/>
      </font>
      <fill>
        <patternFill>
          <bgColor rgb="FFFFFF00"/>
        </patternFill>
      </fill>
      <border>
        <vertical/>
        <horizontal/>
      </border>
    </dxf>
    <dxf>
      <font>
        <color rgb="FF92D050"/>
      </font>
      <fill>
        <patternFill>
          <bgColor rgb="FF92D050"/>
        </patternFill>
      </fill>
      <border>
        <vertical/>
        <horizontal/>
      </border>
    </dxf>
    <dxf>
      <font>
        <color rgb="FF00B050"/>
      </font>
      <fill>
        <patternFill>
          <bgColor rgb="FF00B050"/>
        </patternFill>
      </fill>
    </dxf>
    <dxf>
      <font>
        <color theme="1" tint="0.499984740745262"/>
      </font>
      <fill>
        <patternFill patternType="solid">
          <bgColor theme="1" tint="0.499984740745262"/>
        </patternFill>
      </fill>
      <border>
        <vertical/>
        <horizontal/>
      </border>
    </dxf>
    <dxf>
      <font>
        <color theme="0"/>
      </font>
      <fill>
        <patternFill patternType="none">
          <bgColor auto="1"/>
        </patternFill>
      </fill>
      <border>
        <vertical/>
        <horizontal/>
      </border>
    </dxf>
    <dxf>
      <font>
        <color rgb="FFFF0000"/>
      </font>
      <fill>
        <patternFill>
          <bgColor rgb="FFFF0000"/>
        </patternFill>
      </fill>
      <border>
        <left/>
        <right/>
        <top/>
        <bottom/>
      </border>
    </dxf>
    <dxf>
      <font>
        <color rgb="FFFFC000"/>
      </font>
      <fill>
        <patternFill>
          <bgColor rgb="FFFFC000"/>
        </patternFill>
      </fill>
    </dxf>
    <dxf>
      <font>
        <color rgb="FFFFFF00"/>
      </font>
      <fill>
        <patternFill>
          <bgColor rgb="FFFFFF00"/>
        </patternFill>
      </fill>
      <border>
        <vertical/>
        <horizontal/>
      </border>
    </dxf>
    <dxf>
      <font>
        <color rgb="FF92D050"/>
      </font>
      <fill>
        <patternFill>
          <bgColor rgb="FF92D050"/>
        </patternFill>
      </fill>
      <border>
        <vertical/>
        <horizontal/>
      </border>
    </dxf>
    <dxf>
      <font>
        <color rgb="FF00B050"/>
      </font>
      <fill>
        <patternFill>
          <bgColor rgb="FF00B050"/>
        </patternFill>
      </fill>
    </dxf>
    <dxf>
      <font>
        <color theme="1" tint="0.499984740745262"/>
      </font>
      <fill>
        <patternFill patternType="solid">
          <bgColor theme="1" tint="0.499984740745262"/>
        </patternFill>
      </fill>
      <border>
        <left/>
        <right/>
        <top/>
        <bottom/>
        <vertical/>
        <horizontal/>
      </border>
    </dxf>
    <dxf>
      <font>
        <color theme="0"/>
      </font>
      <fill>
        <patternFill patternType="none">
          <fgColor auto="1"/>
          <bgColor auto="1"/>
        </patternFill>
      </fill>
      <border>
        <left/>
        <right/>
        <top/>
        <bottom/>
        <vertical/>
        <horizontal/>
      </border>
    </dxf>
    <dxf>
      <font>
        <color rgb="FFFF0000"/>
      </font>
      <fill>
        <patternFill>
          <bgColor rgb="FFFF0000"/>
        </patternFill>
      </fill>
      <border>
        <left/>
        <right/>
        <top/>
        <bottom/>
      </border>
    </dxf>
    <dxf>
      <font>
        <color rgb="FFFFC000"/>
      </font>
      <fill>
        <patternFill>
          <bgColor rgb="FFFFC000"/>
        </patternFill>
      </fill>
    </dxf>
    <dxf>
      <font>
        <color rgb="FFFFFF00"/>
      </font>
      <fill>
        <patternFill>
          <bgColor rgb="FFFFFF00"/>
        </patternFill>
      </fill>
      <border>
        <vertical/>
        <horizontal/>
      </border>
    </dxf>
    <dxf>
      <font>
        <color rgb="FF92D050"/>
      </font>
      <fill>
        <patternFill>
          <bgColor rgb="FF92D050"/>
        </patternFill>
      </fill>
      <border>
        <vertical/>
        <horizontal/>
      </border>
    </dxf>
    <dxf>
      <font>
        <color rgb="FF00B050"/>
      </font>
      <fill>
        <patternFill>
          <bgColor rgb="FF00B050"/>
        </patternFill>
      </fill>
    </dxf>
    <dxf>
      <font>
        <color theme="1" tint="0.499984740745262"/>
      </font>
      <fill>
        <patternFill patternType="solid">
          <bgColor theme="1" tint="0.499984740745262"/>
        </patternFill>
      </fill>
      <border>
        <vertical/>
        <horizontal/>
      </border>
    </dxf>
    <dxf>
      <font>
        <color theme="0"/>
      </font>
      <fill>
        <patternFill patternType="none">
          <bgColor auto="1"/>
        </patternFill>
      </fill>
      <border>
        <vertical/>
        <horizontal/>
      </border>
    </dxf>
    <dxf>
      <font>
        <color rgb="FFFF0000"/>
      </font>
      <fill>
        <patternFill>
          <bgColor rgb="FFFF0000"/>
        </patternFill>
      </fill>
      <border>
        <left/>
        <right/>
        <top/>
        <bottom/>
      </border>
    </dxf>
    <dxf>
      <font>
        <color rgb="FFFFC000"/>
      </font>
      <fill>
        <patternFill>
          <bgColor rgb="FFFFC000"/>
        </patternFill>
      </fill>
    </dxf>
    <dxf>
      <font>
        <color rgb="FFFFFF00"/>
      </font>
      <fill>
        <patternFill>
          <bgColor rgb="FFFFFF00"/>
        </patternFill>
      </fill>
      <border>
        <vertical/>
        <horizontal/>
      </border>
    </dxf>
    <dxf>
      <font>
        <color rgb="FF92D050"/>
      </font>
      <fill>
        <patternFill>
          <bgColor rgb="FF92D050"/>
        </patternFill>
      </fill>
      <border>
        <vertical/>
        <horizontal/>
      </border>
    </dxf>
    <dxf>
      <font>
        <color rgb="FF00B050"/>
      </font>
      <fill>
        <patternFill>
          <bgColor rgb="FF00B050"/>
        </patternFill>
      </fill>
    </dxf>
    <dxf>
      <font>
        <color theme="1" tint="0.499984740745262"/>
      </font>
      <fill>
        <patternFill patternType="solid">
          <bgColor theme="1" tint="0.499984740745262"/>
        </patternFill>
      </fill>
      <border>
        <left/>
        <right/>
        <top/>
        <bottom/>
        <vertical/>
        <horizontal/>
      </border>
    </dxf>
    <dxf>
      <font>
        <color theme="0"/>
      </font>
      <fill>
        <patternFill patternType="none">
          <fgColor auto="1"/>
          <bgColor auto="1"/>
        </patternFill>
      </fill>
      <border>
        <left/>
        <right/>
        <top/>
        <bottom/>
        <vertical/>
        <horizontal/>
      </border>
    </dxf>
    <dxf>
      <font>
        <color rgb="FFFF0000"/>
      </font>
      <fill>
        <patternFill>
          <bgColor rgb="FFFF0000"/>
        </patternFill>
      </fill>
      <border>
        <left/>
        <right/>
        <top/>
        <bottom/>
      </border>
    </dxf>
    <dxf>
      <font>
        <color rgb="FFFFC000"/>
      </font>
      <fill>
        <patternFill>
          <bgColor rgb="FFFFC000"/>
        </patternFill>
      </fill>
    </dxf>
    <dxf>
      <font>
        <color rgb="FFFFFF00"/>
      </font>
      <fill>
        <patternFill>
          <bgColor rgb="FFFFFF00"/>
        </patternFill>
      </fill>
      <border>
        <vertical/>
        <horizontal/>
      </border>
    </dxf>
    <dxf>
      <font>
        <color rgb="FF92D050"/>
      </font>
      <fill>
        <patternFill>
          <bgColor rgb="FF92D050"/>
        </patternFill>
      </fill>
      <border>
        <vertical/>
        <horizontal/>
      </border>
    </dxf>
    <dxf>
      <font>
        <color rgb="FF00B050"/>
      </font>
      <fill>
        <patternFill>
          <bgColor rgb="FF00B050"/>
        </patternFill>
      </fill>
    </dxf>
    <dxf>
      <font>
        <color theme="1" tint="0.499984740745262"/>
      </font>
      <fill>
        <patternFill patternType="solid">
          <bgColor theme="1" tint="0.499984740745262"/>
        </patternFill>
      </fill>
      <border>
        <vertical/>
        <horizontal/>
      </border>
    </dxf>
    <dxf>
      <font>
        <color theme="0"/>
      </font>
      <fill>
        <patternFill patternType="none">
          <bgColor auto="1"/>
        </patternFill>
      </fill>
      <border>
        <vertical/>
        <horizontal/>
      </border>
    </dxf>
    <dxf>
      <font>
        <color rgb="FFFF0000"/>
      </font>
      <fill>
        <patternFill>
          <bgColor rgb="FFFF0000"/>
        </patternFill>
      </fill>
      <border>
        <left/>
        <right/>
        <top/>
        <bottom/>
      </border>
    </dxf>
    <dxf>
      <font>
        <color rgb="FFFFC000"/>
      </font>
      <fill>
        <patternFill>
          <bgColor rgb="FFFFC000"/>
        </patternFill>
      </fill>
    </dxf>
    <dxf>
      <font>
        <color rgb="FFFFFF00"/>
      </font>
      <fill>
        <patternFill>
          <bgColor rgb="FFFFFF00"/>
        </patternFill>
      </fill>
      <border>
        <vertical/>
        <horizontal/>
      </border>
    </dxf>
    <dxf>
      <font>
        <color rgb="FF92D050"/>
      </font>
      <fill>
        <patternFill>
          <bgColor rgb="FF92D050"/>
        </patternFill>
      </fill>
      <border>
        <vertical/>
        <horizontal/>
      </border>
    </dxf>
    <dxf>
      <font>
        <color rgb="FF00B050"/>
      </font>
      <fill>
        <patternFill>
          <bgColor rgb="FF00B050"/>
        </patternFill>
      </fill>
    </dxf>
    <dxf>
      <font>
        <color theme="1" tint="0.499984740745262"/>
      </font>
      <fill>
        <patternFill patternType="solid">
          <bgColor theme="1" tint="0.499984740745262"/>
        </patternFill>
      </fill>
      <border>
        <left/>
        <right/>
        <top/>
        <bottom/>
        <vertical/>
        <horizontal/>
      </border>
    </dxf>
    <dxf>
      <font>
        <color theme="0"/>
      </font>
      <fill>
        <patternFill patternType="none">
          <fgColor auto="1"/>
          <bgColor auto="1"/>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FF0000"/>
        </patternFill>
      </fill>
      <border>
        <left/>
        <right/>
        <top/>
        <bottom/>
      </border>
    </dxf>
    <dxf>
      <font>
        <color rgb="FFFFC000"/>
      </font>
      <fill>
        <patternFill>
          <bgColor rgb="FFFFC000"/>
        </patternFill>
      </fill>
    </dxf>
    <dxf>
      <font>
        <color rgb="FFFFFF00"/>
      </font>
      <fill>
        <patternFill>
          <bgColor rgb="FFFFFF00"/>
        </patternFill>
      </fill>
      <border>
        <vertical/>
        <horizontal/>
      </border>
    </dxf>
    <dxf>
      <font>
        <color rgb="FF92D050"/>
      </font>
      <fill>
        <patternFill>
          <bgColor rgb="FF92D050"/>
        </patternFill>
      </fill>
      <border>
        <vertical/>
        <horizontal/>
      </border>
    </dxf>
    <dxf>
      <font>
        <color rgb="FF00B050"/>
      </font>
      <fill>
        <patternFill>
          <bgColor rgb="FF00B050"/>
        </patternFill>
      </fill>
    </dxf>
    <dxf>
      <font>
        <color theme="1" tint="0.499984740745262"/>
      </font>
      <fill>
        <patternFill patternType="solid">
          <bgColor theme="1" tint="0.499984740745262"/>
        </patternFill>
      </fill>
      <border>
        <vertical/>
        <horizontal/>
      </border>
    </dxf>
    <dxf>
      <font>
        <color theme="1" tint="0.499984740745262"/>
      </font>
      <fill>
        <patternFill patternType="solid">
          <bgColor theme="1" tint="0.499984740745262"/>
        </patternFill>
      </fill>
      <border>
        <vertical/>
        <horizontal/>
      </border>
    </dxf>
    <dxf>
      <font>
        <color theme="0"/>
      </font>
      <fill>
        <patternFill patternType="none">
          <bgColor auto="1"/>
        </patternFill>
      </fill>
      <border>
        <vertical/>
        <horizontal/>
      </border>
    </dxf>
    <dxf>
      <fill>
        <patternFill patternType="solid">
          <fgColor rgb="FFB3CEFA"/>
          <bgColor rgb="FFB3CEFA"/>
        </patternFill>
      </fill>
    </dxf>
    <dxf>
      <fill>
        <patternFill patternType="solid">
          <fgColor rgb="FFD9E6FC"/>
          <bgColor rgb="FFD9E6FC"/>
        </patternFill>
      </fill>
    </dxf>
    <dxf>
      <fill>
        <patternFill patternType="solid">
          <fgColor theme="4"/>
          <bgColor theme="4"/>
        </patternFill>
      </fill>
    </dxf>
    <dxf>
      <fill>
        <patternFill patternType="solid">
          <fgColor rgb="FFB3CEFA"/>
          <bgColor rgb="FFB3CEFA"/>
        </patternFill>
      </fill>
    </dxf>
    <dxf>
      <fill>
        <patternFill patternType="solid">
          <fgColor rgb="FFD9E6FC"/>
          <bgColor rgb="FFD9E6FC"/>
        </patternFill>
      </fill>
    </dxf>
    <dxf>
      <fill>
        <patternFill patternType="solid">
          <fgColor theme="4"/>
          <bgColor theme="4"/>
        </patternFill>
      </fill>
    </dxf>
  </dxfs>
  <tableStyles count="2" defaultTableStyle="TableStyleMedium2" defaultPivotStyle="PivotStyleLight16">
    <tableStyle name="Strategy Data sheet-style" pivot="0" count="3" xr9:uid="{00000000-0011-0000-FFFF-FFFF00000000}">
      <tableStyleElement type="headerRow" dxfId="125"/>
      <tableStyleElement type="firstRowStripe" dxfId="124"/>
      <tableStyleElement type="secondRowStripe" dxfId="123"/>
    </tableStyle>
    <tableStyle name="Strategy Data sheet-style 2" pivot="0" count="3" xr9:uid="{00000000-0011-0000-FFFF-FFFF01000000}">
      <tableStyleElement type="headerRow" dxfId="122"/>
      <tableStyleElement type="firstRowStripe" dxfId="121"/>
      <tableStyleElement type="secondRowStripe" dxfId="1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 Id="rId22"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000000"/>
                </a:solidFill>
                <a:latin typeface="+mn-lt"/>
              </a:defRPr>
            </a:pPr>
            <a:r>
              <a:rPr lang="en-US" sz="2500" b="1" i="0" baseline="0">
                <a:solidFill>
                  <a:srgbClr val="000000"/>
                </a:solidFill>
                <a:latin typeface="+mn-lt"/>
              </a:rPr>
              <a:t>ECOLOGICAL LENS</a:t>
            </a:r>
          </a:p>
        </c:rich>
      </c:tx>
      <c:layout>
        <c:manualLayout>
          <c:xMode val="edge"/>
          <c:yMode val="edge"/>
          <c:x val="0.42226048142834377"/>
          <c:y val="2.7388889887317362E-2"/>
        </c:manualLayout>
      </c:layout>
      <c:overlay val="0"/>
    </c:title>
    <c:autoTitleDeleted val="0"/>
    <c:plotArea>
      <c:layout>
        <c:manualLayout>
          <c:layoutTarget val="inner"/>
          <c:xMode val="edge"/>
          <c:yMode val="edge"/>
          <c:x val="0.30797280182158004"/>
          <c:y val="0.1487050239139634"/>
          <c:w val="0.3880325002416305"/>
          <c:h val="0.79366738467937181"/>
        </c:manualLayout>
      </c:layout>
      <c:radarChart>
        <c:radarStyle val="filled"/>
        <c:varyColors val="1"/>
        <c:ser>
          <c:idx val="0"/>
          <c:order val="0"/>
          <c:tx>
            <c:strRef>
              <c:f>'Project data Sheet'!$C$2</c:f>
              <c:strCache>
                <c:ptCount val="1"/>
                <c:pt idx="0">
                  <c:v>AVR. SCORE</c:v>
                </c:pt>
              </c:strCache>
            </c:strRef>
          </c:tx>
          <c:spPr>
            <a:solidFill>
              <a:schemeClr val="accent1">
                <a:alpha val="74765"/>
              </a:schemeClr>
            </a:solidFill>
            <a:ln cmpd="sng">
              <a:solidFill>
                <a:srgbClr val="4285F4"/>
              </a:solidFill>
            </a:ln>
          </c:spPr>
          <c:cat>
            <c:strRef>
              <c:f>'Project data Sheet'!$B$3:$B$11</c:f>
              <c:strCache>
                <c:ptCount val="9"/>
                <c:pt idx="0">
                  <c:v>Soil &amp; land health</c:v>
                </c:pt>
                <c:pt idx="1">
                  <c:v>Hazardous materials</c:v>
                </c:pt>
                <c:pt idx="2">
                  <c:v>Waste</c:v>
                </c:pt>
                <c:pt idx="3">
                  <c:v>Material footprint </c:v>
                </c:pt>
                <c:pt idx="4">
                  <c:v>Water </c:v>
                </c:pt>
                <c:pt idx="5">
                  <c:v>Energy</c:v>
                </c:pt>
                <c:pt idx="6">
                  <c:v>Climate change</c:v>
                </c:pt>
                <c:pt idx="7">
                  <c:v>Biodiversity </c:v>
                </c:pt>
                <c:pt idx="8">
                  <c:v>Air quality</c:v>
                </c:pt>
              </c:strCache>
            </c:strRef>
          </c:cat>
          <c:val>
            <c:numRef>
              <c:f>'Project data Sheet'!$C$3:$C$11</c:f>
              <c:numCache>
                <c:formatCode>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9500-1C49-888C-EE23291147C5}"/>
            </c:ext>
          </c:extLst>
        </c:ser>
        <c:dLbls>
          <c:showLegendKey val="0"/>
          <c:showVal val="0"/>
          <c:showCatName val="0"/>
          <c:showSerName val="0"/>
          <c:showPercent val="0"/>
          <c:showBubbleSize val="0"/>
        </c:dLbls>
        <c:axId val="1112211636"/>
        <c:axId val="1248707479"/>
      </c:radarChart>
      <c:catAx>
        <c:axId val="1112211636"/>
        <c:scaling>
          <c:orientation val="minMax"/>
        </c:scaling>
        <c:delete val="0"/>
        <c:axPos val="b"/>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2000" b="0" baseline="0">
                <a:solidFill>
                  <a:srgbClr val="000000"/>
                </a:solidFill>
                <a:latin typeface="+mn-lt"/>
              </a:defRPr>
            </a:pPr>
            <a:endParaRPr lang="en-US"/>
          </a:p>
        </c:txPr>
        <c:crossAx val="1248707479"/>
        <c:crosses val="autoZero"/>
        <c:auto val="1"/>
        <c:lblAlgn val="ctr"/>
        <c:lblOffset val="100"/>
        <c:noMultiLvlLbl val="1"/>
      </c:catAx>
      <c:valAx>
        <c:axId val="1248707479"/>
        <c:scaling>
          <c:orientation val="minMax"/>
          <c:max val="5"/>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1112211636"/>
        <c:crosses val="autoZero"/>
        <c:crossBetween val="between"/>
        <c:majorUnit val="1"/>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1" i="0" baseline="0">
                <a:solidFill>
                  <a:srgbClr val="000000"/>
                </a:solidFill>
                <a:latin typeface="+mn-lt"/>
              </a:defRPr>
            </a:pPr>
            <a:r>
              <a:rPr lang="en-US" sz="2500" b="1" i="0" baseline="0">
                <a:solidFill>
                  <a:srgbClr val="000000"/>
                </a:solidFill>
                <a:latin typeface="+mn-lt"/>
              </a:rPr>
              <a:t>SOCIAL LENS</a:t>
            </a:r>
          </a:p>
        </c:rich>
      </c:tx>
      <c:layout>
        <c:manualLayout>
          <c:xMode val="edge"/>
          <c:yMode val="edge"/>
          <c:x val="0.44593096467856452"/>
          <c:y val="3.1485284052019162E-2"/>
        </c:manualLayout>
      </c:layout>
      <c:overlay val="0"/>
    </c:title>
    <c:autoTitleDeleted val="0"/>
    <c:plotArea>
      <c:layout>
        <c:manualLayout>
          <c:layoutTarget val="inner"/>
          <c:xMode val="edge"/>
          <c:yMode val="edge"/>
          <c:x val="0.32466606135480702"/>
          <c:y val="0.158610594620231"/>
          <c:w val="0.35759919424060649"/>
          <c:h val="0.77687874231326837"/>
        </c:manualLayout>
      </c:layout>
      <c:radarChart>
        <c:radarStyle val="filled"/>
        <c:varyColors val="1"/>
        <c:ser>
          <c:idx val="0"/>
          <c:order val="0"/>
          <c:tx>
            <c:strRef>
              <c:f>'Project data Sheet'!$G$2</c:f>
              <c:strCache>
                <c:ptCount val="1"/>
                <c:pt idx="0">
                  <c:v>AVR. SCORE</c:v>
                </c:pt>
              </c:strCache>
            </c:strRef>
          </c:tx>
          <c:spPr>
            <a:solidFill>
              <a:schemeClr val="accent1">
                <a:alpha val="75307"/>
              </a:schemeClr>
            </a:solidFill>
            <a:ln cmpd="sng">
              <a:solidFill>
                <a:srgbClr val="4285F4"/>
              </a:solidFill>
            </a:ln>
          </c:spPr>
          <c:cat>
            <c:strRef>
              <c:f>'Project data Sheet'!$F$3:$F$11</c:f>
              <c:strCache>
                <c:ptCount val="9"/>
                <c:pt idx="0">
                  <c:v>Income &amp; work</c:v>
                </c:pt>
                <c:pt idx="1">
                  <c:v>Accessibility</c:v>
                </c:pt>
                <c:pt idx="2">
                  <c:v>Community</c:v>
                </c:pt>
                <c:pt idx="3">
                  <c:v>Heritage</c:v>
                </c:pt>
                <c:pt idx="4">
                  <c:v>Education</c:v>
                </c:pt>
                <c:pt idx="6">
                  <c:v>Health</c:v>
                </c:pt>
                <c:pt idx="7">
                  <c:v>Low carbon mobility</c:v>
                </c:pt>
                <c:pt idx="8">
                  <c:v>Safety</c:v>
                </c:pt>
              </c:strCache>
            </c:strRef>
          </c:cat>
          <c:val>
            <c:numRef>
              <c:f>'Project data Sheet'!$G$3:$G$11</c:f>
              <c:numCache>
                <c:formatCode>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008F-AF4A-BB0D-DF2D1946293A}"/>
            </c:ext>
          </c:extLst>
        </c:ser>
        <c:dLbls>
          <c:showLegendKey val="0"/>
          <c:showVal val="0"/>
          <c:showCatName val="0"/>
          <c:showSerName val="0"/>
          <c:showPercent val="0"/>
          <c:showBubbleSize val="0"/>
        </c:dLbls>
        <c:axId val="63250725"/>
        <c:axId val="148752845"/>
      </c:radarChart>
      <c:catAx>
        <c:axId val="63250725"/>
        <c:scaling>
          <c:orientation val="minMax"/>
        </c:scaling>
        <c:delete val="0"/>
        <c:axPos val="b"/>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2200" b="0" baseline="0">
                <a:solidFill>
                  <a:srgbClr val="000000"/>
                </a:solidFill>
                <a:latin typeface="+mn-lt"/>
              </a:defRPr>
            </a:pPr>
            <a:endParaRPr lang="en-US"/>
          </a:p>
        </c:txPr>
        <c:crossAx val="148752845"/>
        <c:crosses val="autoZero"/>
        <c:auto val="1"/>
        <c:lblAlgn val="ctr"/>
        <c:lblOffset val="100"/>
        <c:noMultiLvlLbl val="1"/>
      </c:catAx>
      <c:valAx>
        <c:axId val="14875284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63250725"/>
        <c:crosses val="autoZero"/>
        <c:crossBetween val="between"/>
        <c:majorUnit val="1"/>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1" i="0" baseline="0">
                <a:solidFill>
                  <a:srgbClr val="000000"/>
                </a:solidFill>
                <a:latin typeface="Arial"/>
              </a:defRPr>
            </a:pPr>
            <a:r>
              <a:rPr lang="en-US" sz="2500" b="1" i="0" baseline="0">
                <a:solidFill>
                  <a:srgbClr val="000000"/>
                </a:solidFill>
                <a:latin typeface="Arial"/>
              </a:rPr>
              <a:t>ECOLOGICAL LENS</a:t>
            </a:r>
          </a:p>
        </c:rich>
      </c:tx>
      <c:layout>
        <c:manualLayout>
          <c:xMode val="edge"/>
          <c:yMode val="edge"/>
          <c:x val="0.43114527383408335"/>
          <c:y val="3.6223775326210073E-2"/>
        </c:manualLayout>
      </c:layout>
      <c:overlay val="0"/>
    </c:title>
    <c:autoTitleDeleted val="0"/>
    <c:plotArea>
      <c:layout>
        <c:manualLayout>
          <c:layoutTarget val="inner"/>
          <c:xMode val="edge"/>
          <c:yMode val="edge"/>
          <c:x val="0.33138573429825419"/>
          <c:y val="0.15616837617555371"/>
          <c:w val="0.34195915655889308"/>
          <c:h val="0.69992819420914665"/>
        </c:manualLayout>
      </c:layout>
      <c:radarChart>
        <c:radarStyle val="filled"/>
        <c:varyColors val="1"/>
        <c:ser>
          <c:idx val="0"/>
          <c:order val="0"/>
          <c:tx>
            <c:strRef>
              <c:f>'Strategy Data sheet'!$D$2</c:f>
              <c:strCache>
                <c:ptCount val="1"/>
                <c:pt idx="0">
                  <c:v>AMBITION</c:v>
                </c:pt>
              </c:strCache>
            </c:strRef>
          </c:tx>
          <c:spPr>
            <a:solidFill>
              <a:schemeClr val="accent1">
                <a:alpha val="49864"/>
              </a:schemeClr>
            </a:solidFill>
            <a:ln cmpd="sng">
              <a:solidFill>
                <a:srgbClr val="4285F4"/>
              </a:solidFill>
            </a:ln>
          </c:spPr>
          <c:cat>
            <c:strRef>
              <c:f>'Strategy Data sheet'!$C$3:$C$11</c:f>
              <c:strCache>
                <c:ptCount val="9"/>
                <c:pt idx="0">
                  <c:v>Soil &amp; land health</c:v>
                </c:pt>
                <c:pt idx="1">
                  <c:v>Hazardous materials</c:v>
                </c:pt>
                <c:pt idx="2">
                  <c:v>Waste</c:v>
                </c:pt>
                <c:pt idx="3">
                  <c:v>Material footprint </c:v>
                </c:pt>
                <c:pt idx="4">
                  <c:v>Water </c:v>
                </c:pt>
                <c:pt idx="5">
                  <c:v>Energy</c:v>
                </c:pt>
                <c:pt idx="6">
                  <c:v>Climate change</c:v>
                </c:pt>
                <c:pt idx="7">
                  <c:v>Biodiversity </c:v>
                </c:pt>
                <c:pt idx="8">
                  <c:v>Air quality</c:v>
                </c:pt>
              </c:strCache>
            </c:strRef>
          </c:cat>
          <c:val>
            <c:numRef>
              <c:f>'Strategy Data sheet'!$D$3:$D$11</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BAD8-1743-8A20-ECFD5EC8F858}"/>
            </c:ext>
          </c:extLst>
        </c:ser>
        <c:ser>
          <c:idx val="1"/>
          <c:order val="1"/>
          <c:tx>
            <c:strRef>
              <c:f>'Strategy Data sheet'!$E$2</c:f>
              <c:strCache>
                <c:ptCount val="1"/>
                <c:pt idx="0">
                  <c:v>IMPLEMENTATION</c:v>
                </c:pt>
              </c:strCache>
            </c:strRef>
          </c:tx>
          <c:spPr>
            <a:solidFill>
              <a:schemeClr val="accent2">
                <a:alpha val="50076"/>
              </a:schemeClr>
            </a:solidFill>
            <a:ln cmpd="sng">
              <a:solidFill>
                <a:srgbClr val="EA4335"/>
              </a:solidFill>
            </a:ln>
          </c:spPr>
          <c:cat>
            <c:strRef>
              <c:f>'Strategy Data sheet'!$C$3:$C$11</c:f>
              <c:strCache>
                <c:ptCount val="9"/>
                <c:pt idx="0">
                  <c:v>Soil &amp; land health</c:v>
                </c:pt>
                <c:pt idx="1">
                  <c:v>Hazardous materials</c:v>
                </c:pt>
                <c:pt idx="2">
                  <c:v>Waste</c:v>
                </c:pt>
                <c:pt idx="3">
                  <c:v>Material footprint </c:v>
                </c:pt>
                <c:pt idx="4">
                  <c:v>Water </c:v>
                </c:pt>
                <c:pt idx="5">
                  <c:v>Energy</c:v>
                </c:pt>
                <c:pt idx="6">
                  <c:v>Climate change</c:v>
                </c:pt>
                <c:pt idx="7">
                  <c:v>Biodiversity </c:v>
                </c:pt>
                <c:pt idx="8">
                  <c:v>Air quality</c:v>
                </c:pt>
              </c:strCache>
            </c:strRef>
          </c:cat>
          <c:val>
            <c:numRef>
              <c:f>'Strategy Data sheet'!$E$3:$E$11</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BAD8-1743-8A20-ECFD5EC8F858}"/>
            </c:ext>
          </c:extLst>
        </c:ser>
        <c:dLbls>
          <c:showLegendKey val="0"/>
          <c:showVal val="0"/>
          <c:showCatName val="0"/>
          <c:showSerName val="0"/>
          <c:showPercent val="0"/>
          <c:showBubbleSize val="0"/>
        </c:dLbls>
        <c:axId val="1304443328"/>
        <c:axId val="1136157341"/>
      </c:radarChart>
      <c:catAx>
        <c:axId val="1304443328"/>
        <c:scaling>
          <c:orientation val="minMax"/>
        </c:scaling>
        <c:delete val="0"/>
        <c:axPos val="b"/>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2200" b="0" baseline="0">
                <a:solidFill>
                  <a:srgbClr val="000000"/>
                </a:solidFill>
                <a:latin typeface="+mn-lt"/>
              </a:defRPr>
            </a:pPr>
            <a:endParaRPr lang="en-US"/>
          </a:p>
        </c:txPr>
        <c:crossAx val="1136157341"/>
        <c:crosses val="autoZero"/>
        <c:auto val="1"/>
        <c:lblAlgn val="ctr"/>
        <c:lblOffset val="100"/>
        <c:noMultiLvlLbl val="1"/>
      </c:catAx>
      <c:valAx>
        <c:axId val="1136157341"/>
        <c:scaling>
          <c:orientation val="minMax"/>
          <c:max val="5"/>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0" sourceLinked="1"/>
        <c:majorTickMark val="none"/>
        <c:minorTickMark val="none"/>
        <c:tickLblPos val="nextTo"/>
        <c:spPr>
          <a:ln/>
        </c:spPr>
        <c:txPr>
          <a:bodyPr/>
          <a:lstStyle/>
          <a:p>
            <a:pPr lvl="0">
              <a:defRPr b="0">
                <a:solidFill>
                  <a:srgbClr val="000000"/>
                </a:solidFill>
                <a:latin typeface="+mn-lt"/>
              </a:defRPr>
            </a:pPr>
            <a:endParaRPr lang="en-US"/>
          </a:p>
        </c:txPr>
        <c:crossAx val="1304443328"/>
        <c:crosses val="autoZero"/>
        <c:crossBetween val="between"/>
        <c:majorUnit val="1"/>
      </c:valAx>
    </c:plotArea>
    <c:legend>
      <c:legendPos val="b"/>
      <c:layout>
        <c:manualLayout>
          <c:xMode val="edge"/>
          <c:yMode val="edge"/>
          <c:x val="0.37455350379702185"/>
          <c:y val="0.93387011616972893"/>
          <c:w val="0.24457241972822932"/>
          <c:h val="3.6374639812312766E-2"/>
        </c:manualLayout>
      </c:layout>
      <c:overlay val="0"/>
      <c:txPr>
        <a:bodyPr/>
        <a:lstStyle/>
        <a:p>
          <a:pPr lvl="0">
            <a:defRPr sz="2200" b="0" i="0" baseline="0">
              <a:solidFill>
                <a:srgbClr val="1A1A1A"/>
              </a:solidFill>
              <a:latin typeface="+mn-lt"/>
            </a:defRPr>
          </a:pPr>
          <a:endParaRPr lang="en-US"/>
        </a:p>
      </c:txPr>
    </c:legend>
    <c:plotVisOnly val="1"/>
    <c:dispBlanksAs val="zero"/>
    <c:showDLblsOverMax val="1"/>
  </c:chart>
  <c:spPr>
    <a:solidFill>
      <a:schemeClr val="lt1"/>
    </a:solid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000000"/>
                </a:solidFill>
                <a:latin typeface="Arial"/>
              </a:defRPr>
            </a:pPr>
            <a:r>
              <a:rPr lang="en-US" sz="2500" b="1" i="0" baseline="0">
                <a:solidFill>
                  <a:srgbClr val="000000"/>
                </a:solidFill>
                <a:latin typeface="Arial"/>
              </a:rPr>
              <a:t>SOCIAL</a:t>
            </a:r>
            <a:r>
              <a:rPr lang="en-US" sz="1800" b="1" i="0" baseline="0">
                <a:solidFill>
                  <a:srgbClr val="000000"/>
                </a:solidFill>
                <a:latin typeface="Arial"/>
              </a:rPr>
              <a:t> </a:t>
            </a:r>
            <a:r>
              <a:rPr lang="en-US" sz="2500" b="1" i="0" baseline="0">
                <a:solidFill>
                  <a:srgbClr val="000000"/>
                </a:solidFill>
                <a:latin typeface="Arial"/>
              </a:rPr>
              <a:t>LENS</a:t>
            </a:r>
          </a:p>
        </c:rich>
      </c:tx>
      <c:layout>
        <c:manualLayout>
          <c:xMode val="edge"/>
          <c:yMode val="edge"/>
          <c:x val="0.47590314322763827"/>
          <c:y val="3.7968366205083995E-2"/>
        </c:manualLayout>
      </c:layout>
      <c:overlay val="0"/>
    </c:title>
    <c:autoTitleDeleted val="0"/>
    <c:plotArea>
      <c:layout>
        <c:manualLayout>
          <c:layoutTarget val="inner"/>
          <c:xMode val="edge"/>
          <c:yMode val="edge"/>
          <c:x val="0.36960784285110954"/>
          <c:y val="0.14845324692889866"/>
          <c:w val="0.31351148778983612"/>
          <c:h val="0.75799003839979284"/>
        </c:manualLayout>
      </c:layout>
      <c:radarChart>
        <c:radarStyle val="filled"/>
        <c:varyColors val="1"/>
        <c:ser>
          <c:idx val="0"/>
          <c:order val="0"/>
          <c:tx>
            <c:strRef>
              <c:f>'Strategy Data sheet'!$I$2</c:f>
              <c:strCache>
                <c:ptCount val="1"/>
                <c:pt idx="0">
                  <c:v>AMBITION</c:v>
                </c:pt>
              </c:strCache>
            </c:strRef>
          </c:tx>
          <c:spPr>
            <a:solidFill>
              <a:schemeClr val="accent1">
                <a:lumMod val="75000"/>
                <a:alpha val="50455"/>
              </a:schemeClr>
            </a:solidFill>
            <a:ln cmpd="sng">
              <a:solidFill>
                <a:srgbClr val="4285F4">
                  <a:alpha val="52643"/>
                </a:srgbClr>
              </a:solidFill>
            </a:ln>
          </c:spPr>
          <c:cat>
            <c:strRef>
              <c:f>'Strategy Data sheet'!$H$3:$H$11</c:f>
              <c:strCache>
                <c:ptCount val="9"/>
                <c:pt idx="0">
                  <c:v>Income &amp; work</c:v>
                </c:pt>
                <c:pt idx="1">
                  <c:v>Accessibility</c:v>
                </c:pt>
                <c:pt idx="2">
                  <c:v>Community</c:v>
                </c:pt>
                <c:pt idx="3">
                  <c:v>Heritage</c:v>
                </c:pt>
                <c:pt idx="4">
                  <c:v>Education</c:v>
                </c:pt>
                <c:pt idx="5">
                  <c:v>Equality</c:v>
                </c:pt>
                <c:pt idx="6">
                  <c:v>Health</c:v>
                </c:pt>
                <c:pt idx="7">
                  <c:v>Low carbon mobility</c:v>
                </c:pt>
                <c:pt idx="8">
                  <c:v>Safety</c:v>
                </c:pt>
              </c:strCache>
            </c:strRef>
          </c:cat>
          <c:val>
            <c:numRef>
              <c:f>'Strategy Data sheet'!$I$3:$I$11</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37F3-3548-99F7-5970EB1CEFD5}"/>
            </c:ext>
          </c:extLst>
        </c:ser>
        <c:ser>
          <c:idx val="1"/>
          <c:order val="1"/>
          <c:tx>
            <c:strRef>
              <c:f>'Strategy Data sheet'!$J$2</c:f>
              <c:strCache>
                <c:ptCount val="1"/>
                <c:pt idx="0">
                  <c:v>IMPLEMENTATION</c:v>
                </c:pt>
              </c:strCache>
            </c:strRef>
          </c:tx>
          <c:spPr>
            <a:solidFill>
              <a:schemeClr val="accent2">
                <a:alpha val="50148"/>
              </a:schemeClr>
            </a:solidFill>
            <a:ln cmpd="sng">
              <a:solidFill>
                <a:srgbClr val="EA4335">
                  <a:alpha val="87826"/>
                </a:srgbClr>
              </a:solidFill>
            </a:ln>
          </c:spPr>
          <c:cat>
            <c:strRef>
              <c:f>'Strategy Data sheet'!$H$3:$H$11</c:f>
              <c:strCache>
                <c:ptCount val="9"/>
                <c:pt idx="0">
                  <c:v>Income &amp; work</c:v>
                </c:pt>
                <c:pt idx="1">
                  <c:v>Accessibility</c:v>
                </c:pt>
                <c:pt idx="2">
                  <c:v>Community</c:v>
                </c:pt>
                <c:pt idx="3">
                  <c:v>Heritage</c:v>
                </c:pt>
                <c:pt idx="4">
                  <c:v>Education</c:v>
                </c:pt>
                <c:pt idx="5">
                  <c:v>Equality</c:v>
                </c:pt>
                <c:pt idx="6">
                  <c:v>Health</c:v>
                </c:pt>
                <c:pt idx="7">
                  <c:v>Low carbon mobility</c:v>
                </c:pt>
                <c:pt idx="8">
                  <c:v>Safety</c:v>
                </c:pt>
              </c:strCache>
            </c:strRef>
          </c:cat>
          <c:val>
            <c:numRef>
              <c:f>'Strategy Data sheet'!$J$3:$J$11</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37F3-3548-99F7-5970EB1CEFD5}"/>
            </c:ext>
          </c:extLst>
        </c:ser>
        <c:dLbls>
          <c:showLegendKey val="0"/>
          <c:showVal val="0"/>
          <c:showCatName val="0"/>
          <c:showSerName val="0"/>
          <c:showPercent val="0"/>
          <c:showBubbleSize val="0"/>
        </c:dLbls>
        <c:axId val="1909797211"/>
        <c:axId val="1500955181"/>
      </c:radarChart>
      <c:catAx>
        <c:axId val="1909797211"/>
        <c:scaling>
          <c:orientation val="minMax"/>
        </c:scaling>
        <c:delete val="0"/>
        <c:axPos val="b"/>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2200" b="0" baseline="0">
                <a:solidFill>
                  <a:srgbClr val="000000"/>
                </a:solidFill>
                <a:latin typeface="+mn-lt"/>
              </a:defRPr>
            </a:pPr>
            <a:endParaRPr lang="en-US"/>
          </a:p>
        </c:txPr>
        <c:crossAx val="1500955181"/>
        <c:crosses val="autoZero"/>
        <c:auto val="1"/>
        <c:lblAlgn val="ctr"/>
        <c:lblOffset val="100"/>
        <c:noMultiLvlLbl val="1"/>
      </c:catAx>
      <c:valAx>
        <c:axId val="1500955181"/>
        <c:scaling>
          <c:orientation val="minMax"/>
          <c:max val="5"/>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0" sourceLinked="1"/>
        <c:majorTickMark val="none"/>
        <c:minorTickMark val="none"/>
        <c:tickLblPos val="nextTo"/>
        <c:spPr>
          <a:ln/>
        </c:spPr>
        <c:txPr>
          <a:bodyPr/>
          <a:lstStyle/>
          <a:p>
            <a:pPr lvl="0">
              <a:defRPr b="0">
                <a:solidFill>
                  <a:srgbClr val="000000"/>
                </a:solidFill>
                <a:latin typeface="+mn-lt"/>
              </a:defRPr>
            </a:pPr>
            <a:endParaRPr lang="en-US"/>
          </a:p>
        </c:txPr>
        <c:crossAx val="1909797211"/>
        <c:crosses val="autoZero"/>
        <c:crossBetween val="between"/>
        <c:majorUnit val="1"/>
      </c:valAx>
    </c:plotArea>
    <c:legend>
      <c:legendPos val="t"/>
      <c:layout>
        <c:manualLayout>
          <c:xMode val="edge"/>
          <c:yMode val="edge"/>
          <c:x val="0.3696010083423763"/>
          <c:y val="0.93414170179779299"/>
          <c:w val="0.29508268696542755"/>
          <c:h val="5.3696082985892631E-2"/>
        </c:manualLayout>
      </c:layout>
      <c:overlay val="0"/>
      <c:txPr>
        <a:bodyPr/>
        <a:lstStyle/>
        <a:p>
          <a:pPr lvl="0">
            <a:defRPr sz="2200" b="0" i="0" baseline="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000000"/>
                </a:solidFill>
                <a:latin typeface="Arial"/>
              </a:defRPr>
            </a:pPr>
            <a:r>
              <a:rPr lang="en-US" sz="2500" b="1" i="0" baseline="0">
                <a:solidFill>
                  <a:srgbClr val="000000"/>
                </a:solidFill>
                <a:latin typeface="Arial"/>
              </a:rPr>
              <a:t>SOCIAL</a:t>
            </a:r>
            <a:r>
              <a:rPr lang="en-US" sz="1800" b="1" i="0" baseline="0">
                <a:solidFill>
                  <a:srgbClr val="000000"/>
                </a:solidFill>
                <a:latin typeface="Arial"/>
              </a:rPr>
              <a:t> </a:t>
            </a:r>
            <a:r>
              <a:rPr lang="en-US" sz="2500" b="1" i="0" baseline="0">
                <a:solidFill>
                  <a:srgbClr val="000000"/>
                </a:solidFill>
                <a:latin typeface="Arial"/>
              </a:rPr>
              <a:t>LENS</a:t>
            </a:r>
          </a:p>
        </c:rich>
      </c:tx>
      <c:layout>
        <c:manualLayout>
          <c:xMode val="edge"/>
          <c:yMode val="edge"/>
          <c:x val="0.47590314322763827"/>
          <c:y val="3.7968366205083995E-2"/>
        </c:manualLayout>
      </c:layout>
      <c:overlay val="0"/>
    </c:title>
    <c:autoTitleDeleted val="0"/>
    <c:plotArea>
      <c:layout>
        <c:manualLayout>
          <c:layoutTarget val="inner"/>
          <c:xMode val="edge"/>
          <c:yMode val="edge"/>
          <c:x val="0.36960784285110954"/>
          <c:y val="0.14845324692889866"/>
          <c:w val="0.31351148778983612"/>
          <c:h val="0.75799003839979284"/>
        </c:manualLayout>
      </c:layout>
      <c:radarChart>
        <c:radarStyle val="filled"/>
        <c:varyColors val="1"/>
        <c:ser>
          <c:idx val="0"/>
          <c:order val="0"/>
          <c:tx>
            <c:strRef>
              <c:f>'Strategy Data sheet reev'!$I$2</c:f>
              <c:strCache>
                <c:ptCount val="1"/>
                <c:pt idx="0">
                  <c:v>AMBITION</c:v>
                </c:pt>
              </c:strCache>
            </c:strRef>
          </c:tx>
          <c:spPr>
            <a:solidFill>
              <a:schemeClr val="accent1">
                <a:lumMod val="75000"/>
                <a:alpha val="50455"/>
              </a:schemeClr>
            </a:solidFill>
            <a:ln cmpd="sng">
              <a:solidFill>
                <a:srgbClr val="4285F4">
                  <a:alpha val="52643"/>
                </a:srgbClr>
              </a:solidFill>
            </a:ln>
          </c:spPr>
          <c:cat>
            <c:strRef>
              <c:f>'Strategy Data sheet reev'!$H$3:$H$11</c:f>
              <c:strCache>
                <c:ptCount val="9"/>
                <c:pt idx="0">
                  <c:v>Income &amp; work</c:v>
                </c:pt>
                <c:pt idx="1">
                  <c:v>Accessibility</c:v>
                </c:pt>
                <c:pt idx="2">
                  <c:v>Community</c:v>
                </c:pt>
                <c:pt idx="3">
                  <c:v>Heritage</c:v>
                </c:pt>
                <c:pt idx="4">
                  <c:v>Education</c:v>
                </c:pt>
                <c:pt idx="5">
                  <c:v>Equality</c:v>
                </c:pt>
                <c:pt idx="6">
                  <c:v>Health</c:v>
                </c:pt>
                <c:pt idx="7">
                  <c:v>Low carbon mobility</c:v>
                </c:pt>
                <c:pt idx="8">
                  <c:v>Safety</c:v>
                </c:pt>
              </c:strCache>
            </c:strRef>
          </c:cat>
          <c:val>
            <c:numRef>
              <c:f>'Strategy Data sheet reev'!$I$3:$I$11</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90B2-254A-B8FB-775772543176}"/>
            </c:ext>
          </c:extLst>
        </c:ser>
        <c:ser>
          <c:idx val="1"/>
          <c:order val="1"/>
          <c:tx>
            <c:strRef>
              <c:f>'Strategy Data sheet reev'!$J$2</c:f>
              <c:strCache>
                <c:ptCount val="1"/>
                <c:pt idx="0">
                  <c:v>IMPLEMENTATION</c:v>
                </c:pt>
              </c:strCache>
            </c:strRef>
          </c:tx>
          <c:spPr>
            <a:solidFill>
              <a:schemeClr val="accent2">
                <a:alpha val="50148"/>
              </a:schemeClr>
            </a:solidFill>
            <a:ln cmpd="sng">
              <a:solidFill>
                <a:srgbClr val="EA4335">
                  <a:alpha val="87826"/>
                </a:srgbClr>
              </a:solidFill>
            </a:ln>
          </c:spPr>
          <c:cat>
            <c:strRef>
              <c:f>'Strategy Data sheet reev'!$H$3:$H$11</c:f>
              <c:strCache>
                <c:ptCount val="9"/>
                <c:pt idx="0">
                  <c:v>Income &amp; work</c:v>
                </c:pt>
                <c:pt idx="1">
                  <c:v>Accessibility</c:v>
                </c:pt>
                <c:pt idx="2">
                  <c:v>Community</c:v>
                </c:pt>
                <c:pt idx="3">
                  <c:v>Heritage</c:v>
                </c:pt>
                <c:pt idx="4">
                  <c:v>Education</c:v>
                </c:pt>
                <c:pt idx="5">
                  <c:v>Equality</c:v>
                </c:pt>
                <c:pt idx="6">
                  <c:v>Health</c:v>
                </c:pt>
                <c:pt idx="7">
                  <c:v>Low carbon mobility</c:v>
                </c:pt>
                <c:pt idx="8">
                  <c:v>Safety</c:v>
                </c:pt>
              </c:strCache>
            </c:strRef>
          </c:cat>
          <c:val>
            <c:numRef>
              <c:f>'Strategy Data sheet reev'!$J$3:$J$11</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90B2-254A-B8FB-775772543176}"/>
            </c:ext>
          </c:extLst>
        </c:ser>
        <c:dLbls>
          <c:showLegendKey val="0"/>
          <c:showVal val="0"/>
          <c:showCatName val="0"/>
          <c:showSerName val="0"/>
          <c:showPercent val="0"/>
          <c:showBubbleSize val="0"/>
        </c:dLbls>
        <c:axId val="1909797211"/>
        <c:axId val="1500955181"/>
      </c:radarChart>
      <c:catAx>
        <c:axId val="1909797211"/>
        <c:scaling>
          <c:orientation val="minMax"/>
        </c:scaling>
        <c:delete val="0"/>
        <c:axPos val="b"/>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2200" b="0" baseline="0">
                <a:solidFill>
                  <a:srgbClr val="000000"/>
                </a:solidFill>
                <a:latin typeface="+mn-lt"/>
              </a:defRPr>
            </a:pPr>
            <a:endParaRPr lang="en-US"/>
          </a:p>
        </c:txPr>
        <c:crossAx val="1500955181"/>
        <c:crosses val="autoZero"/>
        <c:auto val="1"/>
        <c:lblAlgn val="ctr"/>
        <c:lblOffset val="100"/>
        <c:noMultiLvlLbl val="1"/>
      </c:catAx>
      <c:valAx>
        <c:axId val="1500955181"/>
        <c:scaling>
          <c:orientation val="minMax"/>
          <c:max val="5"/>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0" sourceLinked="1"/>
        <c:majorTickMark val="none"/>
        <c:minorTickMark val="none"/>
        <c:tickLblPos val="nextTo"/>
        <c:spPr>
          <a:ln/>
        </c:spPr>
        <c:txPr>
          <a:bodyPr/>
          <a:lstStyle/>
          <a:p>
            <a:pPr lvl="0">
              <a:defRPr b="0">
                <a:solidFill>
                  <a:srgbClr val="000000"/>
                </a:solidFill>
                <a:latin typeface="+mn-lt"/>
              </a:defRPr>
            </a:pPr>
            <a:endParaRPr lang="en-US"/>
          </a:p>
        </c:txPr>
        <c:crossAx val="1909797211"/>
        <c:crosses val="autoZero"/>
        <c:crossBetween val="between"/>
        <c:majorUnit val="1"/>
      </c:valAx>
    </c:plotArea>
    <c:legend>
      <c:legendPos val="t"/>
      <c:layout>
        <c:manualLayout>
          <c:xMode val="edge"/>
          <c:yMode val="edge"/>
          <c:x val="0.3696010083423763"/>
          <c:y val="0.93414170179779299"/>
          <c:w val="0.29508268696542755"/>
          <c:h val="5.3696082985892631E-2"/>
        </c:manualLayout>
      </c:layout>
      <c:overlay val="0"/>
      <c:txPr>
        <a:bodyPr/>
        <a:lstStyle/>
        <a:p>
          <a:pPr lvl="0">
            <a:defRPr sz="2200" b="0" i="0" baseline="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1" i="0" baseline="0">
                <a:solidFill>
                  <a:srgbClr val="000000"/>
                </a:solidFill>
                <a:latin typeface="Arial"/>
              </a:defRPr>
            </a:pPr>
            <a:r>
              <a:rPr lang="en-US" sz="2500" b="1" i="0" baseline="0">
                <a:solidFill>
                  <a:srgbClr val="000000"/>
                </a:solidFill>
                <a:latin typeface="Arial"/>
              </a:rPr>
              <a:t>ECOLOGICAL LENS</a:t>
            </a:r>
          </a:p>
        </c:rich>
      </c:tx>
      <c:layout>
        <c:manualLayout>
          <c:xMode val="edge"/>
          <c:yMode val="edge"/>
          <c:x val="0.43114527383408335"/>
          <c:y val="3.6223775326210073E-2"/>
        </c:manualLayout>
      </c:layout>
      <c:overlay val="0"/>
    </c:title>
    <c:autoTitleDeleted val="0"/>
    <c:plotArea>
      <c:layout>
        <c:manualLayout>
          <c:layoutTarget val="inner"/>
          <c:xMode val="edge"/>
          <c:yMode val="edge"/>
          <c:x val="0.33138573429825419"/>
          <c:y val="0.15616837617555371"/>
          <c:w val="0.34195915655889308"/>
          <c:h val="0.69992819420914665"/>
        </c:manualLayout>
      </c:layout>
      <c:radarChart>
        <c:radarStyle val="filled"/>
        <c:varyColors val="1"/>
        <c:ser>
          <c:idx val="0"/>
          <c:order val="0"/>
          <c:tx>
            <c:strRef>
              <c:f>'Strategy Data sheet reev'!$D$2</c:f>
              <c:strCache>
                <c:ptCount val="1"/>
                <c:pt idx="0">
                  <c:v>AMBITION</c:v>
                </c:pt>
              </c:strCache>
            </c:strRef>
          </c:tx>
          <c:spPr>
            <a:solidFill>
              <a:schemeClr val="accent1">
                <a:alpha val="49864"/>
              </a:schemeClr>
            </a:solidFill>
            <a:ln cmpd="sng">
              <a:solidFill>
                <a:srgbClr val="4285F4"/>
              </a:solidFill>
            </a:ln>
          </c:spPr>
          <c:cat>
            <c:strRef>
              <c:f>'Strategy Data sheet reev'!$C$3:$C$11</c:f>
              <c:strCache>
                <c:ptCount val="9"/>
                <c:pt idx="0">
                  <c:v>Soil &amp; land health</c:v>
                </c:pt>
                <c:pt idx="1">
                  <c:v>Hazardous materials</c:v>
                </c:pt>
                <c:pt idx="2">
                  <c:v>Waste</c:v>
                </c:pt>
                <c:pt idx="3">
                  <c:v>Material footprint </c:v>
                </c:pt>
                <c:pt idx="4">
                  <c:v>Water </c:v>
                </c:pt>
                <c:pt idx="5">
                  <c:v>Energy</c:v>
                </c:pt>
                <c:pt idx="6">
                  <c:v>Climate change</c:v>
                </c:pt>
                <c:pt idx="7">
                  <c:v>Biodiversity </c:v>
                </c:pt>
                <c:pt idx="8">
                  <c:v>Air quality</c:v>
                </c:pt>
              </c:strCache>
            </c:strRef>
          </c:cat>
          <c:val>
            <c:numRef>
              <c:f>'Strategy Data sheet reev'!$D$3:$D$11</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2D92-D34D-BE05-F97A90945ED8}"/>
            </c:ext>
          </c:extLst>
        </c:ser>
        <c:ser>
          <c:idx val="1"/>
          <c:order val="1"/>
          <c:tx>
            <c:strRef>
              <c:f>'Strategy Data sheet reev'!$E$2</c:f>
              <c:strCache>
                <c:ptCount val="1"/>
                <c:pt idx="0">
                  <c:v>IMPLEMENTATION</c:v>
                </c:pt>
              </c:strCache>
            </c:strRef>
          </c:tx>
          <c:spPr>
            <a:solidFill>
              <a:schemeClr val="accent2">
                <a:alpha val="50076"/>
              </a:schemeClr>
            </a:solidFill>
            <a:ln cmpd="sng">
              <a:solidFill>
                <a:srgbClr val="EA4335"/>
              </a:solidFill>
            </a:ln>
          </c:spPr>
          <c:cat>
            <c:strRef>
              <c:f>'Strategy Data sheet reev'!$C$3:$C$11</c:f>
              <c:strCache>
                <c:ptCount val="9"/>
                <c:pt idx="0">
                  <c:v>Soil &amp; land health</c:v>
                </c:pt>
                <c:pt idx="1">
                  <c:v>Hazardous materials</c:v>
                </c:pt>
                <c:pt idx="2">
                  <c:v>Waste</c:v>
                </c:pt>
                <c:pt idx="3">
                  <c:v>Material footprint </c:v>
                </c:pt>
                <c:pt idx="4">
                  <c:v>Water </c:v>
                </c:pt>
                <c:pt idx="5">
                  <c:v>Energy</c:v>
                </c:pt>
                <c:pt idx="6">
                  <c:v>Climate change</c:v>
                </c:pt>
                <c:pt idx="7">
                  <c:v>Biodiversity </c:v>
                </c:pt>
                <c:pt idx="8">
                  <c:v>Air quality</c:v>
                </c:pt>
              </c:strCache>
            </c:strRef>
          </c:cat>
          <c:val>
            <c:numRef>
              <c:f>'Strategy Data sheet reev'!$E$3:$E$11</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2D92-D34D-BE05-F97A90945ED8}"/>
            </c:ext>
          </c:extLst>
        </c:ser>
        <c:dLbls>
          <c:showLegendKey val="0"/>
          <c:showVal val="0"/>
          <c:showCatName val="0"/>
          <c:showSerName val="0"/>
          <c:showPercent val="0"/>
          <c:showBubbleSize val="0"/>
        </c:dLbls>
        <c:axId val="1304443328"/>
        <c:axId val="1136157341"/>
      </c:radarChart>
      <c:catAx>
        <c:axId val="1304443328"/>
        <c:scaling>
          <c:orientation val="minMax"/>
        </c:scaling>
        <c:delete val="0"/>
        <c:axPos val="b"/>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2200" b="0" baseline="0">
                <a:solidFill>
                  <a:srgbClr val="000000"/>
                </a:solidFill>
                <a:latin typeface="+mn-lt"/>
              </a:defRPr>
            </a:pPr>
            <a:endParaRPr lang="en-US"/>
          </a:p>
        </c:txPr>
        <c:crossAx val="1136157341"/>
        <c:crosses val="autoZero"/>
        <c:auto val="1"/>
        <c:lblAlgn val="ctr"/>
        <c:lblOffset val="100"/>
        <c:noMultiLvlLbl val="1"/>
      </c:catAx>
      <c:valAx>
        <c:axId val="1136157341"/>
        <c:scaling>
          <c:orientation val="minMax"/>
          <c:max val="5"/>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0" sourceLinked="1"/>
        <c:majorTickMark val="none"/>
        <c:minorTickMark val="none"/>
        <c:tickLblPos val="nextTo"/>
        <c:spPr>
          <a:ln/>
        </c:spPr>
        <c:txPr>
          <a:bodyPr/>
          <a:lstStyle/>
          <a:p>
            <a:pPr lvl="0">
              <a:defRPr b="0">
                <a:solidFill>
                  <a:srgbClr val="000000"/>
                </a:solidFill>
                <a:latin typeface="+mn-lt"/>
              </a:defRPr>
            </a:pPr>
            <a:endParaRPr lang="en-US"/>
          </a:p>
        </c:txPr>
        <c:crossAx val="1304443328"/>
        <c:crosses val="autoZero"/>
        <c:crossBetween val="between"/>
        <c:majorUnit val="1"/>
      </c:valAx>
    </c:plotArea>
    <c:legend>
      <c:legendPos val="b"/>
      <c:layout>
        <c:manualLayout>
          <c:xMode val="edge"/>
          <c:yMode val="edge"/>
          <c:x val="0.37455350379702185"/>
          <c:y val="0.93387011616972893"/>
          <c:w val="0.24457241972822932"/>
          <c:h val="3.6374639812312766E-2"/>
        </c:manualLayout>
      </c:layout>
      <c:overlay val="0"/>
      <c:txPr>
        <a:bodyPr/>
        <a:lstStyle/>
        <a:p>
          <a:pPr lvl="0">
            <a:defRPr sz="2200" b="0" i="0" baseline="0">
              <a:solidFill>
                <a:srgbClr val="1A1A1A"/>
              </a:solidFill>
              <a:latin typeface="+mn-lt"/>
            </a:defRPr>
          </a:pPr>
          <a:endParaRPr lang="en-US"/>
        </a:p>
      </c:txPr>
    </c:legend>
    <c:plotVisOnly val="1"/>
    <c:dispBlanksAs val="zero"/>
    <c:showDLblsOverMax val="1"/>
  </c:chart>
  <c:spPr>
    <a:solidFill>
      <a:schemeClr val="lt1"/>
    </a:solidFill>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1" i="0" baseline="0">
                <a:solidFill>
                  <a:srgbClr val="000000"/>
                </a:solidFill>
                <a:latin typeface="+mn-lt"/>
              </a:defRPr>
            </a:pPr>
            <a:r>
              <a:rPr lang="en-US" sz="2500" b="1" i="0" baseline="0">
                <a:solidFill>
                  <a:srgbClr val="000000"/>
                </a:solidFill>
                <a:latin typeface="+mn-lt"/>
              </a:rPr>
              <a:t>SOCIAL LENS</a:t>
            </a:r>
          </a:p>
        </c:rich>
      </c:tx>
      <c:layout>
        <c:manualLayout>
          <c:xMode val="edge"/>
          <c:yMode val="edge"/>
          <c:x val="0.44593096467856452"/>
          <c:y val="3.1485284052019162E-2"/>
        </c:manualLayout>
      </c:layout>
      <c:overlay val="0"/>
    </c:title>
    <c:autoTitleDeleted val="0"/>
    <c:plotArea>
      <c:layout>
        <c:manualLayout>
          <c:layoutTarget val="inner"/>
          <c:xMode val="edge"/>
          <c:yMode val="edge"/>
          <c:x val="0.32466606135480702"/>
          <c:y val="0.158610594620231"/>
          <c:w val="0.35759919424060649"/>
          <c:h val="0.77687874231326837"/>
        </c:manualLayout>
      </c:layout>
      <c:radarChart>
        <c:radarStyle val="filled"/>
        <c:varyColors val="1"/>
        <c:ser>
          <c:idx val="0"/>
          <c:order val="0"/>
          <c:tx>
            <c:strRef>
              <c:f>'Project data Sheet reev'!$G$2</c:f>
              <c:strCache>
                <c:ptCount val="1"/>
                <c:pt idx="0">
                  <c:v>AVR. SCORE</c:v>
                </c:pt>
              </c:strCache>
            </c:strRef>
          </c:tx>
          <c:spPr>
            <a:solidFill>
              <a:schemeClr val="accent1">
                <a:alpha val="75307"/>
              </a:schemeClr>
            </a:solidFill>
            <a:ln cmpd="sng">
              <a:solidFill>
                <a:srgbClr val="4285F4"/>
              </a:solidFill>
            </a:ln>
          </c:spPr>
          <c:cat>
            <c:strRef>
              <c:f>'Project data Sheet reev'!$F$3:$F$11</c:f>
              <c:strCache>
                <c:ptCount val="9"/>
                <c:pt idx="0">
                  <c:v>Income &amp; work</c:v>
                </c:pt>
                <c:pt idx="1">
                  <c:v>Accessibility</c:v>
                </c:pt>
                <c:pt idx="2">
                  <c:v>Community</c:v>
                </c:pt>
                <c:pt idx="3">
                  <c:v>Heritage</c:v>
                </c:pt>
                <c:pt idx="4">
                  <c:v>Education</c:v>
                </c:pt>
                <c:pt idx="6">
                  <c:v>Health</c:v>
                </c:pt>
                <c:pt idx="7">
                  <c:v>Low carbon mobility</c:v>
                </c:pt>
                <c:pt idx="8">
                  <c:v>Safety</c:v>
                </c:pt>
              </c:strCache>
            </c:strRef>
          </c:cat>
          <c:val>
            <c:numRef>
              <c:f>'Project data Sheet reev'!$G$3:$G$11</c:f>
              <c:numCache>
                <c:formatCode>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538B-684D-AC6D-7E87E60B0E20}"/>
            </c:ext>
          </c:extLst>
        </c:ser>
        <c:dLbls>
          <c:showLegendKey val="0"/>
          <c:showVal val="0"/>
          <c:showCatName val="0"/>
          <c:showSerName val="0"/>
          <c:showPercent val="0"/>
          <c:showBubbleSize val="0"/>
        </c:dLbls>
        <c:axId val="63250725"/>
        <c:axId val="148752845"/>
      </c:radarChart>
      <c:catAx>
        <c:axId val="63250725"/>
        <c:scaling>
          <c:orientation val="minMax"/>
        </c:scaling>
        <c:delete val="0"/>
        <c:axPos val="b"/>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2200" b="0" baseline="0">
                <a:solidFill>
                  <a:srgbClr val="000000"/>
                </a:solidFill>
                <a:latin typeface="+mn-lt"/>
              </a:defRPr>
            </a:pPr>
            <a:endParaRPr lang="en-US"/>
          </a:p>
        </c:txPr>
        <c:crossAx val="148752845"/>
        <c:crosses val="autoZero"/>
        <c:auto val="1"/>
        <c:lblAlgn val="ctr"/>
        <c:lblOffset val="100"/>
        <c:noMultiLvlLbl val="1"/>
      </c:catAx>
      <c:valAx>
        <c:axId val="14875284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63250725"/>
        <c:crosses val="autoZero"/>
        <c:crossBetween val="between"/>
        <c:majorUnit val="1"/>
      </c:valAx>
    </c:plotArea>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000000"/>
                </a:solidFill>
                <a:latin typeface="+mn-lt"/>
              </a:defRPr>
            </a:pPr>
            <a:r>
              <a:rPr lang="en-US" sz="2500" b="1" i="0" baseline="0">
                <a:solidFill>
                  <a:srgbClr val="000000"/>
                </a:solidFill>
                <a:latin typeface="+mn-lt"/>
              </a:rPr>
              <a:t>ECOLOGICAL LENS</a:t>
            </a:r>
          </a:p>
        </c:rich>
      </c:tx>
      <c:layout>
        <c:manualLayout>
          <c:xMode val="edge"/>
          <c:yMode val="edge"/>
          <c:x val="0.42226048142834377"/>
          <c:y val="2.7388889887317362E-2"/>
        </c:manualLayout>
      </c:layout>
      <c:overlay val="0"/>
    </c:title>
    <c:autoTitleDeleted val="0"/>
    <c:plotArea>
      <c:layout>
        <c:manualLayout>
          <c:layoutTarget val="inner"/>
          <c:xMode val="edge"/>
          <c:yMode val="edge"/>
          <c:x val="0.30797280182158004"/>
          <c:y val="0.1487050239139634"/>
          <c:w val="0.3880325002416305"/>
          <c:h val="0.79366738467937181"/>
        </c:manualLayout>
      </c:layout>
      <c:radarChart>
        <c:radarStyle val="filled"/>
        <c:varyColors val="1"/>
        <c:ser>
          <c:idx val="0"/>
          <c:order val="0"/>
          <c:tx>
            <c:strRef>
              <c:f>'Project data Sheet reev'!$C$2</c:f>
              <c:strCache>
                <c:ptCount val="1"/>
                <c:pt idx="0">
                  <c:v>AVR. SCORE</c:v>
                </c:pt>
              </c:strCache>
            </c:strRef>
          </c:tx>
          <c:spPr>
            <a:solidFill>
              <a:schemeClr val="accent1">
                <a:alpha val="74765"/>
              </a:schemeClr>
            </a:solidFill>
            <a:ln cmpd="sng">
              <a:solidFill>
                <a:srgbClr val="4285F4"/>
              </a:solidFill>
            </a:ln>
          </c:spPr>
          <c:cat>
            <c:strRef>
              <c:f>'Project data Sheet reev'!$B$3:$B$11</c:f>
              <c:strCache>
                <c:ptCount val="9"/>
                <c:pt idx="0">
                  <c:v>Soil &amp; land health</c:v>
                </c:pt>
                <c:pt idx="1">
                  <c:v>Hazardous materials</c:v>
                </c:pt>
                <c:pt idx="2">
                  <c:v>Waste</c:v>
                </c:pt>
                <c:pt idx="3">
                  <c:v>Material footprint </c:v>
                </c:pt>
                <c:pt idx="4">
                  <c:v>Water </c:v>
                </c:pt>
                <c:pt idx="5">
                  <c:v>Energy</c:v>
                </c:pt>
                <c:pt idx="6">
                  <c:v>Climate change</c:v>
                </c:pt>
                <c:pt idx="7">
                  <c:v>Biodiversity </c:v>
                </c:pt>
                <c:pt idx="8">
                  <c:v>Air quality</c:v>
                </c:pt>
              </c:strCache>
            </c:strRef>
          </c:cat>
          <c:val>
            <c:numRef>
              <c:f>'Project data Sheet reev'!$C$3:$C$11</c:f>
              <c:numCache>
                <c:formatCode>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AC13-5346-8E5D-4D236CC4D4DE}"/>
            </c:ext>
          </c:extLst>
        </c:ser>
        <c:dLbls>
          <c:showLegendKey val="0"/>
          <c:showVal val="0"/>
          <c:showCatName val="0"/>
          <c:showSerName val="0"/>
          <c:showPercent val="0"/>
          <c:showBubbleSize val="0"/>
        </c:dLbls>
        <c:axId val="1112211636"/>
        <c:axId val="1248707479"/>
      </c:radarChart>
      <c:catAx>
        <c:axId val="1112211636"/>
        <c:scaling>
          <c:orientation val="minMax"/>
        </c:scaling>
        <c:delete val="0"/>
        <c:axPos val="b"/>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2000" b="0" baseline="0">
                <a:solidFill>
                  <a:srgbClr val="000000"/>
                </a:solidFill>
                <a:latin typeface="+mn-lt"/>
              </a:defRPr>
            </a:pPr>
            <a:endParaRPr lang="en-US"/>
          </a:p>
        </c:txPr>
        <c:crossAx val="1248707479"/>
        <c:crosses val="autoZero"/>
        <c:auto val="1"/>
        <c:lblAlgn val="ctr"/>
        <c:lblOffset val="100"/>
        <c:noMultiLvlLbl val="1"/>
      </c:catAx>
      <c:valAx>
        <c:axId val="1248707479"/>
        <c:scaling>
          <c:orientation val="minMax"/>
          <c:max val="5"/>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1112211636"/>
        <c:crosses val="autoZero"/>
        <c:crossBetween val="between"/>
        <c:majorUnit val="1"/>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12" Type="http://schemas.openxmlformats.org/officeDocument/2006/relationships/image" Target="../media/image5.emf"/><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11" Type="http://schemas.openxmlformats.org/officeDocument/2006/relationships/image" Target="../media/image4.emf"/><Relationship Id="rId5" Type="http://schemas.openxmlformats.org/officeDocument/2006/relationships/image" Target="../media/image2.png"/><Relationship Id="rId10" Type="http://schemas.openxmlformats.org/officeDocument/2006/relationships/image" Target="../media/image3.emf"/><Relationship Id="rId4" Type="http://schemas.openxmlformats.org/officeDocument/2006/relationships/chart" Target="../charts/chart4.xml"/><Relationship Id="rId9" Type="http://schemas.openxmlformats.org/officeDocument/2006/relationships/chart" Target="../charts/chart8.xml"/></Relationships>
</file>

<file path=xl/drawings/_rels/drawing2.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21.png"/><Relationship Id="rId18" Type="http://schemas.openxmlformats.org/officeDocument/2006/relationships/image" Target="../media/image26.png"/><Relationship Id="rId3" Type="http://schemas.openxmlformats.org/officeDocument/2006/relationships/image" Target="../media/image11.png"/><Relationship Id="rId21" Type="http://schemas.openxmlformats.org/officeDocument/2006/relationships/image" Target="../media/image29.png"/><Relationship Id="rId7" Type="http://schemas.openxmlformats.org/officeDocument/2006/relationships/image" Target="../media/image15.png"/><Relationship Id="rId12" Type="http://schemas.openxmlformats.org/officeDocument/2006/relationships/image" Target="../media/image20.png"/><Relationship Id="rId17" Type="http://schemas.openxmlformats.org/officeDocument/2006/relationships/image" Target="../media/image25.png"/><Relationship Id="rId2" Type="http://schemas.openxmlformats.org/officeDocument/2006/relationships/image" Target="../media/image10.png"/><Relationship Id="rId16" Type="http://schemas.openxmlformats.org/officeDocument/2006/relationships/image" Target="../media/image24.png"/><Relationship Id="rId20" Type="http://schemas.openxmlformats.org/officeDocument/2006/relationships/image" Target="../media/image28.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5" Type="http://schemas.openxmlformats.org/officeDocument/2006/relationships/image" Target="../media/image13.png"/><Relationship Id="rId15" Type="http://schemas.openxmlformats.org/officeDocument/2006/relationships/image" Target="../media/image23.png"/><Relationship Id="rId10" Type="http://schemas.openxmlformats.org/officeDocument/2006/relationships/image" Target="../media/image18.png"/><Relationship Id="rId19" Type="http://schemas.openxmlformats.org/officeDocument/2006/relationships/image" Target="../media/image27.png"/><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 Id="rId22"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30.png"/><Relationship Id="rId13" Type="http://schemas.openxmlformats.org/officeDocument/2006/relationships/image" Target="../media/image26.png"/><Relationship Id="rId3" Type="http://schemas.openxmlformats.org/officeDocument/2006/relationships/image" Target="../media/image18.png"/><Relationship Id="rId7" Type="http://schemas.openxmlformats.org/officeDocument/2006/relationships/image" Target="../media/image23.png"/><Relationship Id="rId12" Type="http://schemas.openxmlformats.org/officeDocument/2006/relationships/image" Target="../media/image27.png"/><Relationship Id="rId2" Type="http://schemas.openxmlformats.org/officeDocument/2006/relationships/image" Target="../media/image12.png"/><Relationship Id="rId16"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22.png"/><Relationship Id="rId11" Type="http://schemas.openxmlformats.org/officeDocument/2006/relationships/image" Target="../media/image28.png"/><Relationship Id="rId5" Type="http://schemas.openxmlformats.org/officeDocument/2006/relationships/image" Target="../media/image21.png"/><Relationship Id="rId15" Type="http://schemas.openxmlformats.org/officeDocument/2006/relationships/image" Target="../media/image2.png"/><Relationship Id="rId10" Type="http://schemas.openxmlformats.org/officeDocument/2006/relationships/image" Target="../media/image11.png"/><Relationship Id="rId4" Type="http://schemas.openxmlformats.org/officeDocument/2006/relationships/image" Target="../media/image19.png"/><Relationship Id="rId9" Type="http://schemas.openxmlformats.org/officeDocument/2006/relationships/image" Target="../media/image25.png"/><Relationship Id="rId14" Type="http://schemas.openxmlformats.org/officeDocument/2006/relationships/image" Target="../media/image29.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oneCellAnchor>
    <xdr:from>
      <xdr:col>1</xdr:col>
      <xdr:colOff>731307</xdr:colOff>
      <xdr:row>141</xdr:row>
      <xdr:rowOff>10583</xdr:rowOff>
    </xdr:from>
    <xdr:ext cx="19916775" cy="9737525"/>
    <xdr:graphicFrame macro="">
      <xdr:nvGraphicFramePr>
        <xdr:cNvPr id="555606211" name="Chart 8">
          <a:extLst>
            <a:ext uri="{FF2B5EF4-FFF2-40B4-BE49-F238E27FC236}">
              <a16:creationId xmlns:a16="http://schemas.microsoft.com/office/drawing/2014/main" id="{00000000-0008-0000-0000-0000C3E01D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xdr:col>
      <xdr:colOff>588433</xdr:colOff>
      <xdr:row>100</xdr:row>
      <xdr:rowOff>84667</xdr:rowOff>
    </xdr:from>
    <xdr:ext cx="20154900" cy="9277350"/>
    <xdr:graphicFrame macro="">
      <xdr:nvGraphicFramePr>
        <xdr:cNvPr id="1463910497" name="Chart 7">
          <a:extLst>
            <a:ext uri="{FF2B5EF4-FFF2-40B4-BE49-F238E27FC236}">
              <a16:creationId xmlns:a16="http://schemas.microsoft.com/office/drawing/2014/main" id="{00000000-0008-0000-0000-0000618041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xdr:col>
      <xdr:colOff>677529</xdr:colOff>
      <xdr:row>48</xdr:row>
      <xdr:rowOff>137297</xdr:rowOff>
    </xdr:from>
    <xdr:ext cx="20093116" cy="9816757"/>
    <xdr:graphicFrame macro="">
      <xdr:nvGraphicFramePr>
        <xdr:cNvPr id="1792139798" name="Chart 3">
          <a:extLst>
            <a:ext uri="{FF2B5EF4-FFF2-40B4-BE49-F238E27FC236}">
              <a16:creationId xmlns:a16="http://schemas.microsoft.com/office/drawing/2014/main" id="{00000000-0008-0000-0000-000016E2D1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xdr:col>
      <xdr:colOff>677182</xdr:colOff>
      <xdr:row>10</xdr:row>
      <xdr:rowOff>127000</xdr:rowOff>
    </xdr:from>
    <xdr:ext cx="20134431" cy="8934622"/>
    <xdr:graphicFrame macro="">
      <xdr:nvGraphicFramePr>
        <xdr:cNvPr id="1604642144" name="Chart 2">
          <a:extLst>
            <a:ext uri="{FF2B5EF4-FFF2-40B4-BE49-F238E27FC236}">
              <a16:creationId xmlns:a16="http://schemas.microsoft.com/office/drawing/2014/main" id="{00000000-0008-0000-0000-000060E5A4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twoCellAnchor>
    <xdr:from>
      <xdr:col>0</xdr:col>
      <xdr:colOff>947582</xdr:colOff>
      <xdr:row>94</xdr:row>
      <xdr:rowOff>50801</xdr:rowOff>
    </xdr:from>
    <xdr:to>
      <xdr:col>178</xdr:col>
      <xdr:colOff>94622</xdr:colOff>
      <xdr:row>186</xdr:row>
      <xdr:rowOff>152401</xdr:rowOff>
    </xdr:to>
    <xdr:sp macro="" textlink="">
      <xdr:nvSpPr>
        <xdr:cNvPr id="8" name="TextBox 7">
          <a:extLst>
            <a:ext uri="{FF2B5EF4-FFF2-40B4-BE49-F238E27FC236}">
              <a16:creationId xmlns:a16="http://schemas.microsoft.com/office/drawing/2014/main" id="{40FDBF14-5497-1B4B-85A6-FDB618414D68}"/>
            </a:ext>
          </a:extLst>
        </xdr:cNvPr>
        <xdr:cNvSpPr txBox="1"/>
      </xdr:nvSpPr>
      <xdr:spPr>
        <a:xfrm>
          <a:off x="947582" y="26009601"/>
          <a:ext cx="57973440" cy="245872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852407</xdr:colOff>
      <xdr:row>5</xdr:row>
      <xdr:rowOff>1663699</xdr:rowOff>
    </xdr:from>
    <xdr:to>
      <xdr:col>178</xdr:col>
      <xdr:colOff>25401</xdr:colOff>
      <xdr:row>90</xdr:row>
      <xdr:rowOff>165100</xdr:rowOff>
    </xdr:to>
    <xdr:sp macro="" textlink="">
      <xdr:nvSpPr>
        <xdr:cNvPr id="6" name="TextBox 5">
          <a:extLst>
            <a:ext uri="{FF2B5EF4-FFF2-40B4-BE49-F238E27FC236}">
              <a16:creationId xmlns:a16="http://schemas.microsoft.com/office/drawing/2014/main" id="{6B03BC7E-1631-01EE-1506-57C1EB844028}"/>
            </a:ext>
          </a:extLst>
        </xdr:cNvPr>
        <xdr:cNvSpPr txBox="1"/>
      </xdr:nvSpPr>
      <xdr:spPr>
        <a:xfrm>
          <a:off x="852407" y="3187699"/>
          <a:ext cx="57973994" cy="2205990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180</xdr:col>
      <xdr:colOff>149412</xdr:colOff>
      <xdr:row>93</xdr:row>
      <xdr:rowOff>101600</xdr:rowOff>
    </xdr:from>
    <xdr:to>
      <xdr:col>339</xdr:col>
      <xdr:colOff>734179</xdr:colOff>
      <xdr:row>186</xdr:row>
      <xdr:rowOff>81934</xdr:rowOff>
    </xdr:to>
    <xdr:sp macro="" textlink="">
      <xdr:nvSpPr>
        <xdr:cNvPr id="17" name="TextBox 16">
          <a:extLst>
            <a:ext uri="{FF2B5EF4-FFF2-40B4-BE49-F238E27FC236}">
              <a16:creationId xmlns:a16="http://schemas.microsoft.com/office/drawing/2014/main" id="{F87B3702-99C5-0B45-AC40-6A5F478D1CBC}"/>
            </a:ext>
          </a:extLst>
        </xdr:cNvPr>
        <xdr:cNvSpPr txBox="1"/>
      </xdr:nvSpPr>
      <xdr:spPr>
        <a:xfrm>
          <a:off x="58159735" y="25214826"/>
          <a:ext cx="57366057" cy="23946463"/>
        </a:xfrm>
        <a:prstGeom prst="rect">
          <a:avLst/>
        </a:prstGeom>
        <a:solidFill>
          <a:schemeClr val="bg2">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180</xdr:col>
      <xdr:colOff>56030</xdr:colOff>
      <xdr:row>2</xdr:row>
      <xdr:rowOff>0</xdr:rowOff>
    </xdr:from>
    <xdr:to>
      <xdr:col>339</xdr:col>
      <xdr:colOff>685800</xdr:colOff>
      <xdr:row>91</xdr:row>
      <xdr:rowOff>93381</xdr:rowOff>
    </xdr:to>
    <xdr:sp macro="" textlink="">
      <xdr:nvSpPr>
        <xdr:cNvPr id="16" name="TextBox 15">
          <a:extLst>
            <a:ext uri="{FF2B5EF4-FFF2-40B4-BE49-F238E27FC236}">
              <a16:creationId xmlns:a16="http://schemas.microsoft.com/office/drawing/2014/main" id="{0B96F13D-DF2E-F842-B63D-72A3793529CE}"/>
            </a:ext>
          </a:extLst>
        </xdr:cNvPr>
        <xdr:cNvSpPr txBox="1"/>
      </xdr:nvSpPr>
      <xdr:spPr>
        <a:xfrm>
          <a:off x="65900645" y="390769"/>
          <a:ext cx="63641309" cy="28326458"/>
        </a:xfrm>
        <a:prstGeom prst="rect">
          <a:avLst/>
        </a:prstGeom>
        <a:solidFill>
          <a:schemeClr val="bg2">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oneCellAnchor>
    <xdr:from>
      <xdr:col>154</xdr:col>
      <xdr:colOff>58299</xdr:colOff>
      <xdr:row>3</xdr:row>
      <xdr:rowOff>112028</xdr:rowOff>
    </xdr:from>
    <xdr:ext cx="5165074" cy="2051539"/>
    <xdr:pic>
      <xdr:nvPicPr>
        <xdr:cNvPr id="52" name="image2.png">
          <a:extLst>
            <a:ext uri="{FF2B5EF4-FFF2-40B4-BE49-F238E27FC236}">
              <a16:creationId xmlns:a16="http://schemas.microsoft.com/office/drawing/2014/main" id="{00000000-0008-0000-0000-000034000000}"/>
            </a:ext>
          </a:extLst>
        </xdr:cNvPr>
        <xdr:cNvPicPr preferRelativeResize="0"/>
      </xdr:nvPicPr>
      <xdr:blipFill>
        <a:blip xmlns:r="http://schemas.openxmlformats.org/officeDocument/2006/relationships" r:embed="rId5" cstate="print"/>
        <a:stretch>
          <a:fillRect/>
        </a:stretch>
      </xdr:blipFill>
      <xdr:spPr>
        <a:xfrm>
          <a:off x="52788699" y="874028"/>
          <a:ext cx="5165074" cy="2051539"/>
        </a:xfrm>
        <a:prstGeom prst="rect">
          <a:avLst/>
        </a:prstGeom>
        <a:noFill/>
      </xdr:spPr>
    </xdr:pic>
    <xdr:clientData fLocksWithSheet="0"/>
  </xdr:oneCellAnchor>
  <xdr:oneCellAnchor>
    <xdr:from>
      <xdr:col>39</xdr:col>
      <xdr:colOff>812800</xdr:colOff>
      <xdr:row>55</xdr:row>
      <xdr:rowOff>101600</xdr:rowOff>
    </xdr:from>
    <xdr:ext cx="27460" cy="0"/>
    <xdr:sp macro="" textlink="">
      <xdr:nvSpPr>
        <xdr:cNvPr id="780850623" name="Oval 780850622">
          <a:extLst>
            <a:ext uri="{FF2B5EF4-FFF2-40B4-BE49-F238E27FC236}">
              <a16:creationId xmlns:a16="http://schemas.microsoft.com/office/drawing/2014/main" id="{9BCC0E17-C105-B949-A3EF-DAD04EDC3152}"/>
            </a:ext>
          </a:extLst>
        </xdr:cNvPr>
        <xdr:cNvSpPr>
          <a:spLocks noChangeAspect="1"/>
        </xdr:cNvSpPr>
      </xdr:nvSpPr>
      <xdr:spPr>
        <a:xfrm>
          <a:off x="42291000" y="112522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twoCellAnchor>
    <xdr:from>
      <xdr:col>44</xdr:col>
      <xdr:colOff>177800</xdr:colOff>
      <xdr:row>46</xdr:row>
      <xdr:rowOff>25399</xdr:rowOff>
    </xdr:from>
    <xdr:to>
      <xdr:col>44</xdr:col>
      <xdr:colOff>177800</xdr:colOff>
      <xdr:row>46</xdr:row>
      <xdr:rowOff>25399</xdr:rowOff>
    </xdr:to>
    <xdr:sp macro="" textlink="">
      <xdr:nvSpPr>
        <xdr:cNvPr id="1792139776" name="Oval 1792139775">
          <a:extLst>
            <a:ext uri="{FF2B5EF4-FFF2-40B4-BE49-F238E27FC236}">
              <a16:creationId xmlns:a16="http://schemas.microsoft.com/office/drawing/2014/main" id="{A43A64EF-19A0-774D-BA23-903F577932D0}"/>
            </a:ext>
          </a:extLst>
        </xdr:cNvPr>
        <xdr:cNvSpPr>
          <a:spLocks noChangeAspect="1"/>
        </xdr:cNvSpPr>
      </xdr:nvSpPr>
      <xdr:spPr>
        <a:xfrm>
          <a:off x="43484800" y="88899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oneCellAnchor>
    <xdr:from>
      <xdr:col>61</xdr:col>
      <xdr:colOff>198360</xdr:colOff>
      <xdr:row>33</xdr:row>
      <xdr:rowOff>213498</xdr:rowOff>
    </xdr:from>
    <xdr:ext cx="2032720" cy="895350"/>
    <xdr:sp macro="" textlink="">
      <xdr:nvSpPr>
        <xdr:cNvPr id="1792139777" name="Shape 30">
          <a:extLst>
            <a:ext uri="{FF2B5EF4-FFF2-40B4-BE49-F238E27FC236}">
              <a16:creationId xmlns:a16="http://schemas.microsoft.com/office/drawing/2014/main" id="{4480272B-02C4-064E-A710-031B7FA7BEF6}"/>
            </a:ext>
          </a:extLst>
        </xdr:cNvPr>
        <xdr:cNvSpPr txBox="1"/>
      </xdr:nvSpPr>
      <xdr:spPr>
        <a:xfrm>
          <a:off x="28653225" y="10304849"/>
          <a:ext cx="203272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ACCESSIBILITY</a:t>
          </a:r>
          <a:endParaRPr sz="1800" b="1">
            <a:solidFill>
              <a:schemeClr val="dk1"/>
            </a:solidFill>
          </a:endParaRPr>
        </a:p>
      </xdr:txBody>
    </xdr:sp>
    <xdr:clientData fLocksWithSheet="0"/>
  </xdr:oneCellAnchor>
  <xdr:oneCellAnchor>
    <xdr:from>
      <xdr:col>71</xdr:col>
      <xdr:colOff>122583</xdr:colOff>
      <xdr:row>34</xdr:row>
      <xdr:rowOff>189580</xdr:rowOff>
    </xdr:from>
    <xdr:ext cx="1765254" cy="895350"/>
    <xdr:sp macro="" textlink="">
      <xdr:nvSpPr>
        <xdr:cNvPr id="1792139778" name="Shape 30">
          <a:extLst>
            <a:ext uri="{FF2B5EF4-FFF2-40B4-BE49-F238E27FC236}">
              <a16:creationId xmlns:a16="http://schemas.microsoft.com/office/drawing/2014/main" id="{5525C5B7-688C-7747-A405-D48ACE7528A8}"/>
            </a:ext>
          </a:extLst>
        </xdr:cNvPr>
        <xdr:cNvSpPr txBox="1"/>
      </xdr:nvSpPr>
      <xdr:spPr>
        <a:xfrm>
          <a:off x="30980151" y="10521202"/>
          <a:ext cx="1765254"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COMMUNITY</a:t>
          </a:r>
        </a:p>
      </xdr:txBody>
    </xdr:sp>
    <xdr:clientData fLocksWithSheet="0"/>
  </xdr:oneCellAnchor>
  <xdr:oneCellAnchor>
    <xdr:from>
      <xdr:col>78</xdr:col>
      <xdr:colOff>92765</xdr:colOff>
      <xdr:row>40</xdr:row>
      <xdr:rowOff>41966</xdr:rowOff>
    </xdr:from>
    <xdr:ext cx="1581150" cy="895350"/>
    <xdr:sp macro="" textlink="">
      <xdr:nvSpPr>
        <xdr:cNvPr id="1792139779" name="Shape 30">
          <a:extLst>
            <a:ext uri="{FF2B5EF4-FFF2-40B4-BE49-F238E27FC236}">
              <a16:creationId xmlns:a16="http://schemas.microsoft.com/office/drawing/2014/main" id="{8354984F-C24D-4746-9BF5-E2379CC2D122}"/>
            </a:ext>
          </a:extLst>
        </xdr:cNvPr>
        <xdr:cNvSpPr txBox="1"/>
      </xdr:nvSpPr>
      <xdr:spPr>
        <a:xfrm>
          <a:off x="52035765" y="7382566"/>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HERRITAGE</a:t>
          </a:r>
        </a:p>
      </xdr:txBody>
    </xdr:sp>
    <xdr:clientData fLocksWithSheet="0"/>
  </xdr:oneCellAnchor>
  <xdr:oneCellAnchor>
    <xdr:from>
      <xdr:col>78</xdr:col>
      <xdr:colOff>203883</xdr:colOff>
      <xdr:row>47</xdr:row>
      <xdr:rowOff>127579</xdr:rowOff>
    </xdr:from>
    <xdr:ext cx="1581150" cy="895350"/>
    <xdr:sp macro="" textlink="">
      <xdr:nvSpPr>
        <xdr:cNvPr id="1792139780" name="Shape 30">
          <a:extLst>
            <a:ext uri="{FF2B5EF4-FFF2-40B4-BE49-F238E27FC236}">
              <a16:creationId xmlns:a16="http://schemas.microsoft.com/office/drawing/2014/main" id="{5EA2A272-0373-D647-874C-F37E8D5D57A1}"/>
            </a:ext>
          </a:extLst>
        </xdr:cNvPr>
        <xdr:cNvSpPr txBox="1"/>
      </xdr:nvSpPr>
      <xdr:spPr>
        <a:xfrm>
          <a:off x="52146883" y="9246179"/>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EDUCATION</a:t>
          </a:r>
        </a:p>
      </xdr:txBody>
    </xdr:sp>
    <xdr:clientData fLocksWithSheet="0"/>
  </xdr:oneCellAnchor>
  <xdr:oneCellAnchor>
    <xdr:from>
      <xdr:col>67</xdr:col>
      <xdr:colOff>197362</xdr:colOff>
      <xdr:row>56</xdr:row>
      <xdr:rowOff>173646</xdr:rowOff>
    </xdr:from>
    <xdr:ext cx="1581150" cy="895350"/>
    <xdr:sp macro="" textlink="">
      <xdr:nvSpPr>
        <xdr:cNvPr id="1792139781" name="Shape 30">
          <a:extLst>
            <a:ext uri="{FF2B5EF4-FFF2-40B4-BE49-F238E27FC236}">
              <a16:creationId xmlns:a16="http://schemas.microsoft.com/office/drawing/2014/main" id="{5B21E862-1AB3-7B4F-9AD7-6ED1BC972FCF}"/>
            </a:ext>
          </a:extLst>
        </xdr:cNvPr>
        <xdr:cNvSpPr txBox="1"/>
      </xdr:nvSpPr>
      <xdr:spPr>
        <a:xfrm>
          <a:off x="49346362" y="11578246"/>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HEALTH</a:t>
          </a:r>
        </a:p>
      </xdr:txBody>
    </xdr:sp>
    <xdr:clientData fLocksWithSheet="0"/>
  </xdr:oneCellAnchor>
  <xdr:oneCellAnchor>
    <xdr:from>
      <xdr:col>59</xdr:col>
      <xdr:colOff>219081</xdr:colOff>
      <xdr:row>54</xdr:row>
      <xdr:rowOff>178274</xdr:rowOff>
    </xdr:from>
    <xdr:ext cx="1581150" cy="895350"/>
    <xdr:sp macro="" textlink="">
      <xdr:nvSpPr>
        <xdr:cNvPr id="1792139782" name="Shape 30">
          <a:extLst>
            <a:ext uri="{FF2B5EF4-FFF2-40B4-BE49-F238E27FC236}">
              <a16:creationId xmlns:a16="http://schemas.microsoft.com/office/drawing/2014/main" id="{49B3A688-75D2-7348-B292-56BAF8CC27EC}"/>
            </a:ext>
          </a:extLst>
        </xdr:cNvPr>
        <xdr:cNvSpPr txBox="1"/>
      </xdr:nvSpPr>
      <xdr:spPr>
        <a:xfrm>
          <a:off x="47336081" y="11074874"/>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INCOME AND WORK</a:t>
          </a:r>
        </a:p>
      </xdr:txBody>
    </xdr:sp>
    <xdr:clientData fLocksWithSheet="0"/>
  </xdr:oneCellAnchor>
  <xdr:oneCellAnchor>
    <xdr:from>
      <xdr:col>56</xdr:col>
      <xdr:colOff>45435</xdr:colOff>
      <xdr:row>47</xdr:row>
      <xdr:rowOff>219187</xdr:rowOff>
    </xdr:from>
    <xdr:ext cx="1581150" cy="895350"/>
    <xdr:sp macro="" textlink="">
      <xdr:nvSpPr>
        <xdr:cNvPr id="1792139783" name="Shape 30">
          <a:extLst>
            <a:ext uri="{FF2B5EF4-FFF2-40B4-BE49-F238E27FC236}">
              <a16:creationId xmlns:a16="http://schemas.microsoft.com/office/drawing/2014/main" id="{BF2F5E96-B56D-BD47-A7CA-C71BAC52C0F1}"/>
            </a:ext>
          </a:extLst>
        </xdr:cNvPr>
        <xdr:cNvSpPr txBox="1"/>
      </xdr:nvSpPr>
      <xdr:spPr>
        <a:xfrm>
          <a:off x="46400435" y="9337787"/>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LOW CARBON MOBILITY</a:t>
          </a:r>
        </a:p>
      </xdr:txBody>
    </xdr:sp>
    <xdr:clientData fLocksWithSheet="0"/>
  </xdr:oneCellAnchor>
  <xdr:oneCellAnchor>
    <xdr:from>
      <xdr:col>57</xdr:col>
      <xdr:colOff>3316</xdr:colOff>
      <xdr:row>22</xdr:row>
      <xdr:rowOff>182491</xdr:rowOff>
    </xdr:from>
    <xdr:ext cx="2446867" cy="895350"/>
    <xdr:sp macro="" textlink="">
      <xdr:nvSpPr>
        <xdr:cNvPr id="1792139784" name="Shape 30">
          <a:extLst>
            <a:ext uri="{FF2B5EF4-FFF2-40B4-BE49-F238E27FC236}">
              <a16:creationId xmlns:a16="http://schemas.microsoft.com/office/drawing/2014/main" id="{5C388EF2-0104-7D4A-9C46-22EDD07639DF}"/>
            </a:ext>
          </a:extLst>
        </xdr:cNvPr>
        <xdr:cNvSpPr txBox="1"/>
      </xdr:nvSpPr>
      <xdr:spPr>
        <a:xfrm>
          <a:off x="27497100" y="7630869"/>
          <a:ext cx="2446867" cy="895350"/>
        </a:xfrm>
        <a:prstGeom prst="rect">
          <a:avLst/>
        </a:prstGeom>
        <a:noFill/>
        <a:ln>
          <a:noFill/>
        </a:ln>
      </xdr:spPr>
      <xdr:txBody>
        <a:bodyPr spcFirstLastPara="1" wrap="square" lIns="91425" tIns="45700" rIns="91425" bIns="4570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US" sz="1800" b="1">
              <a:solidFill>
                <a:srgbClr val="263238"/>
              </a:solidFill>
              <a:latin typeface="+mn-lt"/>
              <a:ea typeface="+mn-ea"/>
              <a:cs typeface="+mn-cs"/>
              <a:sym typeface="Arial"/>
            </a:rPr>
            <a:t>SOIL AND LAND HEALTH</a:t>
          </a:r>
          <a:endParaRPr lang="en-US" sz="1100"/>
        </a:p>
      </xdr:txBody>
    </xdr:sp>
    <xdr:clientData fLocksWithSheet="0"/>
  </xdr:oneCellAnchor>
  <xdr:oneCellAnchor>
    <xdr:from>
      <xdr:col>75</xdr:col>
      <xdr:colOff>171162</xdr:colOff>
      <xdr:row>21</xdr:row>
      <xdr:rowOff>199882</xdr:rowOff>
    </xdr:from>
    <xdr:ext cx="2675467" cy="895350"/>
    <xdr:sp macro="" textlink="">
      <xdr:nvSpPr>
        <xdr:cNvPr id="1792139785" name="Shape 30">
          <a:extLst>
            <a:ext uri="{FF2B5EF4-FFF2-40B4-BE49-F238E27FC236}">
              <a16:creationId xmlns:a16="http://schemas.microsoft.com/office/drawing/2014/main" id="{D078A567-526E-4346-B534-248D0DE1B9B8}"/>
            </a:ext>
          </a:extLst>
        </xdr:cNvPr>
        <xdr:cNvSpPr txBox="1"/>
      </xdr:nvSpPr>
      <xdr:spPr>
        <a:xfrm>
          <a:off x="31989811" y="7407990"/>
          <a:ext cx="2675467" cy="8953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HAZARDOUS MATERIALS</a:t>
          </a:r>
        </a:p>
      </xdr:txBody>
    </xdr:sp>
    <xdr:clientData fLocksWithSheet="0"/>
  </xdr:oneCellAnchor>
  <xdr:oneCellAnchor>
    <xdr:from>
      <xdr:col>89</xdr:col>
      <xdr:colOff>122766</xdr:colOff>
      <xdr:row>33</xdr:row>
      <xdr:rowOff>50800</xdr:rowOff>
    </xdr:from>
    <xdr:ext cx="1581150" cy="895350"/>
    <xdr:sp macro="" textlink="">
      <xdr:nvSpPr>
        <xdr:cNvPr id="1792139786" name="Shape 30">
          <a:extLst>
            <a:ext uri="{FF2B5EF4-FFF2-40B4-BE49-F238E27FC236}">
              <a16:creationId xmlns:a16="http://schemas.microsoft.com/office/drawing/2014/main" id="{B329343C-8190-D84C-8B5C-AE8C5C9F0999}"/>
            </a:ext>
          </a:extLst>
        </xdr:cNvPr>
        <xdr:cNvSpPr txBox="1"/>
      </xdr:nvSpPr>
      <xdr:spPr>
        <a:xfrm>
          <a:off x="54859766" y="5613400"/>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a:solidFill>
                <a:schemeClr val="dk1"/>
              </a:solidFill>
              <a:latin typeface="+mn-lt"/>
              <a:ea typeface="+mn-ea"/>
              <a:cs typeface="+mn-cs"/>
              <a:sym typeface="Arial"/>
            </a:rPr>
            <a:t>WASTE</a:t>
          </a:r>
          <a:endParaRPr sz="1800">
            <a:solidFill>
              <a:schemeClr val="dk1"/>
            </a:solidFill>
          </a:endParaRPr>
        </a:p>
      </xdr:txBody>
    </xdr:sp>
    <xdr:clientData fLocksWithSheet="0"/>
  </xdr:oneCellAnchor>
  <xdr:oneCellAnchor>
    <xdr:from>
      <xdr:col>92</xdr:col>
      <xdr:colOff>135008</xdr:colOff>
      <xdr:row>50</xdr:row>
      <xdr:rowOff>79060</xdr:rowOff>
    </xdr:from>
    <xdr:ext cx="2264835" cy="895350"/>
    <xdr:sp macro="" textlink="">
      <xdr:nvSpPr>
        <xdr:cNvPr id="1792139787" name="Shape 30">
          <a:extLst>
            <a:ext uri="{FF2B5EF4-FFF2-40B4-BE49-F238E27FC236}">
              <a16:creationId xmlns:a16="http://schemas.microsoft.com/office/drawing/2014/main" id="{B7FF6542-5889-C640-A891-65355B2DE7FE}"/>
            </a:ext>
          </a:extLst>
        </xdr:cNvPr>
        <xdr:cNvSpPr txBox="1"/>
      </xdr:nvSpPr>
      <xdr:spPr>
        <a:xfrm>
          <a:off x="36038251" y="14255006"/>
          <a:ext cx="2264835" cy="8953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MATERIAL FOOTPRINT</a:t>
          </a:r>
          <a:endParaRPr lang="en-US" sz="1100"/>
        </a:p>
      </xdr:txBody>
    </xdr:sp>
    <xdr:clientData fLocksWithSheet="0"/>
  </xdr:oneCellAnchor>
  <xdr:oneCellAnchor>
    <xdr:from>
      <xdr:col>83</xdr:col>
      <xdr:colOff>25399</xdr:colOff>
      <xdr:row>64</xdr:row>
      <xdr:rowOff>143934</xdr:rowOff>
    </xdr:from>
    <xdr:ext cx="1581150" cy="895350"/>
    <xdr:sp macro="" textlink="">
      <xdr:nvSpPr>
        <xdr:cNvPr id="1792139788" name="Shape 30">
          <a:extLst>
            <a:ext uri="{FF2B5EF4-FFF2-40B4-BE49-F238E27FC236}">
              <a16:creationId xmlns:a16="http://schemas.microsoft.com/office/drawing/2014/main" id="{8169E674-CE31-7343-9F5F-45212FCDB4E1}"/>
            </a:ext>
          </a:extLst>
        </xdr:cNvPr>
        <xdr:cNvSpPr txBox="1"/>
      </xdr:nvSpPr>
      <xdr:spPr>
        <a:xfrm>
          <a:off x="53238399" y="13580534"/>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a:solidFill>
                <a:srgbClr val="263238"/>
              </a:solidFill>
              <a:latin typeface="+mn-lt"/>
              <a:ea typeface="+mn-ea"/>
              <a:cs typeface="+mn-cs"/>
              <a:sym typeface="Arial"/>
            </a:rPr>
            <a:t>WATER</a:t>
          </a:r>
          <a:endParaRPr sz="1800">
            <a:solidFill>
              <a:schemeClr val="dk1"/>
            </a:solidFill>
          </a:endParaRPr>
        </a:p>
      </xdr:txBody>
    </xdr:sp>
    <xdr:clientData fLocksWithSheet="0"/>
  </xdr:oneCellAnchor>
  <xdr:oneCellAnchor>
    <xdr:from>
      <xdr:col>68</xdr:col>
      <xdr:colOff>14185</xdr:colOff>
      <xdr:row>70</xdr:row>
      <xdr:rowOff>-1</xdr:rowOff>
    </xdr:from>
    <xdr:ext cx="1581150" cy="879905"/>
    <xdr:sp macro="" textlink="">
      <xdr:nvSpPr>
        <xdr:cNvPr id="1792139789" name="Shape 30">
          <a:extLst>
            <a:ext uri="{FF2B5EF4-FFF2-40B4-BE49-F238E27FC236}">
              <a16:creationId xmlns:a16="http://schemas.microsoft.com/office/drawing/2014/main" id="{4C26F3C7-6344-2142-919A-C02B2CA5DFDD}"/>
            </a:ext>
          </a:extLst>
        </xdr:cNvPr>
        <xdr:cNvSpPr txBox="1"/>
      </xdr:nvSpPr>
      <xdr:spPr>
        <a:xfrm>
          <a:off x="30150942" y="18981350"/>
          <a:ext cx="1581150" cy="879905"/>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ENERGY</a:t>
          </a:r>
          <a:endParaRPr lang="en-US" sz="1100"/>
        </a:p>
      </xdr:txBody>
    </xdr:sp>
    <xdr:clientData fLocksWithSheet="0"/>
  </xdr:oneCellAnchor>
  <xdr:oneCellAnchor>
    <xdr:from>
      <xdr:col>50</xdr:col>
      <xdr:colOff>15560</xdr:colOff>
      <xdr:row>64</xdr:row>
      <xdr:rowOff>210181</xdr:rowOff>
    </xdr:from>
    <xdr:ext cx="1940928" cy="895350"/>
    <xdr:sp macro="" textlink="">
      <xdr:nvSpPr>
        <xdr:cNvPr id="1792139790" name="Shape 30">
          <a:extLst>
            <a:ext uri="{FF2B5EF4-FFF2-40B4-BE49-F238E27FC236}">
              <a16:creationId xmlns:a16="http://schemas.microsoft.com/office/drawing/2014/main" id="{AB2A3D8C-A800-CB4B-A71A-0A9A76616EEB}"/>
            </a:ext>
          </a:extLst>
        </xdr:cNvPr>
        <xdr:cNvSpPr txBox="1"/>
      </xdr:nvSpPr>
      <xdr:spPr>
        <a:xfrm>
          <a:off x="25827452" y="17749911"/>
          <a:ext cx="1940928" cy="8953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AIR QUALITY</a:t>
          </a:r>
          <a:endParaRPr lang="en-US" sz="1100"/>
        </a:p>
      </xdr:txBody>
    </xdr:sp>
    <xdr:clientData fLocksWithSheet="0"/>
  </xdr:oneCellAnchor>
  <xdr:oneCellAnchor>
    <xdr:from>
      <xdr:col>40</xdr:col>
      <xdr:colOff>238896</xdr:colOff>
      <xdr:row>49</xdr:row>
      <xdr:rowOff>117162</xdr:rowOff>
    </xdr:from>
    <xdr:ext cx="1923536" cy="895350"/>
    <xdr:sp macro="" textlink="">
      <xdr:nvSpPr>
        <xdr:cNvPr id="1792139791" name="Shape 30">
          <a:extLst>
            <a:ext uri="{FF2B5EF4-FFF2-40B4-BE49-F238E27FC236}">
              <a16:creationId xmlns:a16="http://schemas.microsoft.com/office/drawing/2014/main" id="{B4BEEC17-8994-B547-A268-2494741F1D0F}"/>
            </a:ext>
          </a:extLst>
        </xdr:cNvPr>
        <xdr:cNvSpPr txBox="1"/>
      </xdr:nvSpPr>
      <xdr:spPr>
        <a:xfrm>
          <a:off x="23648085" y="14052838"/>
          <a:ext cx="1923536"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a:solidFill>
                <a:srgbClr val="263238"/>
              </a:solidFill>
              <a:latin typeface="+mn-lt"/>
              <a:ea typeface="+mn-ea"/>
              <a:cs typeface="+mn-cs"/>
              <a:sym typeface="Arial"/>
            </a:rPr>
            <a:t>BIODIVERSITY</a:t>
          </a:r>
          <a:endParaRPr sz="1800">
            <a:solidFill>
              <a:schemeClr val="dk1"/>
            </a:solidFill>
          </a:endParaRPr>
        </a:p>
      </xdr:txBody>
    </xdr:sp>
    <xdr:clientData fLocksWithSheet="0"/>
  </xdr:oneCellAnchor>
  <xdr:oneCellAnchor>
    <xdr:from>
      <xdr:col>46</xdr:col>
      <xdr:colOff>21165</xdr:colOff>
      <xdr:row>31</xdr:row>
      <xdr:rowOff>205946</xdr:rowOff>
    </xdr:from>
    <xdr:ext cx="2159001" cy="1206672"/>
    <xdr:sp macro="" textlink="">
      <xdr:nvSpPr>
        <xdr:cNvPr id="1792139792" name="Shape 30">
          <a:extLst>
            <a:ext uri="{FF2B5EF4-FFF2-40B4-BE49-F238E27FC236}">
              <a16:creationId xmlns:a16="http://schemas.microsoft.com/office/drawing/2014/main" id="{C0A923BF-E712-9E4A-9BF6-B989DB9A1D2E}"/>
            </a:ext>
          </a:extLst>
        </xdr:cNvPr>
        <xdr:cNvSpPr txBox="1"/>
      </xdr:nvSpPr>
      <xdr:spPr>
        <a:xfrm>
          <a:off x="24871976" y="9816757"/>
          <a:ext cx="2159001" cy="1206672"/>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CLIMATE CHANGE</a:t>
          </a:r>
        </a:p>
      </xdr:txBody>
    </xdr:sp>
    <xdr:clientData fLocksWithSheet="0"/>
  </xdr:oneCellAnchor>
  <xdr:oneCellAnchor>
    <xdr:from>
      <xdr:col>56</xdr:col>
      <xdr:colOff>227969</xdr:colOff>
      <xdr:row>40</xdr:row>
      <xdr:rowOff>77777</xdr:rowOff>
    </xdr:from>
    <xdr:ext cx="1581150" cy="895350"/>
    <xdr:sp macro="" textlink="">
      <xdr:nvSpPr>
        <xdr:cNvPr id="1792139793" name="Shape 30">
          <a:extLst>
            <a:ext uri="{FF2B5EF4-FFF2-40B4-BE49-F238E27FC236}">
              <a16:creationId xmlns:a16="http://schemas.microsoft.com/office/drawing/2014/main" id="{72089EF4-23DE-9F48-94F4-06FAFB6DD1B1}"/>
            </a:ext>
          </a:extLst>
        </xdr:cNvPr>
        <xdr:cNvSpPr txBox="1"/>
      </xdr:nvSpPr>
      <xdr:spPr>
        <a:xfrm>
          <a:off x="46582969" y="7418377"/>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SAFETY</a:t>
          </a:r>
        </a:p>
      </xdr:txBody>
    </xdr:sp>
    <xdr:clientData fLocksWithSheet="0"/>
  </xdr:oneCellAnchor>
  <xdr:twoCellAnchor>
    <xdr:from>
      <xdr:col>44</xdr:col>
      <xdr:colOff>177800</xdr:colOff>
      <xdr:row>48</xdr:row>
      <xdr:rowOff>25399</xdr:rowOff>
    </xdr:from>
    <xdr:to>
      <xdr:col>44</xdr:col>
      <xdr:colOff>177800</xdr:colOff>
      <xdr:row>48</xdr:row>
      <xdr:rowOff>25399</xdr:rowOff>
    </xdr:to>
    <xdr:sp macro="" textlink="">
      <xdr:nvSpPr>
        <xdr:cNvPr id="1792139794" name="Oval 1792139793">
          <a:extLst>
            <a:ext uri="{FF2B5EF4-FFF2-40B4-BE49-F238E27FC236}">
              <a16:creationId xmlns:a16="http://schemas.microsoft.com/office/drawing/2014/main" id="{CAB0ACDD-9A52-3C46-9D76-41FD3D5A0731}"/>
            </a:ext>
          </a:extLst>
        </xdr:cNvPr>
        <xdr:cNvSpPr>
          <a:spLocks noChangeAspect="1"/>
        </xdr:cNvSpPr>
      </xdr:nvSpPr>
      <xdr:spPr>
        <a:xfrm>
          <a:off x="43484800" y="93979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44</xdr:col>
      <xdr:colOff>177800</xdr:colOff>
      <xdr:row>49</xdr:row>
      <xdr:rowOff>25399</xdr:rowOff>
    </xdr:from>
    <xdr:to>
      <xdr:col>44</xdr:col>
      <xdr:colOff>177800</xdr:colOff>
      <xdr:row>49</xdr:row>
      <xdr:rowOff>25399</xdr:rowOff>
    </xdr:to>
    <xdr:sp macro="" textlink="">
      <xdr:nvSpPr>
        <xdr:cNvPr id="1792139795" name="Oval 1792139794">
          <a:extLst>
            <a:ext uri="{FF2B5EF4-FFF2-40B4-BE49-F238E27FC236}">
              <a16:creationId xmlns:a16="http://schemas.microsoft.com/office/drawing/2014/main" id="{3F517A8B-0068-074C-92BD-07E33D78227F}"/>
            </a:ext>
          </a:extLst>
        </xdr:cNvPr>
        <xdr:cNvSpPr>
          <a:spLocks noChangeAspect="1"/>
        </xdr:cNvSpPr>
      </xdr:nvSpPr>
      <xdr:spPr>
        <a:xfrm>
          <a:off x="43484800" y="96519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44</xdr:col>
      <xdr:colOff>177800</xdr:colOff>
      <xdr:row>51</xdr:row>
      <xdr:rowOff>25399</xdr:rowOff>
    </xdr:from>
    <xdr:to>
      <xdr:col>44</xdr:col>
      <xdr:colOff>177800</xdr:colOff>
      <xdr:row>51</xdr:row>
      <xdr:rowOff>25399</xdr:rowOff>
    </xdr:to>
    <xdr:sp macro="" textlink="">
      <xdr:nvSpPr>
        <xdr:cNvPr id="1792139796" name="Oval 1792139795">
          <a:extLst>
            <a:ext uri="{FF2B5EF4-FFF2-40B4-BE49-F238E27FC236}">
              <a16:creationId xmlns:a16="http://schemas.microsoft.com/office/drawing/2014/main" id="{5B8EAE24-88F5-7D41-B841-A2A285631D9F}"/>
            </a:ext>
          </a:extLst>
        </xdr:cNvPr>
        <xdr:cNvSpPr>
          <a:spLocks noChangeAspect="1"/>
        </xdr:cNvSpPr>
      </xdr:nvSpPr>
      <xdr:spPr>
        <a:xfrm>
          <a:off x="43484800" y="101599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44</xdr:col>
      <xdr:colOff>177800</xdr:colOff>
      <xdr:row>52</xdr:row>
      <xdr:rowOff>25399</xdr:rowOff>
    </xdr:from>
    <xdr:to>
      <xdr:col>44</xdr:col>
      <xdr:colOff>177800</xdr:colOff>
      <xdr:row>52</xdr:row>
      <xdr:rowOff>25399</xdr:rowOff>
    </xdr:to>
    <xdr:sp macro="" textlink="">
      <xdr:nvSpPr>
        <xdr:cNvPr id="1792139797" name="Oval 1792139796">
          <a:extLst>
            <a:ext uri="{FF2B5EF4-FFF2-40B4-BE49-F238E27FC236}">
              <a16:creationId xmlns:a16="http://schemas.microsoft.com/office/drawing/2014/main" id="{C53775B6-14FF-164C-98BF-2D3728B7EF90}"/>
            </a:ext>
          </a:extLst>
        </xdr:cNvPr>
        <xdr:cNvSpPr>
          <a:spLocks noChangeAspect="1"/>
        </xdr:cNvSpPr>
      </xdr:nvSpPr>
      <xdr:spPr>
        <a:xfrm>
          <a:off x="43484800" y="104139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44</xdr:col>
      <xdr:colOff>177800</xdr:colOff>
      <xdr:row>54</xdr:row>
      <xdr:rowOff>25399</xdr:rowOff>
    </xdr:from>
    <xdr:to>
      <xdr:col>44</xdr:col>
      <xdr:colOff>177800</xdr:colOff>
      <xdr:row>54</xdr:row>
      <xdr:rowOff>25399</xdr:rowOff>
    </xdr:to>
    <xdr:sp macro="" textlink="">
      <xdr:nvSpPr>
        <xdr:cNvPr id="1792139799" name="Oval 1792139798">
          <a:extLst>
            <a:ext uri="{FF2B5EF4-FFF2-40B4-BE49-F238E27FC236}">
              <a16:creationId xmlns:a16="http://schemas.microsoft.com/office/drawing/2014/main" id="{E1C057A6-5724-FC4F-AD35-A796146CB0B7}"/>
            </a:ext>
          </a:extLst>
        </xdr:cNvPr>
        <xdr:cNvSpPr>
          <a:spLocks noChangeAspect="1"/>
        </xdr:cNvSpPr>
      </xdr:nvSpPr>
      <xdr:spPr>
        <a:xfrm>
          <a:off x="43484800" y="109219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44</xdr:col>
      <xdr:colOff>177800</xdr:colOff>
      <xdr:row>55</xdr:row>
      <xdr:rowOff>25399</xdr:rowOff>
    </xdr:from>
    <xdr:to>
      <xdr:col>44</xdr:col>
      <xdr:colOff>177800</xdr:colOff>
      <xdr:row>55</xdr:row>
      <xdr:rowOff>25399</xdr:rowOff>
    </xdr:to>
    <xdr:sp macro="" textlink="">
      <xdr:nvSpPr>
        <xdr:cNvPr id="1792139800" name="Oval 1792139799">
          <a:extLst>
            <a:ext uri="{FF2B5EF4-FFF2-40B4-BE49-F238E27FC236}">
              <a16:creationId xmlns:a16="http://schemas.microsoft.com/office/drawing/2014/main" id="{303F2558-C899-2A4C-8C96-7442122CC053}"/>
            </a:ext>
          </a:extLst>
        </xdr:cNvPr>
        <xdr:cNvSpPr>
          <a:spLocks noChangeAspect="1"/>
        </xdr:cNvSpPr>
      </xdr:nvSpPr>
      <xdr:spPr>
        <a:xfrm>
          <a:off x="43484800" y="111759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44</xdr:col>
      <xdr:colOff>177800</xdr:colOff>
      <xdr:row>57</xdr:row>
      <xdr:rowOff>25399</xdr:rowOff>
    </xdr:from>
    <xdr:to>
      <xdr:col>44</xdr:col>
      <xdr:colOff>177800</xdr:colOff>
      <xdr:row>57</xdr:row>
      <xdr:rowOff>25399</xdr:rowOff>
    </xdr:to>
    <xdr:sp macro="" textlink="">
      <xdr:nvSpPr>
        <xdr:cNvPr id="1792139801" name="Oval 1792139800">
          <a:extLst>
            <a:ext uri="{FF2B5EF4-FFF2-40B4-BE49-F238E27FC236}">
              <a16:creationId xmlns:a16="http://schemas.microsoft.com/office/drawing/2014/main" id="{DB78AA54-157F-D045-B56D-9900BDE09DDE}"/>
            </a:ext>
          </a:extLst>
        </xdr:cNvPr>
        <xdr:cNvSpPr>
          <a:spLocks noChangeAspect="1"/>
        </xdr:cNvSpPr>
      </xdr:nvSpPr>
      <xdr:spPr>
        <a:xfrm>
          <a:off x="43484800" y="116839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44</xdr:col>
      <xdr:colOff>177800</xdr:colOff>
      <xdr:row>58</xdr:row>
      <xdr:rowOff>25399</xdr:rowOff>
    </xdr:from>
    <xdr:to>
      <xdr:col>44</xdr:col>
      <xdr:colOff>177800</xdr:colOff>
      <xdr:row>58</xdr:row>
      <xdr:rowOff>25399</xdr:rowOff>
    </xdr:to>
    <xdr:sp macro="" textlink="">
      <xdr:nvSpPr>
        <xdr:cNvPr id="1792139802" name="Oval 1792139801">
          <a:extLst>
            <a:ext uri="{FF2B5EF4-FFF2-40B4-BE49-F238E27FC236}">
              <a16:creationId xmlns:a16="http://schemas.microsoft.com/office/drawing/2014/main" id="{2D2F956A-B2A4-2649-A15C-71CFA129F0F2}"/>
            </a:ext>
          </a:extLst>
        </xdr:cNvPr>
        <xdr:cNvSpPr>
          <a:spLocks noChangeAspect="1"/>
        </xdr:cNvSpPr>
      </xdr:nvSpPr>
      <xdr:spPr>
        <a:xfrm>
          <a:off x="43484800" y="119379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44</xdr:col>
      <xdr:colOff>177800</xdr:colOff>
      <xdr:row>60</xdr:row>
      <xdr:rowOff>25399</xdr:rowOff>
    </xdr:from>
    <xdr:to>
      <xdr:col>44</xdr:col>
      <xdr:colOff>177800</xdr:colOff>
      <xdr:row>60</xdr:row>
      <xdr:rowOff>25399</xdr:rowOff>
    </xdr:to>
    <xdr:sp macro="" textlink="">
      <xdr:nvSpPr>
        <xdr:cNvPr id="1792139803" name="Oval 1792139802">
          <a:extLst>
            <a:ext uri="{FF2B5EF4-FFF2-40B4-BE49-F238E27FC236}">
              <a16:creationId xmlns:a16="http://schemas.microsoft.com/office/drawing/2014/main" id="{D136D6F7-6669-0F45-9214-F069726639BF}"/>
            </a:ext>
          </a:extLst>
        </xdr:cNvPr>
        <xdr:cNvSpPr>
          <a:spLocks noChangeAspect="1"/>
        </xdr:cNvSpPr>
      </xdr:nvSpPr>
      <xdr:spPr>
        <a:xfrm>
          <a:off x="43484800" y="124459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oneCellAnchor>
    <xdr:from>
      <xdr:col>41</xdr:col>
      <xdr:colOff>812800</xdr:colOff>
      <xdr:row>55</xdr:row>
      <xdr:rowOff>101600</xdr:rowOff>
    </xdr:from>
    <xdr:ext cx="27460" cy="0"/>
    <xdr:sp macro="" textlink="">
      <xdr:nvSpPr>
        <xdr:cNvPr id="1792139804" name="Oval 1792139803">
          <a:extLst>
            <a:ext uri="{FF2B5EF4-FFF2-40B4-BE49-F238E27FC236}">
              <a16:creationId xmlns:a16="http://schemas.microsoft.com/office/drawing/2014/main" id="{E96E16D9-8E29-834B-829E-5576D54AA6F8}"/>
            </a:ext>
          </a:extLst>
        </xdr:cNvPr>
        <xdr:cNvSpPr>
          <a:spLocks noChangeAspect="1"/>
        </xdr:cNvSpPr>
      </xdr:nvSpPr>
      <xdr:spPr>
        <a:xfrm>
          <a:off x="42799000" y="112522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44</xdr:col>
      <xdr:colOff>812800</xdr:colOff>
      <xdr:row>55</xdr:row>
      <xdr:rowOff>101600</xdr:rowOff>
    </xdr:from>
    <xdr:ext cx="27460" cy="0"/>
    <xdr:sp macro="" textlink="">
      <xdr:nvSpPr>
        <xdr:cNvPr id="1792139805" name="Oval 1792139804">
          <a:extLst>
            <a:ext uri="{FF2B5EF4-FFF2-40B4-BE49-F238E27FC236}">
              <a16:creationId xmlns:a16="http://schemas.microsoft.com/office/drawing/2014/main" id="{65813AAD-52E8-454E-A40E-007869F3FFF9}"/>
            </a:ext>
          </a:extLst>
        </xdr:cNvPr>
        <xdr:cNvSpPr>
          <a:spLocks noChangeAspect="1"/>
        </xdr:cNvSpPr>
      </xdr:nvSpPr>
      <xdr:spPr>
        <a:xfrm>
          <a:off x="43561000" y="112522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41</xdr:col>
      <xdr:colOff>812800</xdr:colOff>
      <xdr:row>56</xdr:row>
      <xdr:rowOff>101600</xdr:rowOff>
    </xdr:from>
    <xdr:ext cx="27460" cy="0"/>
    <xdr:sp macro="" textlink="">
      <xdr:nvSpPr>
        <xdr:cNvPr id="1792139806" name="Oval 1792139805">
          <a:extLst>
            <a:ext uri="{FF2B5EF4-FFF2-40B4-BE49-F238E27FC236}">
              <a16:creationId xmlns:a16="http://schemas.microsoft.com/office/drawing/2014/main" id="{A78B8A38-39F2-F647-A03F-6B2A359EBE8E}"/>
            </a:ext>
          </a:extLst>
        </xdr:cNvPr>
        <xdr:cNvSpPr>
          <a:spLocks noChangeAspect="1"/>
        </xdr:cNvSpPr>
      </xdr:nvSpPr>
      <xdr:spPr>
        <a:xfrm>
          <a:off x="42799000" y="115062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43</xdr:col>
      <xdr:colOff>812800</xdr:colOff>
      <xdr:row>56</xdr:row>
      <xdr:rowOff>101600</xdr:rowOff>
    </xdr:from>
    <xdr:ext cx="27460" cy="0"/>
    <xdr:sp macro="" textlink="">
      <xdr:nvSpPr>
        <xdr:cNvPr id="1792139807" name="Oval 1792139806">
          <a:extLst>
            <a:ext uri="{FF2B5EF4-FFF2-40B4-BE49-F238E27FC236}">
              <a16:creationId xmlns:a16="http://schemas.microsoft.com/office/drawing/2014/main" id="{20D194BC-6791-EC49-A4C3-2F414899C5A2}"/>
            </a:ext>
          </a:extLst>
        </xdr:cNvPr>
        <xdr:cNvSpPr>
          <a:spLocks noChangeAspect="1"/>
        </xdr:cNvSpPr>
      </xdr:nvSpPr>
      <xdr:spPr>
        <a:xfrm>
          <a:off x="43307000" y="115062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45</xdr:col>
      <xdr:colOff>812800</xdr:colOff>
      <xdr:row>56</xdr:row>
      <xdr:rowOff>101600</xdr:rowOff>
    </xdr:from>
    <xdr:ext cx="27460" cy="0"/>
    <xdr:sp macro="" textlink="">
      <xdr:nvSpPr>
        <xdr:cNvPr id="1792139808" name="Oval 1792139807">
          <a:extLst>
            <a:ext uri="{FF2B5EF4-FFF2-40B4-BE49-F238E27FC236}">
              <a16:creationId xmlns:a16="http://schemas.microsoft.com/office/drawing/2014/main" id="{BD2A9B44-CB86-7146-8D1B-845932DC51EB}"/>
            </a:ext>
          </a:extLst>
        </xdr:cNvPr>
        <xdr:cNvSpPr>
          <a:spLocks noChangeAspect="1"/>
        </xdr:cNvSpPr>
      </xdr:nvSpPr>
      <xdr:spPr>
        <a:xfrm>
          <a:off x="43815000" y="115062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45</xdr:col>
      <xdr:colOff>812800</xdr:colOff>
      <xdr:row>57</xdr:row>
      <xdr:rowOff>101600</xdr:rowOff>
    </xdr:from>
    <xdr:ext cx="27460" cy="0"/>
    <xdr:sp macro="" textlink="">
      <xdr:nvSpPr>
        <xdr:cNvPr id="1792139809" name="Oval 1792139808">
          <a:extLst>
            <a:ext uri="{FF2B5EF4-FFF2-40B4-BE49-F238E27FC236}">
              <a16:creationId xmlns:a16="http://schemas.microsoft.com/office/drawing/2014/main" id="{572C0FAA-98E6-EC43-AE38-95D140A07B9C}"/>
            </a:ext>
          </a:extLst>
        </xdr:cNvPr>
        <xdr:cNvSpPr>
          <a:spLocks noChangeAspect="1"/>
        </xdr:cNvSpPr>
      </xdr:nvSpPr>
      <xdr:spPr>
        <a:xfrm>
          <a:off x="43815000" y="117602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45</xdr:col>
      <xdr:colOff>812800</xdr:colOff>
      <xdr:row>58</xdr:row>
      <xdr:rowOff>101600</xdr:rowOff>
    </xdr:from>
    <xdr:ext cx="27460" cy="0"/>
    <xdr:sp macro="" textlink="">
      <xdr:nvSpPr>
        <xdr:cNvPr id="1792139810" name="Oval 1792139809">
          <a:extLst>
            <a:ext uri="{FF2B5EF4-FFF2-40B4-BE49-F238E27FC236}">
              <a16:creationId xmlns:a16="http://schemas.microsoft.com/office/drawing/2014/main" id="{D1D74EB3-BC26-394E-A4C8-5AD11AAB4906}"/>
            </a:ext>
          </a:extLst>
        </xdr:cNvPr>
        <xdr:cNvSpPr>
          <a:spLocks noChangeAspect="1"/>
        </xdr:cNvSpPr>
      </xdr:nvSpPr>
      <xdr:spPr>
        <a:xfrm>
          <a:off x="43815000" y="120142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40</xdr:col>
      <xdr:colOff>812800</xdr:colOff>
      <xdr:row>57</xdr:row>
      <xdr:rowOff>101600</xdr:rowOff>
    </xdr:from>
    <xdr:ext cx="27460" cy="0"/>
    <xdr:sp macro="" textlink="">
      <xdr:nvSpPr>
        <xdr:cNvPr id="1792139811" name="Oval 1792139810">
          <a:extLst>
            <a:ext uri="{FF2B5EF4-FFF2-40B4-BE49-F238E27FC236}">
              <a16:creationId xmlns:a16="http://schemas.microsoft.com/office/drawing/2014/main" id="{42680171-4517-0641-82FA-9C3A0872C4E7}"/>
            </a:ext>
          </a:extLst>
        </xdr:cNvPr>
        <xdr:cNvSpPr>
          <a:spLocks noChangeAspect="1"/>
        </xdr:cNvSpPr>
      </xdr:nvSpPr>
      <xdr:spPr>
        <a:xfrm>
          <a:off x="42545000" y="117602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42</xdr:col>
      <xdr:colOff>812800</xdr:colOff>
      <xdr:row>57</xdr:row>
      <xdr:rowOff>101600</xdr:rowOff>
    </xdr:from>
    <xdr:ext cx="27460" cy="0"/>
    <xdr:sp macro="" textlink="">
      <xdr:nvSpPr>
        <xdr:cNvPr id="1792139812" name="Oval 1792139811">
          <a:extLst>
            <a:ext uri="{FF2B5EF4-FFF2-40B4-BE49-F238E27FC236}">
              <a16:creationId xmlns:a16="http://schemas.microsoft.com/office/drawing/2014/main" id="{C68A6C0E-5846-AB4F-AE21-9883B9AF271A}"/>
            </a:ext>
          </a:extLst>
        </xdr:cNvPr>
        <xdr:cNvSpPr>
          <a:spLocks noChangeAspect="1"/>
        </xdr:cNvSpPr>
      </xdr:nvSpPr>
      <xdr:spPr>
        <a:xfrm>
          <a:off x="43053000" y="117602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43</xdr:col>
      <xdr:colOff>812800</xdr:colOff>
      <xdr:row>57</xdr:row>
      <xdr:rowOff>101600</xdr:rowOff>
    </xdr:from>
    <xdr:ext cx="27460" cy="0"/>
    <xdr:sp macro="" textlink="">
      <xdr:nvSpPr>
        <xdr:cNvPr id="1792139813" name="Oval 1792139812">
          <a:extLst>
            <a:ext uri="{FF2B5EF4-FFF2-40B4-BE49-F238E27FC236}">
              <a16:creationId xmlns:a16="http://schemas.microsoft.com/office/drawing/2014/main" id="{C0271906-DD3F-EA42-8823-67BA2CB70E9F}"/>
            </a:ext>
          </a:extLst>
        </xdr:cNvPr>
        <xdr:cNvSpPr>
          <a:spLocks noChangeAspect="1"/>
        </xdr:cNvSpPr>
      </xdr:nvSpPr>
      <xdr:spPr>
        <a:xfrm>
          <a:off x="43307000" y="117602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107</xdr:col>
      <xdr:colOff>0</xdr:colOff>
      <xdr:row>55</xdr:row>
      <xdr:rowOff>101600</xdr:rowOff>
    </xdr:from>
    <xdr:ext cx="27460" cy="0"/>
    <xdr:sp macro="" textlink="">
      <xdr:nvSpPr>
        <xdr:cNvPr id="1792139814" name="Oval 1792139813">
          <a:extLst>
            <a:ext uri="{FF2B5EF4-FFF2-40B4-BE49-F238E27FC236}">
              <a16:creationId xmlns:a16="http://schemas.microsoft.com/office/drawing/2014/main" id="{73359C7A-EDA5-C942-843D-46057F973933}"/>
            </a:ext>
          </a:extLst>
        </xdr:cNvPr>
        <xdr:cNvSpPr>
          <a:spLocks noChangeAspect="1"/>
        </xdr:cNvSpPr>
      </xdr:nvSpPr>
      <xdr:spPr>
        <a:xfrm>
          <a:off x="59309000" y="112522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107</xdr:col>
      <xdr:colOff>0</xdr:colOff>
      <xdr:row>55</xdr:row>
      <xdr:rowOff>101600</xdr:rowOff>
    </xdr:from>
    <xdr:ext cx="27460" cy="0"/>
    <xdr:sp macro="" textlink="">
      <xdr:nvSpPr>
        <xdr:cNvPr id="1792139815" name="Oval 1792139814">
          <a:extLst>
            <a:ext uri="{FF2B5EF4-FFF2-40B4-BE49-F238E27FC236}">
              <a16:creationId xmlns:a16="http://schemas.microsoft.com/office/drawing/2014/main" id="{E6727B4B-538C-5B48-AE6F-D6E5FDF65CB6}"/>
            </a:ext>
          </a:extLst>
        </xdr:cNvPr>
        <xdr:cNvSpPr>
          <a:spLocks noChangeAspect="1"/>
        </xdr:cNvSpPr>
      </xdr:nvSpPr>
      <xdr:spPr>
        <a:xfrm>
          <a:off x="59309000" y="112522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107</xdr:col>
      <xdr:colOff>0</xdr:colOff>
      <xdr:row>55</xdr:row>
      <xdr:rowOff>101600</xdr:rowOff>
    </xdr:from>
    <xdr:ext cx="27460" cy="0"/>
    <xdr:sp macro="" textlink="">
      <xdr:nvSpPr>
        <xdr:cNvPr id="1792139816" name="Oval 1792139815">
          <a:extLst>
            <a:ext uri="{FF2B5EF4-FFF2-40B4-BE49-F238E27FC236}">
              <a16:creationId xmlns:a16="http://schemas.microsoft.com/office/drawing/2014/main" id="{BCB8C921-8263-0C4A-A189-724E49B998C1}"/>
            </a:ext>
          </a:extLst>
        </xdr:cNvPr>
        <xdr:cNvSpPr>
          <a:spLocks noChangeAspect="1"/>
        </xdr:cNvSpPr>
      </xdr:nvSpPr>
      <xdr:spPr>
        <a:xfrm>
          <a:off x="59309000" y="112522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107</xdr:col>
      <xdr:colOff>0</xdr:colOff>
      <xdr:row>56</xdr:row>
      <xdr:rowOff>101600</xdr:rowOff>
    </xdr:from>
    <xdr:ext cx="27460" cy="0"/>
    <xdr:sp macro="" textlink="">
      <xdr:nvSpPr>
        <xdr:cNvPr id="1792139817" name="Oval 1792139816">
          <a:extLst>
            <a:ext uri="{FF2B5EF4-FFF2-40B4-BE49-F238E27FC236}">
              <a16:creationId xmlns:a16="http://schemas.microsoft.com/office/drawing/2014/main" id="{B8D05A11-872B-8046-8D0B-E07ADAEB2DCF}"/>
            </a:ext>
          </a:extLst>
        </xdr:cNvPr>
        <xdr:cNvSpPr>
          <a:spLocks noChangeAspect="1"/>
        </xdr:cNvSpPr>
      </xdr:nvSpPr>
      <xdr:spPr>
        <a:xfrm>
          <a:off x="59309000" y="115062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107</xdr:col>
      <xdr:colOff>0</xdr:colOff>
      <xdr:row>56</xdr:row>
      <xdr:rowOff>101600</xdr:rowOff>
    </xdr:from>
    <xdr:ext cx="27460" cy="0"/>
    <xdr:sp macro="" textlink="">
      <xdr:nvSpPr>
        <xdr:cNvPr id="1792139818" name="Oval 1792139817">
          <a:extLst>
            <a:ext uri="{FF2B5EF4-FFF2-40B4-BE49-F238E27FC236}">
              <a16:creationId xmlns:a16="http://schemas.microsoft.com/office/drawing/2014/main" id="{BA838C49-26FE-EF4F-9117-B4DD0183677F}"/>
            </a:ext>
          </a:extLst>
        </xdr:cNvPr>
        <xdr:cNvSpPr>
          <a:spLocks noChangeAspect="1"/>
        </xdr:cNvSpPr>
      </xdr:nvSpPr>
      <xdr:spPr>
        <a:xfrm>
          <a:off x="59309000" y="115062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107</xdr:col>
      <xdr:colOff>0</xdr:colOff>
      <xdr:row>56</xdr:row>
      <xdr:rowOff>101600</xdr:rowOff>
    </xdr:from>
    <xdr:ext cx="27460" cy="0"/>
    <xdr:sp macro="" textlink="">
      <xdr:nvSpPr>
        <xdr:cNvPr id="1792139819" name="Oval 1792139818">
          <a:extLst>
            <a:ext uri="{FF2B5EF4-FFF2-40B4-BE49-F238E27FC236}">
              <a16:creationId xmlns:a16="http://schemas.microsoft.com/office/drawing/2014/main" id="{6B028C51-270D-DD4B-80F7-6206B2D27B5A}"/>
            </a:ext>
          </a:extLst>
        </xdr:cNvPr>
        <xdr:cNvSpPr>
          <a:spLocks noChangeAspect="1"/>
        </xdr:cNvSpPr>
      </xdr:nvSpPr>
      <xdr:spPr>
        <a:xfrm>
          <a:off x="59309000" y="115062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107</xdr:col>
      <xdr:colOff>0</xdr:colOff>
      <xdr:row>57</xdr:row>
      <xdr:rowOff>101600</xdr:rowOff>
    </xdr:from>
    <xdr:ext cx="27460" cy="0"/>
    <xdr:sp macro="" textlink="">
      <xdr:nvSpPr>
        <xdr:cNvPr id="1792139820" name="Oval 1792139819">
          <a:extLst>
            <a:ext uri="{FF2B5EF4-FFF2-40B4-BE49-F238E27FC236}">
              <a16:creationId xmlns:a16="http://schemas.microsoft.com/office/drawing/2014/main" id="{2ED5A02C-7EDC-1E41-BF51-5D107934749B}"/>
            </a:ext>
          </a:extLst>
        </xdr:cNvPr>
        <xdr:cNvSpPr>
          <a:spLocks noChangeAspect="1"/>
        </xdr:cNvSpPr>
      </xdr:nvSpPr>
      <xdr:spPr>
        <a:xfrm>
          <a:off x="59309000" y="117602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107</xdr:col>
      <xdr:colOff>0</xdr:colOff>
      <xdr:row>58</xdr:row>
      <xdr:rowOff>101600</xdr:rowOff>
    </xdr:from>
    <xdr:ext cx="27460" cy="0"/>
    <xdr:sp macro="" textlink="">
      <xdr:nvSpPr>
        <xdr:cNvPr id="1792139821" name="Oval 1792139820">
          <a:extLst>
            <a:ext uri="{FF2B5EF4-FFF2-40B4-BE49-F238E27FC236}">
              <a16:creationId xmlns:a16="http://schemas.microsoft.com/office/drawing/2014/main" id="{377A16EB-AC0A-DE46-B6A2-E548C3838C11}"/>
            </a:ext>
          </a:extLst>
        </xdr:cNvPr>
        <xdr:cNvSpPr>
          <a:spLocks noChangeAspect="1"/>
        </xdr:cNvSpPr>
      </xdr:nvSpPr>
      <xdr:spPr>
        <a:xfrm>
          <a:off x="59309000" y="120142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107</xdr:col>
      <xdr:colOff>0</xdr:colOff>
      <xdr:row>57</xdr:row>
      <xdr:rowOff>101600</xdr:rowOff>
    </xdr:from>
    <xdr:ext cx="27460" cy="0"/>
    <xdr:sp macro="" textlink="">
      <xdr:nvSpPr>
        <xdr:cNvPr id="1792139822" name="Oval 1792139821">
          <a:extLst>
            <a:ext uri="{FF2B5EF4-FFF2-40B4-BE49-F238E27FC236}">
              <a16:creationId xmlns:a16="http://schemas.microsoft.com/office/drawing/2014/main" id="{8D2C9640-978E-3646-8A77-B96820A01310}"/>
            </a:ext>
          </a:extLst>
        </xdr:cNvPr>
        <xdr:cNvSpPr>
          <a:spLocks noChangeAspect="1"/>
        </xdr:cNvSpPr>
      </xdr:nvSpPr>
      <xdr:spPr>
        <a:xfrm>
          <a:off x="59309000" y="117602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107</xdr:col>
      <xdr:colOff>0</xdr:colOff>
      <xdr:row>57</xdr:row>
      <xdr:rowOff>101600</xdr:rowOff>
    </xdr:from>
    <xdr:ext cx="27460" cy="0"/>
    <xdr:sp macro="" textlink="">
      <xdr:nvSpPr>
        <xdr:cNvPr id="1792139823" name="Oval 1792139822">
          <a:extLst>
            <a:ext uri="{FF2B5EF4-FFF2-40B4-BE49-F238E27FC236}">
              <a16:creationId xmlns:a16="http://schemas.microsoft.com/office/drawing/2014/main" id="{0A1743A4-471B-E64D-9583-487618547E2F}"/>
            </a:ext>
          </a:extLst>
        </xdr:cNvPr>
        <xdr:cNvSpPr>
          <a:spLocks noChangeAspect="1"/>
        </xdr:cNvSpPr>
      </xdr:nvSpPr>
      <xdr:spPr>
        <a:xfrm>
          <a:off x="59309000" y="117602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107</xdr:col>
      <xdr:colOff>0</xdr:colOff>
      <xdr:row>57</xdr:row>
      <xdr:rowOff>101600</xdr:rowOff>
    </xdr:from>
    <xdr:ext cx="27460" cy="0"/>
    <xdr:sp macro="" textlink="">
      <xdr:nvSpPr>
        <xdr:cNvPr id="1792139824" name="Oval 1792139823">
          <a:extLst>
            <a:ext uri="{FF2B5EF4-FFF2-40B4-BE49-F238E27FC236}">
              <a16:creationId xmlns:a16="http://schemas.microsoft.com/office/drawing/2014/main" id="{1CB56EBB-A023-4043-980D-948C08C43611}"/>
            </a:ext>
          </a:extLst>
        </xdr:cNvPr>
        <xdr:cNvSpPr>
          <a:spLocks noChangeAspect="1"/>
        </xdr:cNvSpPr>
      </xdr:nvSpPr>
      <xdr:spPr>
        <a:xfrm>
          <a:off x="59309000" y="117602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112</xdr:col>
      <xdr:colOff>812800</xdr:colOff>
      <xdr:row>56</xdr:row>
      <xdr:rowOff>101600</xdr:rowOff>
    </xdr:from>
    <xdr:ext cx="27460" cy="0"/>
    <xdr:sp macro="" textlink="">
      <xdr:nvSpPr>
        <xdr:cNvPr id="1792139825" name="Oval 1792139824">
          <a:extLst>
            <a:ext uri="{FF2B5EF4-FFF2-40B4-BE49-F238E27FC236}">
              <a16:creationId xmlns:a16="http://schemas.microsoft.com/office/drawing/2014/main" id="{1B6D03DA-4355-B248-A341-453EFD175ACF}"/>
            </a:ext>
          </a:extLst>
        </xdr:cNvPr>
        <xdr:cNvSpPr>
          <a:spLocks noChangeAspect="1"/>
        </xdr:cNvSpPr>
      </xdr:nvSpPr>
      <xdr:spPr>
        <a:xfrm>
          <a:off x="60833000" y="115062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twoCellAnchor>
    <xdr:from>
      <xdr:col>117</xdr:col>
      <xdr:colOff>177800</xdr:colOff>
      <xdr:row>47</xdr:row>
      <xdr:rowOff>25399</xdr:rowOff>
    </xdr:from>
    <xdr:to>
      <xdr:col>117</xdr:col>
      <xdr:colOff>177800</xdr:colOff>
      <xdr:row>47</xdr:row>
      <xdr:rowOff>25399</xdr:rowOff>
    </xdr:to>
    <xdr:sp macro="" textlink="">
      <xdr:nvSpPr>
        <xdr:cNvPr id="1792139826" name="Oval 1792139825">
          <a:extLst>
            <a:ext uri="{FF2B5EF4-FFF2-40B4-BE49-F238E27FC236}">
              <a16:creationId xmlns:a16="http://schemas.microsoft.com/office/drawing/2014/main" id="{EBEECA0C-0F59-C142-954A-6AC009754AF1}"/>
            </a:ext>
          </a:extLst>
        </xdr:cNvPr>
        <xdr:cNvSpPr>
          <a:spLocks noChangeAspect="1"/>
        </xdr:cNvSpPr>
      </xdr:nvSpPr>
      <xdr:spPr>
        <a:xfrm>
          <a:off x="62026800" y="91439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oneCellAnchor>
    <xdr:from>
      <xdr:col>134</xdr:col>
      <xdr:colOff>244088</xdr:colOff>
      <xdr:row>34</xdr:row>
      <xdr:rowOff>231078</xdr:rowOff>
    </xdr:from>
    <xdr:ext cx="1970668" cy="895350"/>
    <xdr:sp macro="" textlink="">
      <xdr:nvSpPr>
        <xdr:cNvPr id="1792139827" name="Shape 30">
          <a:extLst>
            <a:ext uri="{FF2B5EF4-FFF2-40B4-BE49-F238E27FC236}">
              <a16:creationId xmlns:a16="http://schemas.microsoft.com/office/drawing/2014/main" id="{D65DA0D3-47D9-A94D-AA13-680095DB6F6D}"/>
            </a:ext>
          </a:extLst>
        </xdr:cNvPr>
        <xdr:cNvSpPr txBox="1"/>
      </xdr:nvSpPr>
      <xdr:spPr>
        <a:xfrm>
          <a:off x="47141161" y="10778273"/>
          <a:ext cx="1970668"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ACCESSIBILITY</a:t>
          </a:r>
          <a:endParaRPr sz="1800" b="1">
            <a:solidFill>
              <a:schemeClr val="dk1"/>
            </a:solidFill>
          </a:endParaRPr>
        </a:p>
      </xdr:txBody>
    </xdr:sp>
    <xdr:clientData fLocksWithSheet="0"/>
  </xdr:oneCellAnchor>
  <xdr:oneCellAnchor>
    <xdr:from>
      <xdr:col>144</xdr:col>
      <xdr:colOff>60631</xdr:colOff>
      <xdr:row>34</xdr:row>
      <xdr:rowOff>65677</xdr:rowOff>
    </xdr:from>
    <xdr:ext cx="1735954" cy="895350"/>
    <xdr:sp macro="" textlink="">
      <xdr:nvSpPr>
        <xdr:cNvPr id="1792139828" name="Shape 30">
          <a:extLst>
            <a:ext uri="{FF2B5EF4-FFF2-40B4-BE49-F238E27FC236}">
              <a16:creationId xmlns:a16="http://schemas.microsoft.com/office/drawing/2014/main" id="{8A219889-CC46-CF46-A7E8-2CB1CC6CD6C1}"/>
            </a:ext>
          </a:extLst>
        </xdr:cNvPr>
        <xdr:cNvSpPr txBox="1"/>
      </xdr:nvSpPr>
      <xdr:spPr>
        <a:xfrm>
          <a:off x="49435753" y="10612872"/>
          <a:ext cx="1735954"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COMMUNITY</a:t>
          </a:r>
        </a:p>
      </xdr:txBody>
    </xdr:sp>
    <xdr:clientData fLocksWithSheet="0"/>
  </xdr:oneCellAnchor>
  <xdr:oneCellAnchor>
    <xdr:from>
      <xdr:col>151</xdr:col>
      <xdr:colOff>21004</xdr:colOff>
      <xdr:row>40</xdr:row>
      <xdr:rowOff>140572</xdr:rowOff>
    </xdr:from>
    <xdr:ext cx="1581150" cy="895350"/>
    <xdr:sp macro="" textlink="">
      <xdr:nvSpPr>
        <xdr:cNvPr id="1792139829" name="Shape 30">
          <a:extLst>
            <a:ext uri="{FF2B5EF4-FFF2-40B4-BE49-F238E27FC236}">
              <a16:creationId xmlns:a16="http://schemas.microsoft.com/office/drawing/2014/main" id="{75E036F1-4EA5-7D4C-8FD8-AAA366C2B2F6}"/>
            </a:ext>
          </a:extLst>
        </xdr:cNvPr>
        <xdr:cNvSpPr txBox="1"/>
      </xdr:nvSpPr>
      <xdr:spPr>
        <a:xfrm>
          <a:off x="51130760" y="12174596"/>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HERRITAGE</a:t>
          </a:r>
        </a:p>
      </xdr:txBody>
    </xdr:sp>
    <xdr:clientData fLocksWithSheet="0"/>
  </xdr:oneCellAnchor>
  <xdr:oneCellAnchor>
    <xdr:from>
      <xdr:col>152</xdr:col>
      <xdr:colOff>59109</xdr:colOff>
      <xdr:row>49</xdr:row>
      <xdr:rowOff>36570</xdr:rowOff>
    </xdr:from>
    <xdr:ext cx="1581150" cy="895350"/>
    <xdr:sp macro="" textlink="">
      <xdr:nvSpPr>
        <xdr:cNvPr id="1792139830" name="Shape 30">
          <a:extLst>
            <a:ext uri="{FF2B5EF4-FFF2-40B4-BE49-F238E27FC236}">
              <a16:creationId xmlns:a16="http://schemas.microsoft.com/office/drawing/2014/main" id="{7FE553C5-BE12-4349-875E-CAB30A163932}"/>
            </a:ext>
          </a:extLst>
        </xdr:cNvPr>
        <xdr:cNvSpPr txBox="1"/>
      </xdr:nvSpPr>
      <xdr:spPr>
        <a:xfrm>
          <a:off x="51416670" y="14300838"/>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EDUCATION</a:t>
          </a:r>
        </a:p>
      </xdr:txBody>
    </xdr:sp>
    <xdr:clientData fLocksWithSheet="0"/>
  </xdr:oneCellAnchor>
  <xdr:oneCellAnchor>
    <xdr:from>
      <xdr:col>140</xdr:col>
      <xdr:colOff>18958</xdr:colOff>
      <xdr:row>58</xdr:row>
      <xdr:rowOff>184561</xdr:rowOff>
    </xdr:from>
    <xdr:ext cx="1581150" cy="895350"/>
    <xdr:sp macro="" textlink="">
      <xdr:nvSpPr>
        <xdr:cNvPr id="1792139831" name="Shape 30">
          <a:extLst>
            <a:ext uri="{FF2B5EF4-FFF2-40B4-BE49-F238E27FC236}">
              <a16:creationId xmlns:a16="http://schemas.microsoft.com/office/drawing/2014/main" id="{F1D222DC-7304-B948-BF4B-25987285CF37}"/>
            </a:ext>
          </a:extLst>
        </xdr:cNvPr>
        <xdr:cNvSpPr txBox="1"/>
      </xdr:nvSpPr>
      <xdr:spPr>
        <a:xfrm>
          <a:off x="48402860" y="16679073"/>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HEALTH</a:t>
          </a:r>
        </a:p>
      </xdr:txBody>
    </xdr:sp>
    <xdr:clientData fLocksWithSheet="0"/>
  </xdr:oneCellAnchor>
  <xdr:oneCellAnchor>
    <xdr:from>
      <xdr:col>131</xdr:col>
      <xdr:colOff>211043</xdr:colOff>
      <xdr:row>55</xdr:row>
      <xdr:rowOff>120379</xdr:rowOff>
    </xdr:from>
    <xdr:ext cx="1581150" cy="895350"/>
    <xdr:sp macro="" textlink="">
      <xdr:nvSpPr>
        <xdr:cNvPr id="1792139832" name="Shape 30">
          <a:extLst>
            <a:ext uri="{FF2B5EF4-FFF2-40B4-BE49-F238E27FC236}">
              <a16:creationId xmlns:a16="http://schemas.microsoft.com/office/drawing/2014/main" id="{C9E33168-5D33-4343-A68A-2B806B72CC71}"/>
            </a:ext>
          </a:extLst>
        </xdr:cNvPr>
        <xdr:cNvSpPr txBox="1"/>
      </xdr:nvSpPr>
      <xdr:spPr>
        <a:xfrm>
          <a:off x="46364702" y="15871477"/>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INCOME AND WORK</a:t>
          </a:r>
        </a:p>
      </xdr:txBody>
    </xdr:sp>
    <xdr:clientData fLocksWithSheet="0"/>
  </xdr:oneCellAnchor>
  <xdr:oneCellAnchor>
    <xdr:from>
      <xdr:col>128</xdr:col>
      <xdr:colOff>26998</xdr:colOff>
      <xdr:row>48</xdr:row>
      <xdr:rowOff>38126</xdr:rowOff>
    </xdr:from>
    <xdr:ext cx="1581150" cy="895350"/>
    <xdr:sp macro="" textlink="">
      <xdr:nvSpPr>
        <xdr:cNvPr id="1792139833" name="Shape 30">
          <a:extLst>
            <a:ext uri="{FF2B5EF4-FFF2-40B4-BE49-F238E27FC236}">
              <a16:creationId xmlns:a16="http://schemas.microsoft.com/office/drawing/2014/main" id="{41F1AD31-2615-5E42-B8F9-3B2563C374F4}"/>
            </a:ext>
          </a:extLst>
        </xdr:cNvPr>
        <xdr:cNvSpPr txBox="1"/>
      </xdr:nvSpPr>
      <xdr:spPr>
        <a:xfrm>
          <a:off x="45437242" y="14054589"/>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LOW CARBON MOBILITY</a:t>
          </a:r>
        </a:p>
      </xdr:txBody>
    </xdr:sp>
    <xdr:clientData fLocksWithSheet="0"/>
  </xdr:oneCellAnchor>
  <xdr:oneCellAnchor>
    <xdr:from>
      <xdr:col>129</xdr:col>
      <xdr:colOff>118429</xdr:colOff>
      <xdr:row>23</xdr:row>
      <xdr:rowOff>55240</xdr:rowOff>
    </xdr:from>
    <xdr:ext cx="2446867" cy="895350"/>
    <xdr:sp macro="" textlink="">
      <xdr:nvSpPr>
        <xdr:cNvPr id="1792139834" name="Shape 30">
          <a:extLst>
            <a:ext uri="{FF2B5EF4-FFF2-40B4-BE49-F238E27FC236}">
              <a16:creationId xmlns:a16="http://schemas.microsoft.com/office/drawing/2014/main" id="{63A20F07-381D-3D45-A245-75C058D4F7FB}"/>
            </a:ext>
          </a:extLst>
        </xdr:cNvPr>
        <xdr:cNvSpPr txBox="1"/>
      </xdr:nvSpPr>
      <xdr:spPr>
        <a:xfrm>
          <a:off x="45776478" y="7876581"/>
          <a:ext cx="2446867" cy="895350"/>
        </a:xfrm>
        <a:prstGeom prst="rect">
          <a:avLst/>
        </a:prstGeom>
        <a:noFill/>
        <a:ln>
          <a:noFill/>
        </a:ln>
      </xdr:spPr>
      <xdr:txBody>
        <a:bodyPr spcFirstLastPara="1" wrap="square" lIns="91425" tIns="45700" rIns="91425" bIns="4570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US" sz="1800" b="1">
              <a:solidFill>
                <a:srgbClr val="263238"/>
              </a:solidFill>
              <a:latin typeface="+mn-lt"/>
              <a:ea typeface="+mn-ea"/>
              <a:cs typeface="+mn-cs"/>
              <a:sym typeface="Arial"/>
            </a:rPr>
            <a:t>SOIL AND LAND HEALTH</a:t>
          </a:r>
          <a:endParaRPr lang="en-US" sz="1100"/>
        </a:p>
      </xdr:txBody>
    </xdr:sp>
    <xdr:clientData fLocksWithSheet="0"/>
  </xdr:oneCellAnchor>
  <xdr:oneCellAnchor>
    <xdr:from>
      <xdr:col>147</xdr:col>
      <xdr:colOff>33866</xdr:colOff>
      <xdr:row>23</xdr:row>
      <xdr:rowOff>131234</xdr:rowOff>
    </xdr:from>
    <xdr:ext cx="2675467" cy="895350"/>
    <xdr:sp macro="" textlink="">
      <xdr:nvSpPr>
        <xdr:cNvPr id="1792139835" name="Shape 30">
          <a:extLst>
            <a:ext uri="{FF2B5EF4-FFF2-40B4-BE49-F238E27FC236}">
              <a16:creationId xmlns:a16="http://schemas.microsoft.com/office/drawing/2014/main" id="{FE120246-C5CB-6B45-A61C-53747299A401}"/>
            </a:ext>
          </a:extLst>
        </xdr:cNvPr>
        <xdr:cNvSpPr txBox="1"/>
      </xdr:nvSpPr>
      <xdr:spPr>
        <a:xfrm>
          <a:off x="69502866" y="3153834"/>
          <a:ext cx="2675467" cy="8953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HAZARDOUS MATERIALS</a:t>
          </a:r>
        </a:p>
      </xdr:txBody>
    </xdr:sp>
    <xdr:clientData fLocksWithSheet="0"/>
  </xdr:oneCellAnchor>
  <xdr:oneCellAnchor>
    <xdr:from>
      <xdr:col>162</xdr:col>
      <xdr:colOff>122766</xdr:colOff>
      <xdr:row>34</xdr:row>
      <xdr:rowOff>50800</xdr:rowOff>
    </xdr:from>
    <xdr:ext cx="1581150" cy="895350"/>
    <xdr:sp macro="" textlink="">
      <xdr:nvSpPr>
        <xdr:cNvPr id="1792139836" name="Shape 30">
          <a:extLst>
            <a:ext uri="{FF2B5EF4-FFF2-40B4-BE49-F238E27FC236}">
              <a16:creationId xmlns:a16="http://schemas.microsoft.com/office/drawing/2014/main" id="{A0A7E386-1FC0-F542-9C69-3DA4A11B0315}"/>
            </a:ext>
          </a:extLst>
        </xdr:cNvPr>
        <xdr:cNvSpPr txBox="1"/>
      </xdr:nvSpPr>
      <xdr:spPr>
        <a:xfrm>
          <a:off x="73401766" y="5867400"/>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a:solidFill>
                <a:schemeClr val="dk1"/>
              </a:solidFill>
              <a:latin typeface="+mn-lt"/>
              <a:ea typeface="+mn-ea"/>
              <a:cs typeface="+mn-cs"/>
              <a:sym typeface="Arial"/>
            </a:rPr>
            <a:t>WASTE</a:t>
          </a:r>
          <a:endParaRPr sz="1800">
            <a:solidFill>
              <a:schemeClr val="dk1"/>
            </a:solidFill>
          </a:endParaRPr>
        </a:p>
      </xdr:txBody>
    </xdr:sp>
    <xdr:clientData fLocksWithSheet="0"/>
  </xdr:oneCellAnchor>
  <xdr:oneCellAnchor>
    <xdr:from>
      <xdr:col>165</xdr:col>
      <xdr:colOff>45430</xdr:colOff>
      <xdr:row>50</xdr:row>
      <xdr:rowOff>213009</xdr:rowOff>
    </xdr:from>
    <xdr:ext cx="2264835" cy="895350"/>
    <xdr:sp macro="" textlink="">
      <xdr:nvSpPr>
        <xdr:cNvPr id="1792139837" name="Shape 30">
          <a:extLst>
            <a:ext uri="{FF2B5EF4-FFF2-40B4-BE49-F238E27FC236}">
              <a16:creationId xmlns:a16="http://schemas.microsoft.com/office/drawing/2014/main" id="{1D4851F0-86AA-8B4C-899A-ED8EEA3CACDF}"/>
            </a:ext>
          </a:extLst>
        </xdr:cNvPr>
        <xdr:cNvSpPr txBox="1"/>
      </xdr:nvSpPr>
      <xdr:spPr>
        <a:xfrm>
          <a:off x="54624454" y="14725082"/>
          <a:ext cx="2264835" cy="8953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MATERIAL FOOTPRINT</a:t>
          </a:r>
          <a:endParaRPr lang="en-US" sz="1100"/>
        </a:p>
      </xdr:txBody>
    </xdr:sp>
    <xdr:clientData fLocksWithSheet="0"/>
  </xdr:oneCellAnchor>
  <xdr:oneCellAnchor>
    <xdr:from>
      <xdr:col>156</xdr:col>
      <xdr:colOff>25399</xdr:colOff>
      <xdr:row>65</xdr:row>
      <xdr:rowOff>143934</xdr:rowOff>
    </xdr:from>
    <xdr:ext cx="1581150" cy="895350"/>
    <xdr:sp macro="" textlink="">
      <xdr:nvSpPr>
        <xdr:cNvPr id="1792139838" name="Shape 30">
          <a:extLst>
            <a:ext uri="{FF2B5EF4-FFF2-40B4-BE49-F238E27FC236}">
              <a16:creationId xmlns:a16="http://schemas.microsoft.com/office/drawing/2014/main" id="{00A9009F-BCEA-AE4F-84C0-FE67DD8ACEC5}"/>
            </a:ext>
          </a:extLst>
        </xdr:cNvPr>
        <xdr:cNvSpPr txBox="1"/>
      </xdr:nvSpPr>
      <xdr:spPr>
        <a:xfrm>
          <a:off x="71780399" y="13834534"/>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a:solidFill>
                <a:srgbClr val="263238"/>
              </a:solidFill>
              <a:latin typeface="+mn-lt"/>
              <a:ea typeface="+mn-ea"/>
              <a:cs typeface="+mn-cs"/>
              <a:sym typeface="Arial"/>
            </a:rPr>
            <a:t>WATER</a:t>
          </a:r>
          <a:endParaRPr sz="1800">
            <a:solidFill>
              <a:schemeClr val="dk1"/>
            </a:solidFill>
          </a:endParaRPr>
        </a:p>
      </xdr:txBody>
    </xdr:sp>
    <xdr:clientData fLocksWithSheet="0"/>
  </xdr:oneCellAnchor>
  <xdr:oneCellAnchor>
    <xdr:from>
      <xdr:col>139</xdr:col>
      <xdr:colOff>220132</xdr:colOff>
      <xdr:row>70</xdr:row>
      <xdr:rowOff>190501</xdr:rowOff>
    </xdr:from>
    <xdr:ext cx="1581150" cy="895350"/>
    <xdr:sp macro="" textlink="">
      <xdr:nvSpPr>
        <xdr:cNvPr id="1792139839" name="Shape 30">
          <a:extLst>
            <a:ext uri="{FF2B5EF4-FFF2-40B4-BE49-F238E27FC236}">
              <a16:creationId xmlns:a16="http://schemas.microsoft.com/office/drawing/2014/main" id="{151E39A0-3A13-5D47-AEC3-8BA666AC8381}"/>
            </a:ext>
          </a:extLst>
        </xdr:cNvPr>
        <xdr:cNvSpPr txBox="1"/>
      </xdr:nvSpPr>
      <xdr:spPr>
        <a:xfrm>
          <a:off x="67657132" y="15151101"/>
          <a:ext cx="1581150" cy="8953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ENERGY</a:t>
          </a:r>
          <a:endParaRPr lang="en-US" sz="1100"/>
        </a:p>
      </xdr:txBody>
    </xdr:sp>
    <xdr:clientData fLocksWithSheet="0"/>
  </xdr:oneCellAnchor>
  <xdr:oneCellAnchor>
    <xdr:from>
      <xdr:col>123</xdr:col>
      <xdr:colOff>87554</xdr:colOff>
      <xdr:row>65</xdr:row>
      <xdr:rowOff>97162</xdr:rowOff>
    </xdr:from>
    <xdr:ext cx="2065249" cy="895350"/>
    <xdr:sp macro="" textlink="">
      <xdr:nvSpPr>
        <xdr:cNvPr id="1463910464" name="Shape 30">
          <a:extLst>
            <a:ext uri="{FF2B5EF4-FFF2-40B4-BE49-F238E27FC236}">
              <a16:creationId xmlns:a16="http://schemas.microsoft.com/office/drawing/2014/main" id="{46F7FE2B-27C2-6F43-996F-28BEE6A6152E}"/>
            </a:ext>
          </a:extLst>
        </xdr:cNvPr>
        <xdr:cNvSpPr txBox="1"/>
      </xdr:nvSpPr>
      <xdr:spPr>
        <a:xfrm>
          <a:off x="44258774" y="18326308"/>
          <a:ext cx="2065249" cy="8953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AIR QUALITY</a:t>
          </a:r>
          <a:endParaRPr lang="en-US" sz="1100"/>
        </a:p>
      </xdr:txBody>
    </xdr:sp>
    <xdr:clientData fLocksWithSheet="0"/>
  </xdr:oneCellAnchor>
  <xdr:oneCellAnchor>
    <xdr:from>
      <xdr:col>115</xdr:col>
      <xdr:colOff>101599</xdr:colOff>
      <xdr:row>51</xdr:row>
      <xdr:rowOff>220135</xdr:rowOff>
    </xdr:from>
    <xdr:ext cx="1942792" cy="895350"/>
    <xdr:sp macro="" textlink="">
      <xdr:nvSpPr>
        <xdr:cNvPr id="1463910465" name="Shape 30">
          <a:extLst>
            <a:ext uri="{FF2B5EF4-FFF2-40B4-BE49-F238E27FC236}">
              <a16:creationId xmlns:a16="http://schemas.microsoft.com/office/drawing/2014/main" id="{E7B28655-3E5B-BF43-9AAC-48997175F959}"/>
            </a:ext>
          </a:extLst>
        </xdr:cNvPr>
        <xdr:cNvSpPr txBox="1"/>
      </xdr:nvSpPr>
      <xdr:spPr>
        <a:xfrm>
          <a:off x="42290379" y="14980013"/>
          <a:ext cx="1942792"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a:solidFill>
                <a:srgbClr val="263238"/>
              </a:solidFill>
              <a:latin typeface="+mn-lt"/>
              <a:ea typeface="+mn-ea"/>
              <a:cs typeface="+mn-cs"/>
              <a:sym typeface="Arial"/>
            </a:rPr>
            <a:t>BIODIVERSITY</a:t>
          </a:r>
          <a:endParaRPr sz="1800">
            <a:solidFill>
              <a:schemeClr val="dk1"/>
            </a:solidFill>
          </a:endParaRPr>
        </a:p>
      </xdr:txBody>
    </xdr:sp>
    <xdr:clientData fLocksWithSheet="0"/>
  </xdr:oneCellAnchor>
  <xdr:oneCellAnchor>
    <xdr:from>
      <xdr:col>118</xdr:col>
      <xdr:colOff>191529</xdr:colOff>
      <xdr:row>33</xdr:row>
      <xdr:rowOff>232628</xdr:rowOff>
    </xdr:from>
    <xdr:ext cx="2159001" cy="895350"/>
    <xdr:sp macro="" textlink="">
      <xdr:nvSpPr>
        <xdr:cNvPr id="1463910466" name="Shape 30">
          <a:extLst>
            <a:ext uri="{FF2B5EF4-FFF2-40B4-BE49-F238E27FC236}">
              <a16:creationId xmlns:a16="http://schemas.microsoft.com/office/drawing/2014/main" id="{D0F0EF09-068F-6149-9D62-4427CD879E44}"/>
            </a:ext>
          </a:extLst>
        </xdr:cNvPr>
        <xdr:cNvSpPr txBox="1"/>
      </xdr:nvSpPr>
      <xdr:spPr>
        <a:xfrm>
          <a:off x="43123724" y="10532018"/>
          <a:ext cx="2159001" cy="8953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CLIMATE CHANGE</a:t>
          </a:r>
        </a:p>
      </xdr:txBody>
    </xdr:sp>
    <xdr:clientData fLocksWithSheet="0"/>
  </xdr:oneCellAnchor>
  <xdr:oneCellAnchor>
    <xdr:from>
      <xdr:col>129</xdr:col>
      <xdr:colOff>93049</xdr:colOff>
      <xdr:row>40</xdr:row>
      <xdr:rowOff>172696</xdr:rowOff>
    </xdr:from>
    <xdr:ext cx="1581150" cy="895350"/>
    <xdr:sp macro="" textlink="">
      <xdr:nvSpPr>
        <xdr:cNvPr id="1463910467" name="Shape 30">
          <a:extLst>
            <a:ext uri="{FF2B5EF4-FFF2-40B4-BE49-F238E27FC236}">
              <a16:creationId xmlns:a16="http://schemas.microsoft.com/office/drawing/2014/main" id="{1C1D16C9-8948-8644-AE6F-0609FA667FB9}"/>
            </a:ext>
          </a:extLst>
        </xdr:cNvPr>
        <xdr:cNvSpPr txBox="1"/>
      </xdr:nvSpPr>
      <xdr:spPr>
        <a:xfrm>
          <a:off x="45751098" y="12206720"/>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SAFETY</a:t>
          </a:r>
        </a:p>
      </xdr:txBody>
    </xdr:sp>
    <xdr:clientData fLocksWithSheet="0"/>
  </xdr:oneCellAnchor>
  <xdr:oneCellAnchor>
    <xdr:from>
      <xdr:col>60</xdr:col>
      <xdr:colOff>6736</xdr:colOff>
      <xdr:row>10</xdr:row>
      <xdr:rowOff>106139</xdr:rowOff>
    </xdr:from>
    <xdr:ext cx="4878365" cy="895350"/>
    <xdr:sp macro="" textlink="">
      <xdr:nvSpPr>
        <xdr:cNvPr id="1463910468" name="Shape 30">
          <a:extLst>
            <a:ext uri="{FF2B5EF4-FFF2-40B4-BE49-F238E27FC236}">
              <a16:creationId xmlns:a16="http://schemas.microsoft.com/office/drawing/2014/main" id="{4D21D571-F498-3942-B068-3D15B5B46CF7}"/>
            </a:ext>
          </a:extLst>
        </xdr:cNvPr>
        <xdr:cNvSpPr txBox="1"/>
      </xdr:nvSpPr>
      <xdr:spPr>
        <a:xfrm>
          <a:off x="28435198" y="4648831"/>
          <a:ext cx="4878365"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4800" b="1" i="0" baseline="0">
              <a:solidFill>
                <a:schemeClr val="dk1"/>
              </a:solidFill>
              <a:latin typeface="Arial"/>
              <a:ea typeface="Arial"/>
              <a:cs typeface="Arial"/>
              <a:sym typeface="Arial"/>
            </a:rPr>
            <a:t>AMBITION</a:t>
          </a:r>
          <a:endParaRPr lang="en-US" sz="2000" b="1" i="0">
            <a:solidFill>
              <a:schemeClr val="dk1"/>
            </a:solidFill>
            <a:latin typeface="Arial"/>
            <a:ea typeface="Arial"/>
            <a:cs typeface="Arial"/>
            <a:sym typeface="Arial"/>
          </a:endParaRPr>
        </a:p>
      </xdr:txBody>
    </xdr:sp>
    <xdr:clientData fLocksWithSheet="0"/>
  </xdr:oneCellAnchor>
  <xdr:oneCellAnchor>
    <xdr:from>
      <xdr:col>130</xdr:col>
      <xdr:colOff>5292</xdr:colOff>
      <xdr:row>11</xdr:row>
      <xdr:rowOff>90463</xdr:rowOff>
    </xdr:from>
    <xdr:ext cx="7068114" cy="895350"/>
    <xdr:sp macro="" textlink="">
      <xdr:nvSpPr>
        <xdr:cNvPr id="1463910469" name="Shape 30">
          <a:extLst>
            <a:ext uri="{FF2B5EF4-FFF2-40B4-BE49-F238E27FC236}">
              <a16:creationId xmlns:a16="http://schemas.microsoft.com/office/drawing/2014/main" id="{7265C597-A54F-5E47-BDF0-A3FEBD6E5B50}"/>
            </a:ext>
          </a:extLst>
        </xdr:cNvPr>
        <xdr:cNvSpPr txBox="1"/>
      </xdr:nvSpPr>
      <xdr:spPr>
        <a:xfrm>
          <a:off x="45725292" y="5047560"/>
          <a:ext cx="7068114"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4800" b="1" i="0" baseline="0">
              <a:solidFill>
                <a:schemeClr val="dk1"/>
              </a:solidFill>
              <a:latin typeface="Arial"/>
              <a:ea typeface="Arial"/>
              <a:cs typeface="Arial"/>
              <a:sym typeface="Arial"/>
            </a:rPr>
            <a:t>IMPLEMENTATION</a:t>
          </a:r>
          <a:endParaRPr lang="en-US" sz="2000" b="1" i="0">
            <a:solidFill>
              <a:schemeClr val="dk1"/>
            </a:solidFill>
            <a:latin typeface="Arial"/>
            <a:ea typeface="Arial"/>
            <a:cs typeface="Arial"/>
            <a:sym typeface="Arial"/>
          </a:endParaRPr>
        </a:p>
      </xdr:txBody>
    </xdr:sp>
    <xdr:clientData fLocksWithSheet="0"/>
  </xdr:oneCellAnchor>
  <xdr:oneCellAnchor>
    <xdr:from>
      <xdr:col>75</xdr:col>
      <xdr:colOff>2497</xdr:colOff>
      <xdr:row>54</xdr:row>
      <xdr:rowOff>134836</xdr:rowOff>
    </xdr:from>
    <xdr:ext cx="1581150" cy="895350"/>
    <xdr:sp macro="" textlink="">
      <xdr:nvSpPr>
        <xdr:cNvPr id="1463910470" name="Shape 30">
          <a:extLst>
            <a:ext uri="{FF2B5EF4-FFF2-40B4-BE49-F238E27FC236}">
              <a16:creationId xmlns:a16="http://schemas.microsoft.com/office/drawing/2014/main" id="{52B2D14D-5660-2D4F-BB07-C2E43AADBA08}"/>
            </a:ext>
          </a:extLst>
        </xdr:cNvPr>
        <xdr:cNvSpPr txBox="1"/>
      </xdr:nvSpPr>
      <xdr:spPr>
        <a:xfrm>
          <a:off x="51183497" y="11031436"/>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EQUALITY</a:t>
          </a:r>
        </a:p>
      </xdr:txBody>
    </xdr:sp>
    <xdr:clientData fLocksWithSheet="0"/>
  </xdr:oneCellAnchor>
  <xdr:oneCellAnchor>
    <xdr:from>
      <xdr:col>148</xdr:col>
      <xdr:colOff>176063</xdr:colOff>
      <xdr:row>55</xdr:row>
      <xdr:rowOff>181403</xdr:rowOff>
    </xdr:from>
    <xdr:ext cx="1581150" cy="895350"/>
    <xdr:sp macro="" textlink="">
      <xdr:nvSpPr>
        <xdr:cNvPr id="1463910471" name="Shape 30">
          <a:extLst>
            <a:ext uri="{FF2B5EF4-FFF2-40B4-BE49-F238E27FC236}">
              <a16:creationId xmlns:a16="http://schemas.microsoft.com/office/drawing/2014/main" id="{87CB9AC9-F758-5848-A1BB-8844ECC18806}"/>
            </a:ext>
          </a:extLst>
        </xdr:cNvPr>
        <xdr:cNvSpPr txBox="1"/>
      </xdr:nvSpPr>
      <xdr:spPr>
        <a:xfrm>
          <a:off x="69899063" y="11332003"/>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EQUALITY</a:t>
          </a:r>
        </a:p>
      </xdr:txBody>
    </xdr:sp>
    <xdr:clientData fLocksWithSheet="0"/>
  </xdr:oneCellAnchor>
  <xdr:twoCellAnchor editAs="absolute">
    <xdr:from>
      <xdr:col>53</xdr:col>
      <xdr:colOff>53838</xdr:colOff>
      <xdr:row>30</xdr:row>
      <xdr:rowOff>3553</xdr:rowOff>
    </xdr:from>
    <xdr:to>
      <xdr:col>88</xdr:col>
      <xdr:colOff>126409</xdr:colOff>
      <xdr:row>65</xdr:row>
      <xdr:rowOff>41058</xdr:rowOff>
    </xdr:to>
    <xdr:sp macro="" textlink="">
      <xdr:nvSpPr>
        <xdr:cNvPr id="1463910473" name="Oval 1463910472">
          <a:extLst>
            <a:ext uri="{FF2B5EF4-FFF2-40B4-BE49-F238E27FC236}">
              <a16:creationId xmlns:a16="http://schemas.microsoft.com/office/drawing/2014/main" id="{F69C2650-543D-7B47-B519-F186D4CB8069}"/>
            </a:ext>
          </a:extLst>
        </xdr:cNvPr>
        <xdr:cNvSpPr/>
      </xdr:nvSpPr>
      <xdr:spPr>
        <a:xfrm>
          <a:off x="27104838" y="9625670"/>
          <a:ext cx="8962571" cy="8957388"/>
        </a:xfrm>
        <a:prstGeom prst="ellipse">
          <a:avLst/>
        </a:prstGeom>
        <a:noFill/>
        <a:ln w="952500">
          <a:solidFill>
            <a:schemeClr val="accent4">
              <a:lumMod val="50000"/>
            </a:schemeClr>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editAs="absolute">
    <xdr:from>
      <xdr:col>70</xdr:col>
      <xdr:colOff>135722</xdr:colOff>
      <xdr:row>15</xdr:row>
      <xdr:rowOff>190500</xdr:rowOff>
    </xdr:from>
    <xdr:to>
      <xdr:col>70</xdr:col>
      <xdr:colOff>140051</xdr:colOff>
      <xdr:row>47</xdr:row>
      <xdr:rowOff>207818</xdr:rowOff>
    </xdr:to>
    <xdr:cxnSp macro="">
      <xdr:nvCxnSpPr>
        <xdr:cNvPr id="1463910474" name="Straight Connector 1463910473">
          <a:extLst>
            <a:ext uri="{FF2B5EF4-FFF2-40B4-BE49-F238E27FC236}">
              <a16:creationId xmlns:a16="http://schemas.microsoft.com/office/drawing/2014/main" id="{FB1AA14E-9AFE-D948-9742-A53339F6BF18}"/>
            </a:ext>
          </a:extLst>
        </xdr:cNvPr>
        <xdr:cNvCxnSpPr/>
      </xdr:nvCxnSpPr>
      <xdr:spPr>
        <a:xfrm>
          <a:off x="31504722" y="6032500"/>
          <a:ext cx="4329" cy="8145318"/>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70</xdr:col>
      <xdr:colOff>92426</xdr:colOff>
      <xdr:row>23</xdr:row>
      <xdr:rowOff>44827</xdr:rowOff>
    </xdr:from>
    <xdr:to>
      <xdr:col>91</xdr:col>
      <xdr:colOff>41919</xdr:colOff>
      <xdr:row>48</xdr:row>
      <xdr:rowOff>1443</xdr:rowOff>
    </xdr:to>
    <xdr:cxnSp macro="">
      <xdr:nvCxnSpPr>
        <xdr:cNvPr id="1463910475" name="Straight Connector 1463910474">
          <a:extLst>
            <a:ext uri="{FF2B5EF4-FFF2-40B4-BE49-F238E27FC236}">
              <a16:creationId xmlns:a16="http://schemas.microsoft.com/office/drawing/2014/main" id="{A4A5FD76-FC86-5940-8EAA-3FBA19C189CF}"/>
            </a:ext>
          </a:extLst>
        </xdr:cNvPr>
        <xdr:cNvCxnSpPr/>
      </xdr:nvCxnSpPr>
      <xdr:spPr>
        <a:xfrm flipH="1">
          <a:off x="31461426" y="7918827"/>
          <a:ext cx="5283493" cy="6290741"/>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70</xdr:col>
      <xdr:colOff>53621</xdr:colOff>
      <xdr:row>42</xdr:row>
      <xdr:rowOff>35755</xdr:rowOff>
    </xdr:from>
    <xdr:to>
      <xdr:col>102</xdr:col>
      <xdr:colOff>4106</xdr:colOff>
      <xdr:row>47</xdr:row>
      <xdr:rowOff>172540</xdr:rowOff>
    </xdr:to>
    <xdr:cxnSp macro="">
      <xdr:nvCxnSpPr>
        <xdr:cNvPr id="1463910476" name="Straight Connector 1463910475">
          <a:extLst>
            <a:ext uri="{FF2B5EF4-FFF2-40B4-BE49-F238E27FC236}">
              <a16:creationId xmlns:a16="http://schemas.microsoft.com/office/drawing/2014/main" id="{6E6E6009-7902-E140-BB00-457B3A6C61CD}"/>
            </a:ext>
          </a:extLst>
        </xdr:cNvPr>
        <xdr:cNvCxnSpPr/>
      </xdr:nvCxnSpPr>
      <xdr:spPr>
        <a:xfrm flipH="1">
          <a:off x="31422621" y="12735755"/>
          <a:ext cx="8078485" cy="1406785"/>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50</xdr:col>
      <xdr:colOff>41919</xdr:colOff>
      <xdr:row>23</xdr:row>
      <xdr:rowOff>99255</xdr:rowOff>
    </xdr:from>
    <xdr:to>
      <xdr:col>70</xdr:col>
      <xdr:colOff>180621</xdr:colOff>
      <xdr:row>47</xdr:row>
      <xdr:rowOff>130207</xdr:rowOff>
    </xdr:to>
    <xdr:cxnSp macro="">
      <xdr:nvCxnSpPr>
        <xdr:cNvPr id="1463910477" name="Straight Connector 1463910476">
          <a:extLst>
            <a:ext uri="{FF2B5EF4-FFF2-40B4-BE49-F238E27FC236}">
              <a16:creationId xmlns:a16="http://schemas.microsoft.com/office/drawing/2014/main" id="{3953A121-8D11-5144-8113-60A81327EE2F}"/>
            </a:ext>
          </a:extLst>
        </xdr:cNvPr>
        <xdr:cNvCxnSpPr/>
      </xdr:nvCxnSpPr>
      <xdr:spPr>
        <a:xfrm>
          <a:off x="26330919" y="7973255"/>
          <a:ext cx="5218702" cy="6126952"/>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43</xdr:col>
      <xdr:colOff>94725</xdr:colOff>
      <xdr:row>47</xdr:row>
      <xdr:rowOff>59651</xdr:rowOff>
    </xdr:from>
    <xdr:to>
      <xdr:col>71</xdr:col>
      <xdr:colOff>12947</xdr:colOff>
      <xdr:row>63</xdr:row>
      <xdr:rowOff>92869</xdr:rowOff>
    </xdr:to>
    <xdr:cxnSp macro="">
      <xdr:nvCxnSpPr>
        <xdr:cNvPr id="1463910478" name="Straight Connector 1463910477">
          <a:extLst>
            <a:ext uri="{FF2B5EF4-FFF2-40B4-BE49-F238E27FC236}">
              <a16:creationId xmlns:a16="http://schemas.microsoft.com/office/drawing/2014/main" id="{5D2315B0-C58A-4943-94E5-04141116995E}"/>
            </a:ext>
          </a:extLst>
        </xdr:cNvPr>
        <xdr:cNvCxnSpPr/>
      </xdr:nvCxnSpPr>
      <xdr:spPr>
        <a:xfrm flipV="1">
          <a:off x="24605725" y="14029651"/>
          <a:ext cx="7000340" cy="4097218"/>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60</xdr:col>
      <xdr:colOff>2858</xdr:colOff>
      <xdr:row>47</xdr:row>
      <xdr:rowOff>73762</xdr:rowOff>
    </xdr:from>
    <xdr:to>
      <xdr:col>70</xdr:col>
      <xdr:colOff>110065</xdr:colOff>
      <xdr:row>77</xdr:row>
      <xdr:rowOff>830</xdr:rowOff>
    </xdr:to>
    <xdr:cxnSp macro="">
      <xdr:nvCxnSpPr>
        <xdr:cNvPr id="1463910479" name="Straight Connector 1463910478">
          <a:extLst>
            <a:ext uri="{FF2B5EF4-FFF2-40B4-BE49-F238E27FC236}">
              <a16:creationId xmlns:a16="http://schemas.microsoft.com/office/drawing/2014/main" id="{FCDAC4D6-9F1F-FD4C-B188-1A2BD52A3B00}"/>
            </a:ext>
          </a:extLst>
        </xdr:cNvPr>
        <xdr:cNvCxnSpPr/>
      </xdr:nvCxnSpPr>
      <xdr:spPr>
        <a:xfrm flipV="1">
          <a:off x="28801976" y="14043762"/>
          <a:ext cx="2677089" cy="7531193"/>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70</xdr:col>
      <xdr:colOff>208843</xdr:colOff>
      <xdr:row>47</xdr:row>
      <xdr:rowOff>45540</xdr:rowOff>
    </xdr:from>
    <xdr:to>
      <xdr:col>81</xdr:col>
      <xdr:colOff>36959</xdr:colOff>
      <xdr:row>77</xdr:row>
      <xdr:rowOff>1928</xdr:rowOff>
    </xdr:to>
    <xdr:cxnSp macro="">
      <xdr:nvCxnSpPr>
        <xdr:cNvPr id="1463910480" name="Straight Connector 1463910479">
          <a:extLst>
            <a:ext uri="{FF2B5EF4-FFF2-40B4-BE49-F238E27FC236}">
              <a16:creationId xmlns:a16="http://schemas.microsoft.com/office/drawing/2014/main" id="{59A031A8-6A1B-724F-9901-B9F61256A31E}"/>
            </a:ext>
          </a:extLst>
        </xdr:cNvPr>
        <xdr:cNvCxnSpPr/>
      </xdr:nvCxnSpPr>
      <xdr:spPr>
        <a:xfrm flipH="1" flipV="1">
          <a:off x="31577843" y="14015540"/>
          <a:ext cx="2622116" cy="7564293"/>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70</xdr:col>
      <xdr:colOff>95954</xdr:colOff>
      <xdr:row>47</xdr:row>
      <xdr:rowOff>101985</xdr:rowOff>
    </xdr:from>
    <xdr:to>
      <xdr:col>97</xdr:col>
      <xdr:colOff>165517</xdr:colOff>
      <xdr:row>63</xdr:row>
      <xdr:rowOff>79978</xdr:rowOff>
    </xdr:to>
    <xdr:cxnSp macro="">
      <xdr:nvCxnSpPr>
        <xdr:cNvPr id="1463910481" name="Straight Connector 1463910480">
          <a:extLst>
            <a:ext uri="{FF2B5EF4-FFF2-40B4-BE49-F238E27FC236}">
              <a16:creationId xmlns:a16="http://schemas.microsoft.com/office/drawing/2014/main" id="{DE3EC1D0-BC21-7D46-BC1F-9AD643BE4A4B}"/>
            </a:ext>
          </a:extLst>
        </xdr:cNvPr>
        <xdr:cNvCxnSpPr/>
      </xdr:nvCxnSpPr>
      <xdr:spPr>
        <a:xfrm flipH="1" flipV="1">
          <a:off x="31464954" y="14071985"/>
          <a:ext cx="6927563" cy="4041993"/>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40</xdr:col>
      <xdr:colOff>12969</xdr:colOff>
      <xdr:row>42</xdr:row>
      <xdr:rowOff>88370</xdr:rowOff>
    </xdr:from>
    <xdr:to>
      <xdr:col>70</xdr:col>
      <xdr:colOff>142318</xdr:colOff>
      <xdr:row>48</xdr:row>
      <xdr:rowOff>5223</xdr:rowOff>
    </xdr:to>
    <xdr:cxnSp macro="">
      <xdr:nvCxnSpPr>
        <xdr:cNvPr id="1463910482" name="Straight Connector 1463910481">
          <a:extLst>
            <a:ext uri="{FF2B5EF4-FFF2-40B4-BE49-F238E27FC236}">
              <a16:creationId xmlns:a16="http://schemas.microsoft.com/office/drawing/2014/main" id="{5D68BCEA-699A-9746-A00D-43252C55A053}"/>
            </a:ext>
          </a:extLst>
        </xdr:cNvPr>
        <xdr:cNvCxnSpPr/>
      </xdr:nvCxnSpPr>
      <xdr:spPr>
        <a:xfrm>
          <a:off x="23732087" y="12788370"/>
          <a:ext cx="7779231" cy="1398520"/>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126</xdr:col>
      <xdr:colOff>22088</xdr:colOff>
      <xdr:row>30</xdr:row>
      <xdr:rowOff>164170</xdr:rowOff>
    </xdr:from>
    <xdr:to>
      <xdr:col>161</xdr:col>
      <xdr:colOff>94659</xdr:colOff>
      <xdr:row>66</xdr:row>
      <xdr:rowOff>7440</xdr:rowOff>
    </xdr:to>
    <xdr:sp macro="" textlink="">
      <xdr:nvSpPr>
        <xdr:cNvPr id="1463910484" name="Oval 1463910483">
          <a:extLst>
            <a:ext uri="{FF2B5EF4-FFF2-40B4-BE49-F238E27FC236}">
              <a16:creationId xmlns:a16="http://schemas.microsoft.com/office/drawing/2014/main" id="{AD84B322-B46A-9F40-A461-456A726FF349}"/>
            </a:ext>
          </a:extLst>
        </xdr:cNvPr>
        <xdr:cNvSpPr/>
      </xdr:nvSpPr>
      <xdr:spPr>
        <a:xfrm>
          <a:off x="45615088" y="9816170"/>
          <a:ext cx="8962571" cy="8957388"/>
        </a:xfrm>
        <a:prstGeom prst="ellipse">
          <a:avLst/>
        </a:prstGeom>
        <a:noFill/>
        <a:ln w="952500">
          <a:solidFill>
            <a:schemeClr val="accent4">
              <a:lumMod val="50000"/>
            </a:schemeClr>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editAs="absolute">
    <xdr:from>
      <xdr:col>143</xdr:col>
      <xdr:colOff>103972</xdr:colOff>
      <xdr:row>16</xdr:row>
      <xdr:rowOff>127000</xdr:rowOff>
    </xdr:from>
    <xdr:to>
      <xdr:col>143</xdr:col>
      <xdr:colOff>108301</xdr:colOff>
      <xdr:row>48</xdr:row>
      <xdr:rowOff>144318</xdr:rowOff>
    </xdr:to>
    <xdr:cxnSp macro="">
      <xdr:nvCxnSpPr>
        <xdr:cNvPr id="1463910485" name="Straight Connector 1463910484">
          <a:extLst>
            <a:ext uri="{FF2B5EF4-FFF2-40B4-BE49-F238E27FC236}">
              <a16:creationId xmlns:a16="http://schemas.microsoft.com/office/drawing/2014/main" id="{AF1272D3-BC55-C54C-A720-15D481222B9B}"/>
            </a:ext>
          </a:extLst>
        </xdr:cNvPr>
        <xdr:cNvCxnSpPr/>
      </xdr:nvCxnSpPr>
      <xdr:spPr>
        <a:xfrm>
          <a:off x="50014972" y="6223000"/>
          <a:ext cx="4329" cy="8145318"/>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143</xdr:col>
      <xdr:colOff>77608</xdr:colOff>
      <xdr:row>24</xdr:row>
      <xdr:rowOff>32127</xdr:rowOff>
    </xdr:from>
    <xdr:to>
      <xdr:col>164</xdr:col>
      <xdr:colOff>27101</xdr:colOff>
      <xdr:row>49</xdr:row>
      <xdr:rowOff>2750</xdr:rowOff>
    </xdr:to>
    <xdr:cxnSp macro="">
      <xdr:nvCxnSpPr>
        <xdr:cNvPr id="1463910486" name="Straight Connector 1463910485">
          <a:extLst>
            <a:ext uri="{FF2B5EF4-FFF2-40B4-BE49-F238E27FC236}">
              <a16:creationId xmlns:a16="http://schemas.microsoft.com/office/drawing/2014/main" id="{96DBFABA-9AC0-4F4D-A27F-03EBF07A26E6}"/>
            </a:ext>
          </a:extLst>
        </xdr:cNvPr>
        <xdr:cNvCxnSpPr/>
      </xdr:nvCxnSpPr>
      <xdr:spPr>
        <a:xfrm flipH="1">
          <a:off x="50014008" y="8210927"/>
          <a:ext cx="5283493" cy="6290741"/>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143</xdr:col>
      <xdr:colOff>21871</xdr:colOff>
      <xdr:row>43</xdr:row>
      <xdr:rowOff>23054</xdr:rowOff>
    </xdr:from>
    <xdr:to>
      <xdr:col>175</xdr:col>
      <xdr:colOff>2238</xdr:colOff>
      <xdr:row>48</xdr:row>
      <xdr:rowOff>159839</xdr:rowOff>
    </xdr:to>
    <xdr:cxnSp macro="">
      <xdr:nvCxnSpPr>
        <xdr:cNvPr id="1463910487" name="Straight Connector 1463910486">
          <a:extLst>
            <a:ext uri="{FF2B5EF4-FFF2-40B4-BE49-F238E27FC236}">
              <a16:creationId xmlns:a16="http://schemas.microsoft.com/office/drawing/2014/main" id="{DEA23A6E-CCE4-894D-ADE2-F9A601058405}"/>
            </a:ext>
          </a:extLst>
        </xdr:cNvPr>
        <xdr:cNvCxnSpPr/>
      </xdr:nvCxnSpPr>
      <xdr:spPr>
        <a:xfrm flipH="1">
          <a:off x="49958271" y="13010921"/>
          <a:ext cx="8078485" cy="1406785"/>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123</xdr:col>
      <xdr:colOff>10169</xdr:colOff>
      <xdr:row>24</xdr:row>
      <xdr:rowOff>35755</xdr:rowOff>
    </xdr:from>
    <xdr:to>
      <xdr:col>143</xdr:col>
      <xdr:colOff>148871</xdr:colOff>
      <xdr:row>48</xdr:row>
      <xdr:rowOff>66707</xdr:rowOff>
    </xdr:to>
    <xdr:cxnSp macro="">
      <xdr:nvCxnSpPr>
        <xdr:cNvPr id="1463910488" name="Straight Connector 1463910487">
          <a:extLst>
            <a:ext uri="{FF2B5EF4-FFF2-40B4-BE49-F238E27FC236}">
              <a16:creationId xmlns:a16="http://schemas.microsoft.com/office/drawing/2014/main" id="{14D63A37-782B-0F42-AA9D-BE380C556B99}"/>
            </a:ext>
          </a:extLst>
        </xdr:cNvPr>
        <xdr:cNvCxnSpPr/>
      </xdr:nvCxnSpPr>
      <xdr:spPr>
        <a:xfrm>
          <a:off x="44841169" y="8163755"/>
          <a:ext cx="5218702" cy="6126952"/>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116</xdr:col>
      <xdr:colOff>62975</xdr:colOff>
      <xdr:row>48</xdr:row>
      <xdr:rowOff>687</xdr:rowOff>
    </xdr:from>
    <xdr:to>
      <xdr:col>143</xdr:col>
      <xdr:colOff>205315</xdr:colOff>
      <xdr:row>64</xdr:row>
      <xdr:rowOff>29369</xdr:rowOff>
    </xdr:to>
    <xdr:cxnSp macro="">
      <xdr:nvCxnSpPr>
        <xdr:cNvPr id="1463910489" name="Straight Connector 1463910488">
          <a:extLst>
            <a:ext uri="{FF2B5EF4-FFF2-40B4-BE49-F238E27FC236}">
              <a16:creationId xmlns:a16="http://schemas.microsoft.com/office/drawing/2014/main" id="{E1F92348-7006-824A-BAB2-C40D8CDD64AF}"/>
            </a:ext>
          </a:extLst>
        </xdr:cNvPr>
        <xdr:cNvCxnSpPr/>
      </xdr:nvCxnSpPr>
      <xdr:spPr>
        <a:xfrm flipV="1">
          <a:off x="43115975" y="14220151"/>
          <a:ext cx="7000340" cy="4097218"/>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132</xdr:col>
      <xdr:colOff>195226</xdr:colOff>
      <xdr:row>48</xdr:row>
      <xdr:rowOff>10262</xdr:rowOff>
    </xdr:from>
    <xdr:to>
      <xdr:col>143</xdr:col>
      <xdr:colOff>78315</xdr:colOff>
      <xdr:row>77</xdr:row>
      <xdr:rowOff>175455</xdr:rowOff>
    </xdr:to>
    <xdr:cxnSp macro="">
      <xdr:nvCxnSpPr>
        <xdr:cNvPr id="1463910490" name="Straight Connector 1463910489">
          <a:extLst>
            <a:ext uri="{FF2B5EF4-FFF2-40B4-BE49-F238E27FC236}">
              <a16:creationId xmlns:a16="http://schemas.microsoft.com/office/drawing/2014/main" id="{4D0BE74D-681B-ED41-823E-7BCCFDCCF6E6}"/>
            </a:ext>
          </a:extLst>
        </xdr:cNvPr>
        <xdr:cNvCxnSpPr/>
      </xdr:nvCxnSpPr>
      <xdr:spPr>
        <a:xfrm flipV="1">
          <a:off x="47312226" y="14234262"/>
          <a:ext cx="2677089" cy="7531193"/>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143</xdr:col>
      <xdr:colOff>177093</xdr:colOff>
      <xdr:row>48</xdr:row>
      <xdr:rowOff>11922</xdr:rowOff>
    </xdr:from>
    <xdr:to>
      <xdr:col>154</xdr:col>
      <xdr:colOff>5209</xdr:colOff>
      <xdr:row>77</xdr:row>
      <xdr:rowOff>180333</xdr:rowOff>
    </xdr:to>
    <xdr:cxnSp macro="">
      <xdr:nvCxnSpPr>
        <xdr:cNvPr id="1463910491" name="Straight Connector 1463910490">
          <a:extLst>
            <a:ext uri="{FF2B5EF4-FFF2-40B4-BE49-F238E27FC236}">
              <a16:creationId xmlns:a16="http://schemas.microsoft.com/office/drawing/2014/main" id="{16317BC9-4185-EE4C-B90E-4DBEE39B8149}"/>
            </a:ext>
          </a:extLst>
        </xdr:cNvPr>
        <xdr:cNvCxnSpPr/>
      </xdr:nvCxnSpPr>
      <xdr:spPr>
        <a:xfrm flipH="1" flipV="1">
          <a:off x="50088093" y="14206040"/>
          <a:ext cx="2622116" cy="7564293"/>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143</xdr:col>
      <xdr:colOff>64204</xdr:colOff>
      <xdr:row>48</xdr:row>
      <xdr:rowOff>84949</xdr:rowOff>
    </xdr:from>
    <xdr:to>
      <xdr:col>170</xdr:col>
      <xdr:colOff>133767</xdr:colOff>
      <xdr:row>64</xdr:row>
      <xdr:rowOff>62942</xdr:rowOff>
    </xdr:to>
    <xdr:cxnSp macro="">
      <xdr:nvCxnSpPr>
        <xdr:cNvPr id="1463910492" name="Straight Connector 1463910491">
          <a:extLst>
            <a:ext uri="{FF2B5EF4-FFF2-40B4-BE49-F238E27FC236}">
              <a16:creationId xmlns:a16="http://schemas.microsoft.com/office/drawing/2014/main" id="{45BAFF47-CE92-F947-8577-3070FADCF1A1}"/>
            </a:ext>
          </a:extLst>
        </xdr:cNvPr>
        <xdr:cNvCxnSpPr/>
      </xdr:nvCxnSpPr>
      <xdr:spPr>
        <a:xfrm flipH="1" flipV="1">
          <a:off x="49191521" y="14101412"/>
          <a:ext cx="6760295" cy="3942871"/>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112</xdr:col>
      <xdr:colOff>205337</xdr:colOff>
      <xdr:row>43</xdr:row>
      <xdr:rowOff>26730</xdr:rowOff>
    </xdr:from>
    <xdr:to>
      <xdr:col>143</xdr:col>
      <xdr:colOff>110568</xdr:colOff>
      <xdr:row>48</xdr:row>
      <xdr:rowOff>149055</xdr:rowOff>
    </xdr:to>
    <xdr:cxnSp macro="">
      <xdr:nvCxnSpPr>
        <xdr:cNvPr id="1463910493" name="Straight Connector 1463910492">
          <a:extLst>
            <a:ext uri="{FF2B5EF4-FFF2-40B4-BE49-F238E27FC236}">
              <a16:creationId xmlns:a16="http://schemas.microsoft.com/office/drawing/2014/main" id="{3CCFE786-FA74-6544-BCA8-7EFCCD8F8DF2}"/>
            </a:ext>
          </a:extLst>
        </xdr:cNvPr>
        <xdr:cNvCxnSpPr/>
      </xdr:nvCxnSpPr>
      <xdr:spPr>
        <a:xfrm>
          <a:off x="41650703" y="12804169"/>
          <a:ext cx="7587182" cy="1361349"/>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39</xdr:col>
      <xdr:colOff>812800</xdr:colOff>
      <xdr:row>142</xdr:row>
      <xdr:rowOff>101600</xdr:rowOff>
    </xdr:from>
    <xdr:to>
      <xdr:col>40</xdr:col>
      <xdr:colOff>52364</xdr:colOff>
      <xdr:row>142</xdr:row>
      <xdr:rowOff>101600</xdr:rowOff>
    </xdr:to>
    <xdr:sp macro="" textlink="">
      <xdr:nvSpPr>
        <xdr:cNvPr id="1463910494" name="Oval 1463910493">
          <a:extLst>
            <a:ext uri="{FF2B5EF4-FFF2-40B4-BE49-F238E27FC236}">
              <a16:creationId xmlns:a16="http://schemas.microsoft.com/office/drawing/2014/main" id="{80C341B7-63AD-574A-BCB6-9E17367FC26A}"/>
            </a:ext>
          </a:extLst>
        </xdr:cNvPr>
        <xdr:cNvSpPr>
          <a:spLocks noChangeAspect="1"/>
        </xdr:cNvSpPr>
      </xdr:nvSpPr>
      <xdr:spPr>
        <a:xfrm>
          <a:off x="5461000" y="112522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twoCellAnchor>
  <xdr:twoCellAnchor>
    <xdr:from>
      <xdr:col>44</xdr:col>
      <xdr:colOff>177800</xdr:colOff>
      <xdr:row>133</xdr:row>
      <xdr:rowOff>25399</xdr:rowOff>
    </xdr:from>
    <xdr:to>
      <xdr:col>44</xdr:col>
      <xdr:colOff>177800</xdr:colOff>
      <xdr:row>133</xdr:row>
      <xdr:rowOff>25399</xdr:rowOff>
    </xdr:to>
    <xdr:sp macro="" textlink="">
      <xdr:nvSpPr>
        <xdr:cNvPr id="1463910495" name="Oval 1463910494">
          <a:extLst>
            <a:ext uri="{FF2B5EF4-FFF2-40B4-BE49-F238E27FC236}">
              <a16:creationId xmlns:a16="http://schemas.microsoft.com/office/drawing/2014/main" id="{44DF3895-E592-074E-9CF5-612271CA2EC1}"/>
            </a:ext>
          </a:extLst>
        </xdr:cNvPr>
        <xdr:cNvSpPr>
          <a:spLocks noChangeAspect="1"/>
        </xdr:cNvSpPr>
      </xdr:nvSpPr>
      <xdr:spPr>
        <a:xfrm>
          <a:off x="6654800" y="88899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70</xdr:col>
      <xdr:colOff>114342</xdr:colOff>
      <xdr:row>116</xdr:row>
      <xdr:rowOff>233264</xdr:rowOff>
    </xdr:from>
    <xdr:to>
      <xdr:col>70</xdr:col>
      <xdr:colOff>114342</xdr:colOff>
      <xdr:row>152</xdr:row>
      <xdr:rowOff>46652</xdr:rowOff>
    </xdr:to>
    <xdr:cxnSp macro="">
      <xdr:nvCxnSpPr>
        <xdr:cNvPr id="1463910496" name="Straight Connector 1463910495">
          <a:extLst>
            <a:ext uri="{FF2B5EF4-FFF2-40B4-BE49-F238E27FC236}">
              <a16:creationId xmlns:a16="http://schemas.microsoft.com/office/drawing/2014/main" id="{C9CD8E42-7ED0-DB4E-A592-CEF5A18F2428}"/>
            </a:ext>
          </a:extLst>
        </xdr:cNvPr>
        <xdr:cNvCxnSpPr/>
      </xdr:nvCxnSpPr>
      <xdr:spPr>
        <a:xfrm>
          <a:off x="13195342" y="4779864"/>
          <a:ext cx="0" cy="8957388"/>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52</xdr:col>
      <xdr:colOff>205056</xdr:colOff>
      <xdr:row>134</xdr:row>
      <xdr:rowOff>139958</xdr:rowOff>
    </xdr:from>
    <xdr:to>
      <xdr:col>88</xdr:col>
      <xdr:colOff>23627</xdr:colOff>
      <xdr:row>134</xdr:row>
      <xdr:rowOff>139958</xdr:rowOff>
    </xdr:to>
    <xdr:cxnSp macro="">
      <xdr:nvCxnSpPr>
        <xdr:cNvPr id="1463910498" name="Straight Connector 1463910497">
          <a:extLst>
            <a:ext uri="{FF2B5EF4-FFF2-40B4-BE49-F238E27FC236}">
              <a16:creationId xmlns:a16="http://schemas.microsoft.com/office/drawing/2014/main" id="{9FCE362F-C223-9A44-8B6B-B1BCB605285B}"/>
            </a:ext>
          </a:extLst>
        </xdr:cNvPr>
        <xdr:cNvCxnSpPr/>
      </xdr:nvCxnSpPr>
      <xdr:spPr>
        <a:xfrm flipH="1">
          <a:off x="8714056" y="9258558"/>
          <a:ext cx="8962571" cy="0"/>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61</xdr:col>
      <xdr:colOff>69850</xdr:colOff>
      <xdr:row>121</xdr:row>
      <xdr:rowOff>115886</xdr:rowOff>
    </xdr:from>
    <xdr:ext cx="2033588" cy="1035051"/>
    <xdr:sp macro="" textlink="">
      <xdr:nvSpPr>
        <xdr:cNvPr id="1463910499" name="Shape 30">
          <a:extLst>
            <a:ext uri="{FF2B5EF4-FFF2-40B4-BE49-F238E27FC236}">
              <a16:creationId xmlns:a16="http://schemas.microsoft.com/office/drawing/2014/main" id="{F37FC2BA-397D-4147-B601-636F01B19052}"/>
            </a:ext>
          </a:extLst>
        </xdr:cNvPr>
        <xdr:cNvSpPr txBox="1"/>
      </xdr:nvSpPr>
      <xdr:spPr>
        <a:xfrm>
          <a:off x="28406725" y="32262761"/>
          <a:ext cx="2033588" cy="1035051"/>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ACCESSIBILITY</a:t>
          </a:r>
          <a:endParaRPr sz="1800" b="1">
            <a:solidFill>
              <a:schemeClr val="dk1"/>
            </a:solidFill>
          </a:endParaRPr>
        </a:p>
      </xdr:txBody>
    </xdr:sp>
    <xdr:clientData fLocksWithSheet="0"/>
  </xdr:oneCellAnchor>
  <xdr:oneCellAnchor>
    <xdr:from>
      <xdr:col>71</xdr:col>
      <xdr:colOff>122582</xdr:colOff>
      <xdr:row>121</xdr:row>
      <xdr:rowOff>189579</xdr:rowOff>
    </xdr:from>
    <xdr:ext cx="1822105" cy="1040733"/>
    <xdr:sp macro="" textlink="">
      <xdr:nvSpPr>
        <xdr:cNvPr id="1463910500" name="Shape 30">
          <a:extLst>
            <a:ext uri="{FF2B5EF4-FFF2-40B4-BE49-F238E27FC236}">
              <a16:creationId xmlns:a16="http://schemas.microsoft.com/office/drawing/2014/main" id="{24E1D049-C0C4-7744-B344-FEC3C0703494}"/>
            </a:ext>
          </a:extLst>
        </xdr:cNvPr>
        <xdr:cNvSpPr txBox="1"/>
      </xdr:nvSpPr>
      <xdr:spPr>
        <a:xfrm>
          <a:off x="30840707" y="32336454"/>
          <a:ext cx="1822105" cy="1040733"/>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COMMUNITY</a:t>
          </a:r>
        </a:p>
      </xdr:txBody>
    </xdr:sp>
    <xdr:clientData fLocksWithSheet="0"/>
  </xdr:oneCellAnchor>
  <xdr:oneCellAnchor>
    <xdr:from>
      <xdr:col>78</xdr:col>
      <xdr:colOff>219765</xdr:colOff>
      <xdr:row>128</xdr:row>
      <xdr:rowOff>84299</xdr:rowOff>
    </xdr:from>
    <xdr:ext cx="1581150" cy="895350"/>
    <xdr:sp macro="" textlink="">
      <xdr:nvSpPr>
        <xdr:cNvPr id="1463910501" name="Shape 30">
          <a:extLst>
            <a:ext uri="{FF2B5EF4-FFF2-40B4-BE49-F238E27FC236}">
              <a16:creationId xmlns:a16="http://schemas.microsoft.com/office/drawing/2014/main" id="{BDEAC77F-C038-8D4F-BC3C-192DF41F57C7}"/>
            </a:ext>
          </a:extLst>
        </xdr:cNvPr>
        <xdr:cNvSpPr txBox="1"/>
      </xdr:nvSpPr>
      <xdr:spPr>
        <a:xfrm>
          <a:off x="15332765" y="7678899"/>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HERRITAGE</a:t>
          </a:r>
        </a:p>
      </xdr:txBody>
    </xdr:sp>
    <xdr:clientData fLocksWithSheet="0"/>
  </xdr:oneCellAnchor>
  <xdr:oneCellAnchor>
    <xdr:from>
      <xdr:col>78</xdr:col>
      <xdr:colOff>22454</xdr:colOff>
      <xdr:row>136</xdr:row>
      <xdr:rowOff>218293</xdr:rowOff>
    </xdr:from>
    <xdr:ext cx="1581150" cy="895350"/>
    <xdr:sp macro="" textlink="">
      <xdr:nvSpPr>
        <xdr:cNvPr id="1463910502" name="Shape 30">
          <a:extLst>
            <a:ext uri="{FF2B5EF4-FFF2-40B4-BE49-F238E27FC236}">
              <a16:creationId xmlns:a16="http://schemas.microsoft.com/office/drawing/2014/main" id="{E059BD71-0BA3-0644-8889-1D447235805A}"/>
            </a:ext>
          </a:extLst>
        </xdr:cNvPr>
        <xdr:cNvSpPr txBox="1"/>
      </xdr:nvSpPr>
      <xdr:spPr>
        <a:xfrm>
          <a:off x="15135454" y="9844893"/>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EDUCATION</a:t>
          </a:r>
        </a:p>
      </xdr:txBody>
    </xdr:sp>
    <xdr:clientData fLocksWithSheet="0"/>
  </xdr:oneCellAnchor>
  <xdr:oneCellAnchor>
    <xdr:from>
      <xdr:col>71</xdr:col>
      <xdr:colOff>82826</xdr:colOff>
      <xdr:row>142</xdr:row>
      <xdr:rowOff>186635</xdr:rowOff>
    </xdr:from>
    <xdr:ext cx="1581150" cy="895350"/>
    <xdr:sp macro="" textlink="">
      <xdr:nvSpPr>
        <xdr:cNvPr id="1463910503" name="Shape 30">
          <a:extLst>
            <a:ext uri="{FF2B5EF4-FFF2-40B4-BE49-F238E27FC236}">
              <a16:creationId xmlns:a16="http://schemas.microsoft.com/office/drawing/2014/main" id="{B1A538D2-E287-0A4F-A150-9268D42BE5F5}"/>
            </a:ext>
          </a:extLst>
        </xdr:cNvPr>
        <xdr:cNvSpPr txBox="1"/>
      </xdr:nvSpPr>
      <xdr:spPr>
        <a:xfrm>
          <a:off x="13417826" y="11337235"/>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SAFETY</a:t>
          </a:r>
        </a:p>
      </xdr:txBody>
    </xdr:sp>
    <xdr:clientData fLocksWithSheet="0"/>
  </xdr:oneCellAnchor>
  <xdr:oneCellAnchor>
    <xdr:from>
      <xdr:col>63</xdr:col>
      <xdr:colOff>124791</xdr:colOff>
      <xdr:row>142</xdr:row>
      <xdr:rowOff>191789</xdr:rowOff>
    </xdr:from>
    <xdr:ext cx="1581150" cy="895350"/>
    <xdr:sp macro="" textlink="">
      <xdr:nvSpPr>
        <xdr:cNvPr id="1463910504" name="Shape 30">
          <a:extLst>
            <a:ext uri="{FF2B5EF4-FFF2-40B4-BE49-F238E27FC236}">
              <a16:creationId xmlns:a16="http://schemas.microsoft.com/office/drawing/2014/main" id="{DE24A3EA-C3EA-E547-B8D7-0907F5604DE7}"/>
            </a:ext>
          </a:extLst>
        </xdr:cNvPr>
        <xdr:cNvSpPr txBox="1"/>
      </xdr:nvSpPr>
      <xdr:spPr>
        <a:xfrm>
          <a:off x="11427791" y="11342389"/>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HEALTH</a:t>
          </a:r>
        </a:p>
      </xdr:txBody>
    </xdr:sp>
    <xdr:clientData fLocksWithSheet="0"/>
  </xdr:oneCellAnchor>
  <xdr:oneCellAnchor>
    <xdr:from>
      <xdr:col>57</xdr:col>
      <xdr:colOff>19510</xdr:colOff>
      <xdr:row>136</xdr:row>
      <xdr:rowOff>160131</xdr:rowOff>
    </xdr:from>
    <xdr:ext cx="1581150" cy="895350"/>
    <xdr:sp macro="" textlink="">
      <xdr:nvSpPr>
        <xdr:cNvPr id="1463910505" name="Shape 30">
          <a:extLst>
            <a:ext uri="{FF2B5EF4-FFF2-40B4-BE49-F238E27FC236}">
              <a16:creationId xmlns:a16="http://schemas.microsoft.com/office/drawing/2014/main" id="{C3A9EE5E-7527-B644-8651-D9399E7B73E1}"/>
            </a:ext>
          </a:extLst>
        </xdr:cNvPr>
        <xdr:cNvSpPr txBox="1"/>
      </xdr:nvSpPr>
      <xdr:spPr>
        <a:xfrm>
          <a:off x="9798510" y="9786731"/>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INCOME AND WORK</a:t>
          </a:r>
        </a:p>
      </xdr:txBody>
    </xdr:sp>
    <xdr:clientData fLocksWithSheet="0"/>
  </xdr:oneCellAnchor>
  <xdr:oneCellAnchor>
    <xdr:from>
      <xdr:col>56</xdr:col>
      <xdr:colOff>208721</xdr:colOff>
      <xdr:row>127</xdr:row>
      <xdr:rowOff>128472</xdr:rowOff>
    </xdr:from>
    <xdr:ext cx="1581150" cy="895350"/>
    <xdr:sp macro="" textlink="">
      <xdr:nvSpPr>
        <xdr:cNvPr id="1463910506" name="Shape 30">
          <a:extLst>
            <a:ext uri="{FF2B5EF4-FFF2-40B4-BE49-F238E27FC236}">
              <a16:creationId xmlns:a16="http://schemas.microsoft.com/office/drawing/2014/main" id="{BEE9D559-C5F0-8E44-8D9C-1F55DD4C6FB7}"/>
            </a:ext>
          </a:extLst>
        </xdr:cNvPr>
        <xdr:cNvSpPr txBox="1"/>
      </xdr:nvSpPr>
      <xdr:spPr>
        <a:xfrm>
          <a:off x="9733721" y="7469072"/>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LOW CARBON MOBILITY</a:t>
          </a:r>
        </a:p>
      </xdr:txBody>
    </xdr:sp>
    <xdr:clientData fLocksWithSheet="0"/>
  </xdr:oneCellAnchor>
  <xdr:oneCellAnchor>
    <xdr:from>
      <xdr:col>55</xdr:col>
      <xdr:colOff>230715</xdr:colOff>
      <xdr:row>109</xdr:row>
      <xdr:rowOff>29104</xdr:rowOff>
    </xdr:from>
    <xdr:ext cx="2446867" cy="895350"/>
    <xdr:sp macro="" textlink="">
      <xdr:nvSpPr>
        <xdr:cNvPr id="1463910507" name="Shape 30">
          <a:extLst>
            <a:ext uri="{FF2B5EF4-FFF2-40B4-BE49-F238E27FC236}">
              <a16:creationId xmlns:a16="http://schemas.microsoft.com/office/drawing/2014/main" id="{3E44FA69-9C08-444E-9E5B-EDF793853D55}"/>
            </a:ext>
          </a:extLst>
        </xdr:cNvPr>
        <xdr:cNvSpPr txBox="1"/>
      </xdr:nvSpPr>
      <xdr:spPr>
        <a:xfrm>
          <a:off x="27138840" y="29318479"/>
          <a:ext cx="2446867" cy="895350"/>
        </a:xfrm>
        <a:prstGeom prst="rect">
          <a:avLst/>
        </a:prstGeom>
        <a:noFill/>
        <a:ln>
          <a:noFill/>
        </a:ln>
      </xdr:spPr>
      <xdr:txBody>
        <a:bodyPr spcFirstLastPara="1" wrap="square" lIns="91425" tIns="45700" rIns="91425" bIns="4570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US" sz="1800" b="1">
              <a:solidFill>
                <a:srgbClr val="263238"/>
              </a:solidFill>
              <a:latin typeface="+mn-lt"/>
              <a:ea typeface="+mn-ea"/>
              <a:cs typeface="+mn-cs"/>
              <a:sym typeface="Arial"/>
            </a:rPr>
            <a:t>SOIL AND LAND HEALTH</a:t>
          </a:r>
          <a:endParaRPr lang="en-US" sz="1100"/>
        </a:p>
      </xdr:txBody>
    </xdr:sp>
    <xdr:clientData fLocksWithSheet="0"/>
  </xdr:oneCellAnchor>
  <xdr:oneCellAnchor>
    <xdr:from>
      <xdr:col>75</xdr:col>
      <xdr:colOff>232304</xdr:colOff>
      <xdr:row>108</xdr:row>
      <xdr:rowOff>91547</xdr:rowOff>
    </xdr:from>
    <xdr:ext cx="2675467" cy="895350"/>
    <xdr:sp macro="" textlink="">
      <xdr:nvSpPr>
        <xdr:cNvPr id="1463910508" name="Shape 30">
          <a:extLst>
            <a:ext uri="{FF2B5EF4-FFF2-40B4-BE49-F238E27FC236}">
              <a16:creationId xmlns:a16="http://schemas.microsoft.com/office/drawing/2014/main" id="{0DFF9868-2F31-8648-A932-42686978F837}"/>
            </a:ext>
          </a:extLst>
        </xdr:cNvPr>
        <xdr:cNvSpPr txBox="1"/>
      </xdr:nvSpPr>
      <xdr:spPr>
        <a:xfrm>
          <a:off x="31902929" y="29142797"/>
          <a:ext cx="2675467" cy="8953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HAZARDOUS MATERIALS</a:t>
          </a:r>
        </a:p>
      </xdr:txBody>
    </xdr:sp>
    <xdr:clientData fLocksWithSheet="0"/>
  </xdr:oneCellAnchor>
  <xdr:oneCellAnchor>
    <xdr:from>
      <xdr:col>90</xdr:col>
      <xdr:colOff>43391</xdr:colOff>
      <xdr:row>119</xdr:row>
      <xdr:rowOff>130175</xdr:rowOff>
    </xdr:from>
    <xdr:ext cx="1581150" cy="895350"/>
    <xdr:sp macro="" textlink="">
      <xdr:nvSpPr>
        <xdr:cNvPr id="1463910509" name="Shape 30">
          <a:extLst>
            <a:ext uri="{FF2B5EF4-FFF2-40B4-BE49-F238E27FC236}">
              <a16:creationId xmlns:a16="http://schemas.microsoft.com/office/drawing/2014/main" id="{19A7916E-09DB-C142-B7D1-332BED9117D5}"/>
            </a:ext>
          </a:extLst>
        </xdr:cNvPr>
        <xdr:cNvSpPr txBox="1"/>
      </xdr:nvSpPr>
      <xdr:spPr>
        <a:xfrm>
          <a:off x="35285891" y="31800800"/>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a:solidFill>
                <a:schemeClr val="dk1"/>
              </a:solidFill>
              <a:latin typeface="+mn-lt"/>
              <a:ea typeface="+mn-ea"/>
              <a:cs typeface="+mn-cs"/>
              <a:sym typeface="Arial"/>
            </a:rPr>
            <a:t>WASTE</a:t>
          </a:r>
          <a:endParaRPr sz="1800">
            <a:solidFill>
              <a:schemeClr val="dk1"/>
            </a:solidFill>
          </a:endParaRPr>
        </a:p>
      </xdr:txBody>
    </xdr:sp>
    <xdr:clientData fLocksWithSheet="0"/>
  </xdr:oneCellAnchor>
  <xdr:oneCellAnchor>
    <xdr:from>
      <xdr:col>92</xdr:col>
      <xdr:colOff>169332</xdr:colOff>
      <xdr:row>137</xdr:row>
      <xdr:rowOff>62970</xdr:rowOff>
    </xdr:from>
    <xdr:ext cx="2264835" cy="895350"/>
    <xdr:sp macro="" textlink="">
      <xdr:nvSpPr>
        <xdr:cNvPr id="1463910510" name="Shape 30">
          <a:extLst>
            <a:ext uri="{FF2B5EF4-FFF2-40B4-BE49-F238E27FC236}">
              <a16:creationId xmlns:a16="http://schemas.microsoft.com/office/drawing/2014/main" id="{785172BC-0962-A34C-BB0B-07F8050DAB35}"/>
            </a:ext>
          </a:extLst>
        </xdr:cNvPr>
        <xdr:cNvSpPr txBox="1"/>
      </xdr:nvSpPr>
      <xdr:spPr>
        <a:xfrm>
          <a:off x="35888082" y="36019845"/>
          <a:ext cx="2264835" cy="8953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MATERIAL FOOTPRINT</a:t>
          </a:r>
          <a:endParaRPr lang="en-US" sz="1100"/>
        </a:p>
      </xdr:txBody>
    </xdr:sp>
    <xdr:clientData fLocksWithSheet="0"/>
  </xdr:oneCellAnchor>
  <xdr:oneCellAnchor>
    <xdr:from>
      <xdr:col>83</xdr:col>
      <xdr:colOff>223837</xdr:colOff>
      <xdr:row>152</xdr:row>
      <xdr:rowOff>183621</xdr:rowOff>
    </xdr:from>
    <xdr:ext cx="1581150" cy="895350"/>
    <xdr:sp macro="" textlink="">
      <xdr:nvSpPr>
        <xdr:cNvPr id="1463910511" name="Shape 30">
          <a:extLst>
            <a:ext uri="{FF2B5EF4-FFF2-40B4-BE49-F238E27FC236}">
              <a16:creationId xmlns:a16="http://schemas.microsoft.com/office/drawing/2014/main" id="{3B09FAE5-AF20-F84A-A248-1750B8FF5FA4}"/>
            </a:ext>
          </a:extLst>
        </xdr:cNvPr>
        <xdr:cNvSpPr txBox="1"/>
      </xdr:nvSpPr>
      <xdr:spPr>
        <a:xfrm>
          <a:off x="33799462" y="39712371"/>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a:solidFill>
                <a:srgbClr val="263238"/>
              </a:solidFill>
              <a:latin typeface="+mn-lt"/>
              <a:ea typeface="+mn-ea"/>
              <a:cs typeface="+mn-cs"/>
              <a:sym typeface="Arial"/>
            </a:rPr>
            <a:t>WATER</a:t>
          </a:r>
          <a:endParaRPr sz="1800">
            <a:solidFill>
              <a:schemeClr val="dk1"/>
            </a:solidFill>
          </a:endParaRPr>
        </a:p>
      </xdr:txBody>
    </xdr:sp>
    <xdr:clientData fLocksWithSheet="0"/>
  </xdr:oneCellAnchor>
  <xdr:oneCellAnchor>
    <xdr:from>
      <xdr:col>68</xdr:col>
      <xdr:colOff>21694</xdr:colOff>
      <xdr:row>158</xdr:row>
      <xdr:rowOff>150814</xdr:rowOff>
    </xdr:from>
    <xdr:ext cx="1581150" cy="895350"/>
    <xdr:sp macro="" textlink="">
      <xdr:nvSpPr>
        <xdr:cNvPr id="1463910512" name="Shape 30">
          <a:extLst>
            <a:ext uri="{FF2B5EF4-FFF2-40B4-BE49-F238E27FC236}">
              <a16:creationId xmlns:a16="http://schemas.microsoft.com/office/drawing/2014/main" id="{56272C53-97DB-A649-9039-56B987FAE5F5}"/>
            </a:ext>
          </a:extLst>
        </xdr:cNvPr>
        <xdr:cNvSpPr txBox="1"/>
      </xdr:nvSpPr>
      <xdr:spPr>
        <a:xfrm>
          <a:off x="30025444" y="41108314"/>
          <a:ext cx="1581150" cy="8953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ENERGY</a:t>
          </a:r>
          <a:endParaRPr lang="en-US" sz="1100"/>
        </a:p>
      </xdr:txBody>
    </xdr:sp>
    <xdr:clientData fLocksWithSheet="0"/>
  </xdr:oneCellAnchor>
  <xdr:oneCellAnchor>
    <xdr:from>
      <xdr:col>51</xdr:col>
      <xdr:colOff>39157</xdr:colOff>
      <xdr:row>152</xdr:row>
      <xdr:rowOff>83610</xdr:rowOff>
    </xdr:from>
    <xdr:ext cx="1581150" cy="895350"/>
    <xdr:sp macro="" textlink="">
      <xdr:nvSpPr>
        <xdr:cNvPr id="1463910513" name="Shape 30">
          <a:extLst>
            <a:ext uri="{FF2B5EF4-FFF2-40B4-BE49-F238E27FC236}">
              <a16:creationId xmlns:a16="http://schemas.microsoft.com/office/drawing/2014/main" id="{0425891E-4ABC-3B43-B682-9F74F5970B7E}"/>
            </a:ext>
          </a:extLst>
        </xdr:cNvPr>
        <xdr:cNvSpPr txBox="1"/>
      </xdr:nvSpPr>
      <xdr:spPr>
        <a:xfrm>
          <a:off x="25994782" y="39612360"/>
          <a:ext cx="1581150" cy="8953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AIR QUALITY</a:t>
          </a:r>
          <a:endParaRPr lang="en-US" sz="1100"/>
        </a:p>
      </xdr:txBody>
    </xdr:sp>
    <xdr:clientData fLocksWithSheet="0"/>
  </xdr:oneCellAnchor>
  <xdr:oneCellAnchor>
    <xdr:from>
      <xdr:col>41</xdr:col>
      <xdr:colOff>180973</xdr:colOff>
      <xdr:row>136</xdr:row>
      <xdr:rowOff>220135</xdr:rowOff>
    </xdr:from>
    <xdr:ext cx="1962151" cy="970490"/>
    <xdr:sp macro="" textlink="">
      <xdr:nvSpPr>
        <xdr:cNvPr id="1463910514" name="Shape 30">
          <a:extLst>
            <a:ext uri="{FF2B5EF4-FFF2-40B4-BE49-F238E27FC236}">
              <a16:creationId xmlns:a16="http://schemas.microsoft.com/office/drawing/2014/main" id="{A1701255-FAE4-AD4A-A69F-F803263C3720}"/>
            </a:ext>
          </a:extLst>
        </xdr:cNvPr>
        <xdr:cNvSpPr txBox="1"/>
      </xdr:nvSpPr>
      <xdr:spPr>
        <a:xfrm>
          <a:off x="23755348" y="35938885"/>
          <a:ext cx="1962151" cy="97049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a:solidFill>
                <a:srgbClr val="263238"/>
              </a:solidFill>
              <a:latin typeface="+mn-lt"/>
              <a:ea typeface="+mn-ea"/>
              <a:cs typeface="+mn-cs"/>
              <a:sym typeface="Arial"/>
            </a:rPr>
            <a:t>BIODIVERSITY</a:t>
          </a:r>
          <a:endParaRPr sz="1800">
            <a:solidFill>
              <a:schemeClr val="dk1"/>
            </a:solidFill>
          </a:endParaRPr>
        </a:p>
      </xdr:txBody>
    </xdr:sp>
    <xdr:clientData fLocksWithSheet="0"/>
  </xdr:oneCellAnchor>
  <xdr:oneCellAnchor>
    <xdr:from>
      <xdr:col>45</xdr:col>
      <xdr:colOff>21164</xdr:colOff>
      <xdr:row>120</xdr:row>
      <xdr:rowOff>139701</xdr:rowOff>
    </xdr:from>
    <xdr:ext cx="2159001" cy="895350"/>
    <xdr:sp macro="" textlink="">
      <xdr:nvSpPr>
        <xdr:cNvPr id="1463910515" name="Shape 30">
          <a:extLst>
            <a:ext uri="{FF2B5EF4-FFF2-40B4-BE49-F238E27FC236}">
              <a16:creationId xmlns:a16="http://schemas.microsoft.com/office/drawing/2014/main" id="{F60661EE-0E3A-C544-BF26-C535ED9F4E06}"/>
            </a:ext>
          </a:extLst>
        </xdr:cNvPr>
        <xdr:cNvSpPr txBox="1"/>
      </xdr:nvSpPr>
      <xdr:spPr>
        <a:xfrm>
          <a:off x="6752164" y="5702301"/>
          <a:ext cx="2159001" cy="8953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CLIMATE CHANGE</a:t>
          </a:r>
        </a:p>
      </xdr:txBody>
    </xdr:sp>
    <xdr:clientData fLocksWithSheet="0"/>
  </xdr:oneCellAnchor>
  <xdr:twoCellAnchor editAs="absolute">
    <xdr:from>
      <xdr:col>53</xdr:col>
      <xdr:colOff>8756</xdr:colOff>
      <xdr:row>117</xdr:row>
      <xdr:rowOff>3508</xdr:rowOff>
    </xdr:from>
    <xdr:to>
      <xdr:col>88</xdr:col>
      <xdr:colOff>51444</xdr:colOff>
      <xdr:row>152</xdr:row>
      <xdr:rowOff>17923</xdr:rowOff>
    </xdr:to>
    <xdr:sp macro="" textlink="">
      <xdr:nvSpPr>
        <xdr:cNvPr id="1463910516" name="Oval 1463910515">
          <a:extLst>
            <a:ext uri="{FF2B5EF4-FFF2-40B4-BE49-F238E27FC236}">
              <a16:creationId xmlns:a16="http://schemas.microsoft.com/office/drawing/2014/main" id="{F89CD648-9379-CB48-86E0-57C7D1B49EDB}"/>
            </a:ext>
          </a:extLst>
        </xdr:cNvPr>
        <xdr:cNvSpPr/>
      </xdr:nvSpPr>
      <xdr:spPr>
        <a:xfrm>
          <a:off x="27029873" y="32803126"/>
          <a:ext cx="8962571" cy="8934297"/>
        </a:xfrm>
        <a:prstGeom prst="ellipse">
          <a:avLst/>
        </a:prstGeom>
        <a:noFill/>
        <a:ln w="952500">
          <a:solidFill>
            <a:schemeClr val="accent4">
              <a:lumMod val="50000"/>
            </a:schemeClr>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editAs="absolute">
    <xdr:from>
      <xdr:col>70</xdr:col>
      <xdr:colOff>118532</xdr:colOff>
      <xdr:row>103</xdr:row>
      <xdr:rowOff>34771</xdr:rowOff>
    </xdr:from>
    <xdr:to>
      <xdr:col>70</xdr:col>
      <xdr:colOff>154817</xdr:colOff>
      <xdr:row>134</xdr:row>
      <xdr:rowOff>61986</xdr:rowOff>
    </xdr:to>
    <xdr:cxnSp macro="">
      <xdr:nvCxnSpPr>
        <xdr:cNvPr id="1463910518" name="Straight Connector 1463910517">
          <a:extLst>
            <a:ext uri="{FF2B5EF4-FFF2-40B4-BE49-F238E27FC236}">
              <a16:creationId xmlns:a16="http://schemas.microsoft.com/office/drawing/2014/main" id="{E430C704-88EB-654F-BEC1-EA5F6BF090AE}"/>
            </a:ext>
          </a:extLst>
        </xdr:cNvPr>
        <xdr:cNvCxnSpPr/>
      </xdr:nvCxnSpPr>
      <xdr:spPr>
        <a:xfrm flipH="1">
          <a:off x="31487532" y="29308271"/>
          <a:ext cx="36285" cy="7901215"/>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82</xdr:col>
      <xdr:colOff>3627</xdr:colOff>
      <xdr:row>110</xdr:row>
      <xdr:rowOff>43843</xdr:rowOff>
    </xdr:from>
    <xdr:to>
      <xdr:col>91</xdr:col>
      <xdr:colOff>45960</xdr:colOff>
      <xdr:row>121</xdr:row>
      <xdr:rowOff>25700</xdr:rowOff>
    </xdr:to>
    <xdr:cxnSp macro="">
      <xdr:nvCxnSpPr>
        <xdr:cNvPr id="1463910519" name="Straight Connector 1463910518">
          <a:extLst>
            <a:ext uri="{FF2B5EF4-FFF2-40B4-BE49-F238E27FC236}">
              <a16:creationId xmlns:a16="http://schemas.microsoft.com/office/drawing/2014/main" id="{A7CD2C2F-9595-F044-8910-5B316ADECBD3}"/>
            </a:ext>
          </a:extLst>
        </xdr:cNvPr>
        <xdr:cNvCxnSpPr/>
      </xdr:nvCxnSpPr>
      <xdr:spPr>
        <a:xfrm flipH="1">
          <a:off x="34408532" y="31095343"/>
          <a:ext cx="2340428" cy="2775857"/>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88</xdr:col>
      <xdr:colOff>6651</xdr:colOff>
      <xdr:row>129</xdr:row>
      <xdr:rowOff>34771</xdr:rowOff>
    </xdr:from>
    <xdr:to>
      <xdr:col>102</xdr:col>
      <xdr:colOff>603</xdr:colOff>
      <xdr:row>131</xdr:row>
      <xdr:rowOff>182938</xdr:rowOff>
    </xdr:to>
    <xdr:cxnSp macro="">
      <xdr:nvCxnSpPr>
        <xdr:cNvPr id="1463910520" name="Straight Connector 1463910519">
          <a:extLst>
            <a:ext uri="{FF2B5EF4-FFF2-40B4-BE49-F238E27FC236}">
              <a16:creationId xmlns:a16="http://schemas.microsoft.com/office/drawing/2014/main" id="{D3190D27-EDA7-124A-A354-F8613164FA29}"/>
            </a:ext>
          </a:extLst>
        </xdr:cNvPr>
        <xdr:cNvCxnSpPr/>
      </xdr:nvCxnSpPr>
      <xdr:spPr>
        <a:xfrm flipH="1">
          <a:off x="35905317" y="35912271"/>
          <a:ext cx="3587750" cy="656167"/>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39</xdr:col>
      <xdr:colOff>118532</xdr:colOff>
      <xdr:row>129</xdr:row>
      <xdr:rowOff>61986</xdr:rowOff>
    </xdr:from>
    <xdr:to>
      <xdr:col>53</xdr:col>
      <xdr:colOff>48984</xdr:colOff>
      <xdr:row>131</xdr:row>
      <xdr:rowOff>182938</xdr:rowOff>
    </xdr:to>
    <xdr:cxnSp macro="">
      <xdr:nvCxnSpPr>
        <xdr:cNvPr id="1463910521" name="Straight Connector 1463910520">
          <a:extLst>
            <a:ext uri="{FF2B5EF4-FFF2-40B4-BE49-F238E27FC236}">
              <a16:creationId xmlns:a16="http://schemas.microsoft.com/office/drawing/2014/main" id="{015C8397-7AA7-8A45-8ABD-BEC00BC58D48}"/>
            </a:ext>
          </a:extLst>
        </xdr:cNvPr>
        <xdr:cNvCxnSpPr/>
      </xdr:nvCxnSpPr>
      <xdr:spPr>
        <a:xfrm>
          <a:off x="23613532" y="35939486"/>
          <a:ext cx="3486452" cy="628952"/>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50</xdr:col>
      <xdr:colOff>45960</xdr:colOff>
      <xdr:row>110</xdr:row>
      <xdr:rowOff>98271</xdr:rowOff>
    </xdr:from>
    <xdr:to>
      <xdr:col>59</xdr:col>
      <xdr:colOff>118532</xdr:colOff>
      <xdr:row>121</xdr:row>
      <xdr:rowOff>80128</xdr:rowOff>
    </xdr:to>
    <xdr:cxnSp macro="">
      <xdr:nvCxnSpPr>
        <xdr:cNvPr id="1463910522" name="Straight Connector 1463910521">
          <a:extLst>
            <a:ext uri="{FF2B5EF4-FFF2-40B4-BE49-F238E27FC236}">
              <a16:creationId xmlns:a16="http://schemas.microsoft.com/office/drawing/2014/main" id="{8C098EC3-7435-1146-88AA-D2E2B5E7F6C1}"/>
            </a:ext>
          </a:extLst>
        </xdr:cNvPr>
        <xdr:cNvCxnSpPr/>
      </xdr:nvCxnSpPr>
      <xdr:spPr>
        <a:xfrm>
          <a:off x="26334960" y="31149771"/>
          <a:ext cx="2358572" cy="2775857"/>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70</xdr:col>
      <xdr:colOff>142159</xdr:colOff>
      <xdr:row>116</xdr:row>
      <xdr:rowOff>204535</xdr:rowOff>
    </xdr:from>
    <xdr:to>
      <xdr:col>70</xdr:col>
      <xdr:colOff>142159</xdr:colOff>
      <xdr:row>152</xdr:row>
      <xdr:rowOff>17923</xdr:rowOff>
    </xdr:to>
    <xdr:cxnSp macro="">
      <xdr:nvCxnSpPr>
        <xdr:cNvPr id="1463910523" name="Straight Connector 1463910522">
          <a:extLst>
            <a:ext uri="{FF2B5EF4-FFF2-40B4-BE49-F238E27FC236}">
              <a16:creationId xmlns:a16="http://schemas.microsoft.com/office/drawing/2014/main" id="{3911AEF5-4A55-A845-A94A-3717BA30A0E1}"/>
            </a:ext>
          </a:extLst>
        </xdr:cNvPr>
        <xdr:cNvCxnSpPr>
          <a:stCxn id="1463910516" idx="0"/>
          <a:endCxn id="1463910516" idx="4"/>
        </xdr:cNvCxnSpPr>
      </xdr:nvCxnSpPr>
      <xdr:spPr>
        <a:xfrm>
          <a:off x="31511159" y="32780035"/>
          <a:ext cx="0" cy="8957388"/>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52</xdr:col>
      <xdr:colOff>232873</xdr:colOff>
      <xdr:row>134</xdr:row>
      <xdr:rowOff>111229</xdr:rowOff>
    </xdr:from>
    <xdr:to>
      <xdr:col>88</xdr:col>
      <xdr:colOff>51444</xdr:colOff>
      <xdr:row>134</xdr:row>
      <xdr:rowOff>111229</xdr:rowOff>
    </xdr:to>
    <xdr:cxnSp macro="">
      <xdr:nvCxnSpPr>
        <xdr:cNvPr id="1463910524" name="Straight Connector 1463910523">
          <a:extLst>
            <a:ext uri="{FF2B5EF4-FFF2-40B4-BE49-F238E27FC236}">
              <a16:creationId xmlns:a16="http://schemas.microsoft.com/office/drawing/2014/main" id="{9EC735FF-F165-B248-A16E-D25FA8FA824A}"/>
            </a:ext>
          </a:extLst>
        </xdr:cNvPr>
        <xdr:cNvCxnSpPr>
          <a:stCxn id="1463910516" idx="6"/>
          <a:endCxn id="1463910516" idx="2"/>
        </xdr:cNvCxnSpPr>
      </xdr:nvCxnSpPr>
      <xdr:spPr>
        <a:xfrm flipH="1">
          <a:off x="27029873" y="37258729"/>
          <a:ext cx="8962571" cy="0"/>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58</xdr:col>
      <xdr:colOff>3146</xdr:colOff>
      <xdr:row>122</xdr:row>
      <xdr:rowOff>4410</xdr:rowOff>
    </xdr:from>
    <xdr:to>
      <xdr:col>83</xdr:col>
      <xdr:colOff>1758</xdr:colOff>
      <xdr:row>147</xdr:row>
      <xdr:rowOff>6027</xdr:rowOff>
    </xdr:to>
    <xdr:cxnSp macro="">
      <xdr:nvCxnSpPr>
        <xdr:cNvPr id="1463910525" name="Straight Connector 1463910524">
          <a:extLst>
            <a:ext uri="{FF2B5EF4-FFF2-40B4-BE49-F238E27FC236}">
              <a16:creationId xmlns:a16="http://schemas.microsoft.com/office/drawing/2014/main" id="{878A9334-AE40-974A-ADC8-5FBB47530C4C}"/>
            </a:ext>
          </a:extLst>
        </xdr:cNvPr>
        <xdr:cNvCxnSpPr/>
      </xdr:nvCxnSpPr>
      <xdr:spPr>
        <a:xfrm flipH="1" flipV="1">
          <a:off x="28350604" y="34176481"/>
          <a:ext cx="6352392" cy="6333830"/>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58</xdr:col>
      <xdr:colOff>3600</xdr:colOff>
      <xdr:row>122</xdr:row>
      <xdr:rowOff>1839</xdr:rowOff>
    </xdr:from>
    <xdr:to>
      <xdr:col>83</xdr:col>
      <xdr:colOff>5992</xdr:colOff>
      <xdr:row>147</xdr:row>
      <xdr:rowOff>12127</xdr:rowOff>
    </xdr:to>
    <xdr:cxnSp macro="">
      <xdr:nvCxnSpPr>
        <xdr:cNvPr id="1463910526" name="Straight Connector 1463910525">
          <a:extLst>
            <a:ext uri="{FF2B5EF4-FFF2-40B4-BE49-F238E27FC236}">
              <a16:creationId xmlns:a16="http://schemas.microsoft.com/office/drawing/2014/main" id="{806421FC-4F8D-254E-AF0A-6BA98C3998A8}"/>
            </a:ext>
          </a:extLst>
        </xdr:cNvPr>
        <xdr:cNvCxnSpPr/>
      </xdr:nvCxnSpPr>
      <xdr:spPr>
        <a:xfrm flipV="1">
          <a:off x="28312505" y="34085464"/>
          <a:ext cx="6352392" cy="6333830"/>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43</xdr:col>
      <xdr:colOff>98766</xdr:colOff>
      <xdr:row>143</xdr:row>
      <xdr:rowOff>106075</xdr:rowOff>
    </xdr:from>
    <xdr:to>
      <xdr:col>55</xdr:col>
      <xdr:colOff>29236</xdr:colOff>
      <xdr:row>150</xdr:row>
      <xdr:rowOff>91885</xdr:rowOff>
    </xdr:to>
    <xdr:cxnSp macro="">
      <xdr:nvCxnSpPr>
        <xdr:cNvPr id="1463910527" name="Straight Connector 1463910526">
          <a:extLst>
            <a:ext uri="{FF2B5EF4-FFF2-40B4-BE49-F238E27FC236}">
              <a16:creationId xmlns:a16="http://schemas.microsoft.com/office/drawing/2014/main" id="{D5872CE6-E468-524F-90DD-3A2990C5CC87}"/>
            </a:ext>
          </a:extLst>
        </xdr:cNvPr>
        <xdr:cNvCxnSpPr/>
      </xdr:nvCxnSpPr>
      <xdr:spPr>
        <a:xfrm flipV="1">
          <a:off x="24609766" y="39539575"/>
          <a:ext cx="2978470" cy="1763810"/>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60</xdr:col>
      <xdr:colOff>6899</xdr:colOff>
      <xdr:row>151</xdr:row>
      <xdr:rowOff>6995</xdr:rowOff>
    </xdr:from>
    <xdr:to>
      <xdr:col>64</xdr:col>
      <xdr:colOff>116717</xdr:colOff>
      <xdr:row>164</xdr:row>
      <xdr:rowOff>13854</xdr:rowOff>
    </xdr:to>
    <xdr:cxnSp macro="">
      <xdr:nvCxnSpPr>
        <xdr:cNvPr id="1604642112" name="Straight Connector 1604642111">
          <a:extLst>
            <a:ext uri="{FF2B5EF4-FFF2-40B4-BE49-F238E27FC236}">
              <a16:creationId xmlns:a16="http://schemas.microsoft.com/office/drawing/2014/main" id="{8AA0FD9D-3EBF-6248-90A2-78969D589B62}"/>
            </a:ext>
          </a:extLst>
        </xdr:cNvPr>
        <xdr:cNvCxnSpPr/>
      </xdr:nvCxnSpPr>
      <xdr:spPr>
        <a:xfrm flipV="1">
          <a:off x="28806017" y="41442613"/>
          <a:ext cx="1155700" cy="3308858"/>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76</xdr:col>
      <xdr:colOff>147346</xdr:colOff>
      <xdr:row>151</xdr:row>
      <xdr:rowOff>16095</xdr:rowOff>
    </xdr:from>
    <xdr:to>
      <xdr:col>81</xdr:col>
      <xdr:colOff>41000</xdr:colOff>
      <xdr:row>164</xdr:row>
      <xdr:rowOff>945</xdr:rowOff>
    </xdr:to>
    <xdr:cxnSp macro="">
      <xdr:nvCxnSpPr>
        <xdr:cNvPr id="1604642113" name="Straight Connector 1604642112">
          <a:extLst>
            <a:ext uri="{FF2B5EF4-FFF2-40B4-BE49-F238E27FC236}">
              <a16:creationId xmlns:a16="http://schemas.microsoft.com/office/drawing/2014/main" id="{546776CE-5E7B-8D4C-A4FB-744C8DA22AC5}"/>
            </a:ext>
          </a:extLst>
        </xdr:cNvPr>
        <xdr:cNvCxnSpPr/>
      </xdr:nvCxnSpPr>
      <xdr:spPr>
        <a:xfrm flipH="1" flipV="1">
          <a:off x="33040346" y="41481595"/>
          <a:ext cx="1163654" cy="3274754"/>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86</xdr:col>
      <xdr:colOff>2417</xdr:colOff>
      <xdr:row>143</xdr:row>
      <xdr:rowOff>106738</xdr:rowOff>
    </xdr:from>
    <xdr:to>
      <xdr:col>97</xdr:col>
      <xdr:colOff>169558</xdr:colOff>
      <xdr:row>150</xdr:row>
      <xdr:rowOff>78994</xdr:rowOff>
    </xdr:to>
    <xdr:cxnSp macro="">
      <xdr:nvCxnSpPr>
        <xdr:cNvPr id="1604642114" name="Straight Connector 1604642113">
          <a:extLst>
            <a:ext uri="{FF2B5EF4-FFF2-40B4-BE49-F238E27FC236}">
              <a16:creationId xmlns:a16="http://schemas.microsoft.com/office/drawing/2014/main" id="{FBABD2A9-2AF6-9B48-A21E-D6D2F6D35CD5}"/>
            </a:ext>
          </a:extLst>
        </xdr:cNvPr>
        <xdr:cNvCxnSpPr/>
      </xdr:nvCxnSpPr>
      <xdr:spPr>
        <a:xfrm flipH="1" flipV="1">
          <a:off x="35393084" y="39540238"/>
          <a:ext cx="3003474" cy="1750256"/>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32</xdr:col>
      <xdr:colOff>211445</xdr:colOff>
      <xdr:row>2</xdr:row>
      <xdr:rowOff>262710</xdr:rowOff>
    </xdr:from>
    <xdr:to>
      <xdr:col>152</xdr:col>
      <xdr:colOff>43793</xdr:colOff>
      <xdr:row>6</xdr:row>
      <xdr:rowOff>0</xdr:rowOff>
    </xdr:to>
    <xdr:sp macro="" textlink="">
      <xdr:nvSpPr>
        <xdr:cNvPr id="2" name="TextBox 1">
          <a:extLst>
            <a:ext uri="{FF2B5EF4-FFF2-40B4-BE49-F238E27FC236}">
              <a16:creationId xmlns:a16="http://schemas.microsoft.com/office/drawing/2014/main" id="{3AACD422-6856-C311-937A-09494BF84D78}"/>
            </a:ext>
          </a:extLst>
        </xdr:cNvPr>
        <xdr:cNvSpPr txBox="1"/>
      </xdr:nvSpPr>
      <xdr:spPr>
        <a:xfrm>
          <a:off x="22107997" y="613055"/>
          <a:ext cx="31363382" cy="26276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b="0"/>
            <a:t>This dashboard displays the results from the Strategic and Project scorecards.</a:t>
          </a:r>
          <a:r>
            <a:rPr lang="en-US" sz="3200" b="0" baseline="0"/>
            <a:t>T</a:t>
          </a:r>
          <a:r>
            <a:rPr lang="en-US" sz="3200"/>
            <a:t>he data is presented in two visual formats to suit different preferences:</a:t>
          </a:r>
        </a:p>
        <a:p>
          <a:r>
            <a:rPr lang="en-US" sz="3200" b="1"/>
            <a:t>1. Spider diagrams</a:t>
          </a:r>
          <a:r>
            <a:rPr lang="en-US" sz="3200"/>
            <a:t>, separated into </a:t>
          </a:r>
          <a:r>
            <a:rPr lang="en-US" sz="3200" b="1"/>
            <a:t>Social</a:t>
          </a:r>
          <a:r>
            <a:rPr lang="en-US" sz="3200"/>
            <a:t> and </a:t>
          </a:r>
          <a:r>
            <a:rPr lang="en-US" sz="3200" b="1"/>
            <a:t>Ecological</a:t>
          </a:r>
          <a:r>
            <a:rPr lang="en-US" sz="3200"/>
            <a:t> lenses</a:t>
          </a:r>
        </a:p>
        <a:p>
          <a:r>
            <a:rPr lang="en-US" sz="3200" b="1"/>
            <a:t>2. Doughnut visuals</a:t>
          </a:r>
          <a:r>
            <a:rPr lang="en-US" sz="3200"/>
            <a:t> (for strategic results</a:t>
          </a:r>
          <a:r>
            <a:rPr lang="en-US" sz="3200" baseline="0"/>
            <a:t> the visual is </a:t>
          </a:r>
          <a:r>
            <a:rPr lang="en-US" sz="3200"/>
            <a:t>separated into </a:t>
          </a:r>
          <a:r>
            <a:rPr lang="en-US" sz="3200" b="1"/>
            <a:t>Ambition</a:t>
          </a:r>
          <a:r>
            <a:rPr lang="en-US" sz="3200"/>
            <a:t> and </a:t>
          </a:r>
          <a:r>
            <a:rPr lang="en-US" sz="3200" b="1"/>
            <a:t>Implementation)</a:t>
          </a:r>
          <a:endParaRPr lang="en-US" sz="3200"/>
        </a:p>
        <a:p>
          <a:endParaRPr lang="en-US" sz="3200"/>
        </a:p>
        <a:p>
          <a:r>
            <a:rPr lang="en-US" sz="3200"/>
            <a:t>Both formats reflect the same underlying scores,</a:t>
          </a:r>
          <a:r>
            <a:rPr lang="en-US" sz="3200" baseline="0"/>
            <a:t> </a:t>
          </a:r>
          <a:r>
            <a:rPr lang="en-US" sz="3200"/>
            <a:t>offering alternative visual formats depending on your preference,</a:t>
          </a:r>
          <a:r>
            <a:rPr lang="en-US" sz="3200" baseline="0"/>
            <a:t> purpose of presenting the results and audience listening.</a:t>
          </a:r>
          <a:endParaRPr lang="en-US" sz="3200"/>
        </a:p>
      </xdr:txBody>
    </xdr:sp>
    <xdr:clientData/>
  </xdr:twoCellAnchor>
  <xdr:twoCellAnchor>
    <xdr:from>
      <xdr:col>2</xdr:col>
      <xdr:colOff>80598</xdr:colOff>
      <xdr:row>3</xdr:row>
      <xdr:rowOff>66322</xdr:rowOff>
    </xdr:from>
    <xdr:to>
      <xdr:col>31</xdr:col>
      <xdr:colOff>203199</xdr:colOff>
      <xdr:row>5</xdr:row>
      <xdr:rowOff>927099</xdr:rowOff>
    </xdr:to>
    <xdr:sp macro="" textlink="">
      <xdr:nvSpPr>
        <xdr:cNvPr id="4" name="TextBox 3">
          <a:extLst>
            <a:ext uri="{FF2B5EF4-FFF2-40B4-BE49-F238E27FC236}">
              <a16:creationId xmlns:a16="http://schemas.microsoft.com/office/drawing/2014/main" id="{0F23C3D9-A46A-641B-1CD3-312A6067900A}"/>
            </a:ext>
          </a:extLst>
        </xdr:cNvPr>
        <xdr:cNvSpPr txBox="1"/>
      </xdr:nvSpPr>
      <xdr:spPr>
        <a:xfrm>
          <a:off x="2010998" y="828322"/>
          <a:ext cx="19680601" cy="15719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600" b="1"/>
            <a:t>Highways Doughnut Dashboard</a:t>
          </a:r>
        </a:p>
      </xdr:txBody>
    </xdr:sp>
    <xdr:clientData/>
  </xdr:twoCellAnchor>
  <xdr:oneCellAnchor>
    <xdr:from>
      <xdr:col>290</xdr:col>
      <xdr:colOff>48847</xdr:colOff>
      <xdr:row>6</xdr:row>
      <xdr:rowOff>123551</xdr:rowOff>
    </xdr:from>
    <xdr:ext cx="4878365" cy="895350"/>
    <xdr:sp macro="" textlink="">
      <xdr:nvSpPr>
        <xdr:cNvPr id="9" name="Shape 30">
          <a:extLst>
            <a:ext uri="{FF2B5EF4-FFF2-40B4-BE49-F238E27FC236}">
              <a16:creationId xmlns:a16="http://schemas.microsoft.com/office/drawing/2014/main" id="{455C1F50-BB65-AC4E-98C0-893CF49BF03F}"/>
            </a:ext>
          </a:extLst>
        </xdr:cNvPr>
        <xdr:cNvSpPr txBox="1"/>
      </xdr:nvSpPr>
      <xdr:spPr>
        <a:xfrm>
          <a:off x="79087671" y="3560022"/>
          <a:ext cx="4878365"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4800" b="1" i="0" baseline="0">
              <a:solidFill>
                <a:schemeClr val="dk1"/>
              </a:solidFill>
              <a:latin typeface="Arial"/>
              <a:ea typeface="Arial"/>
              <a:cs typeface="Arial"/>
              <a:sym typeface="Arial"/>
            </a:rPr>
            <a:t>AMBITION</a:t>
          </a:r>
          <a:endParaRPr lang="en-US" sz="2000" b="1" i="0">
            <a:solidFill>
              <a:schemeClr val="dk1"/>
            </a:solidFill>
            <a:latin typeface="Arial"/>
            <a:ea typeface="Arial"/>
            <a:cs typeface="Arial"/>
            <a:sym typeface="Arial"/>
          </a:endParaRPr>
        </a:p>
      </xdr:txBody>
    </xdr:sp>
    <xdr:clientData fLocksWithSheet="0"/>
  </xdr:oneCellAnchor>
  <xdr:oneCellAnchor>
    <xdr:from>
      <xdr:col>326</xdr:col>
      <xdr:colOff>933368</xdr:colOff>
      <xdr:row>5</xdr:row>
      <xdr:rowOff>1731768</xdr:rowOff>
    </xdr:from>
    <xdr:ext cx="7068114" cy="895350"/>
    <xdr:sp macro="" textlink="">
      <xdr:nvSpPr>
        <xdr:cNvPr id="10" name="Shape 30">
          <a:extLst>
            <a:ext uri="{FF2B5EF4-FFF2-40B4-BE49-F238E27FC236}">
              <a16:creationId xmlns:a16="http://schemas.microsoft.com/office/drawing/2014/main" id="{EC15B9C1-54DF-C14B-A683-2F37FE670C99}"/>
            </a:ext>
          </a:extLst>
        </xdr:cNvPr>
        <xdr:cNvSpPr txBox="1"/>
      </xdr:nvSpPr>
      <xdr:spPr>
        <a:xfrm>
          <a:off x="96258074" y="3300592"/>
          <a:ext cx="7068114"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4800" b="1" i="0" baseline="0">
              <a:solidFill>
                <a:schemeClr val="dk1"/>
              </a:solidFill>
              <a:latin typeface="Arial"/>
              <a:ea typeface="Arial"/>
              <a:cs typeface="Arial"/>
              <a:sym typeface="Arial"/>
            </a:rPr>
            <a:t>IMPLEMENTATION</a:t>
          </a:r>
          <a:endParaRPr lang="en-US" sz="2000" b="1" i="0">
            <a:solidFill>
              <a:schemeClr val="dk1"/>
            </a:solidFill>
            <a:latin typeface="Arial"/>
            <a:ea typeface="Arial"/>
            <a:cs typeface="Arial"/>
            <a:sym typeface="Arial"/>
          </a:endParaRPr>
        </a:p>
      </xdr:txBody>
    </xdr:sp>
    <xdr:clientData fLocksWithSheet="0"/>
  </xdr:oneCellAnchor>
  <xdr:oneCellAnchor>
    <xdr:from>
      <xdr:col>182</xdr:col>
      <xdr:colOff>201707</xdr:colOff>
      <xdr:row>10</xdr:row>
      <xdr:rowOff>81544</xdr:rowOff>
    </xdr:from>
    <xdr:ext cx="18228234" cy="8934622"/>
    <xdr:graphicFrame macro="">
      <xdr:nvGraphicFramePr>
        <xdr:cNvPr id="12" name="Chart 2">
          <a:extLst>
            <a:ext uri="{FF2B5EF4-FFF2-40B4-BE49-F238E27FC236}">
              <a16:creationId xmlns:a16="http://schemas.microsoft.com/office/drawing/2014/main" id="{71FB9CED-E9C6-D24A-851D-592FB20580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183</xdr:col>
      <xdr:colOff>48847</xdr:colOff>
      <xdr:row>47</xdr:row>
      <xdr:rowOff>172399</xdr:rowOff>
    </xdr:from>
    <xdr:ext cx="17955271" cy="9816757"/>
    <xdr:graphicFrame macro="">
      <xdr:nvGraphicFramePr>
        <xdr:cNvPr id="13" name="Chart 3">
          <a:extLst>
            <a:ext uri="{FF2B5EF4-FFF2-40B4-BE49-F238E27FC236}">
              <a16:creationId xmlns:a16="http://schemas.microsoft.com/office/drawing/2014/main" id="{B9272FDF-8D0C-2643-91B0-793CE037B4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183</xdr:col>
      <xdr:colOff>1</xdr:colOff>
      <xdr:row>98</xdr:row>
      <xdr:rowOff>525318</xdr:rowOff>
    </xdr:from>
    <xdr:ext cx="20154900" cy="9277350"/>
    <xdr:graphicFrame macro="">
      <xdr:nvGraphicFramePr>
        <xdr:cNvPr id="18" name="Chart 7">
          <a:extLst>
            <a:ext uri="{FF2B5EF4-FFF2-40B4-BE49-F238E27FC236}">
              <a16:creationId xmlns:a16="http://schemas.microsoft.com/office/drawing/2014/main" id="{FCB680CC-271F-1543-B4D4-FF2BB26873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182</xdr:col>
      <xdr:colOff>217581</xdr:colOff>
      <xdr:row>136</xdr:row>
      <xdr:rowOff>82119</xdr:rowOff>
    </xdr:from>
    <xdr:ext cx="19916775" cy="9737525"/>
    <xdr:graphicFrame macro="">
      <xdr:nvGraphicFramePr>
        <xdr:cNvPr id="19" name="Chart 8">
          <a:extLst>
            <a:ext uri="{FF2B5EF4-FFF2-40B4-BE49-F238E27FC236}">
              <a16:creationId xmlns:a16="http://schemas.microsoft.com/office/drawing/2014/main" id="{A74D02F9-2D55-E240-9045-9574811B34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oneCellAnchor>
  <xdr:oneCellAnchor>
    <xdr:from>
      <xdr:col>181</xdr:col>
      <xdr:colOff>17471</xdr:colOff>
      <xdr:row>6</xdr:row>
      <xdr:rowOff>105622</xdr:rowOff>
    </xdr:from>
    <xdr:ext cx="16822729" cy="895350"/>
    <xdr:sp macro="" textlink="">
      <xdr:nvSpPr>
        <xdr:cNvPr id="5" name="Shape 30">
          <a:extLst>
            <a:ext uri="{FF2B5EF4-FFF2-40B4-BE49-F238E27FC236}">
              <a16:creationId xmlns:a16="http://schemas.microsoft.com/office/drawing/2014/main" id="{D08F3461-C967-2649-BC56-E728020877F6}"/>
            </a:ext>
          </a:extLst>
        </xdr:cNvPr>
        <xdr:cNvSpPr txBox="1"/>
      </xdr:nvSpPr>
      <xdr:spPr>
        <a:xfrm>
          <a:off x="59580471" y="3471122"/>
          <a:ext cx="16822729"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4800" b="1" i="0" baseline="0">
              <a:solidFill>
                <a:schemeClr val="dk1"/>
              </a:solidFill>
              <a:latin typeface="Arial"/>
              <a:ea typeface="Arial"/>
              <a:cs typeface="Arial"/>
              <a:sym typeface="Arial"/>
            </a:rPr>
            <a:t>STRATEGIC LEVEL RESULTS - MITIGATIONS</a:t>
          </a:r>
          <a:endParaRPr lang="en-US" sz="2000" b="1" i="0">
            <a:solidFill>
              <a:schemeClr val="dk1"/>
            </a:solidFill>
            <a:latin typeface="Arial"/>
            <a:ea typeface="Arial"/>
            <a:cs typeface="Arial"/>
            <a:sym typeface="Arial"/>
          </a:endParaRPr>
        </a:p>
      </xdr:txBody>
    </xdr:sp>
    <xdr:clientData fLocksWithSheet="0"/>
  </xdr:oneCellAnchor>
  <xdr:oneCellAnchor>
    <xdr:from>
      <xdr:col>181</xdr:col>
      <xdr:colOff>42871</xdr:colOff>
      <xdr:row>94</xdr:row>
      <xdr:rowOff>207222</xdr:rowOff>
    </xdr:from>
    <xdr:ext cx="16822729" cy="895350"/>
    <xdr:sp macro="" textlink="">
      <xdr:nvSpPr>
        <xdr:cNvPr id="14" name="Shape 30">
          <a:extLst>
            <a:ext uri="{FF2B5EF4-FFF2-40B4-BE49-F238E27FC236}">
              <a16:creationId xmlns:a16="http://schemas.microsoft.com/office/drawing/2014/main" id="{DA93C13B-006E-7F43-BA22-E88AB4E0E669}"/>
            </a:ext>
          </a:extLst>
        </xdr:cNvPr>
        <xdr:cNvSpPr txBox="1"/>
      </xdr:nvSpPr>
      <xdr:spPr>
        <a:xfrm>
          <a:off x="59631271" y="26191422"/>
          <a:ext cx="16822729"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4800" b="1" i="0" baseline="0">
              <a:solidFill>
                <a:schemeClr val="dk1"/>
              </a:solidFill>
              <a:latin typeface="Arial"/>
              <a:ea typeface="Arial"/>
              <a:cs typeface="Arial"/>
              <a:sym typeface="Arial"/>
            </a:rPr>
            <a:t>PROJECT LEVEL RESULTS - MITIGATIONS</a:t>
          </a:r>
          <a:endParaRPr lang="en-US" sz="2000" b="1" i="0">
            <a:solidFill>
              <a:schemeClr val="dk1"/>
            </a:solidFill>
            <a:latin typeface="Arial"/>
            <a:ea typeface="Arial"/>
            <a:cs typeface="Arial"/>
            <a:sym typeface="Arial"/>
          </a:endParaRPr>
        </a:p>
      </xdr:txBody>
    </xdr:sp>
    <xdr:clientData fLocksWithSheet="0"/>
  </xdr:oneCellAnchor>
  <mc:AlternateContent xmlns:mc="http://schemas.openxmlformats.org/markup-compatibility/2006">
    <mc:Choice xmlns:a14="http://schemas.microsoft.com/office/drawing/2010/main" Requires="a14">
      <xdr:twoCellAnchor editAs="oneCell">
        <xdr:from>
          <xdr:col>265</xdr:col>
          <xdr:colOff>214405</xdr:colOff>
          <xdr:row>9</xdr:row>
          <xdr:rowOff>183556</xdr:rowOff>
        </xdr:from>
        <xdr:to>
          <xdr:col>320</xdr:col>
          <xdr:colOff>491449</xdr:colOff>
          <xdr:row>79</xdr:row>
          <xdr:rowOff>94654</xdr:rowOff>
        </xdr:to>
        <xdr:pic>
          <xdr:nvPicPr>
            <xdr:cNvPr id="3" name="Picture 2">
              <a:extLst>
                <a:ext uri="{FF2B5EF4-FFF2-40B4-BE49-F238E27FC236}">
                  <a16:creationId xmlns:a16="http://schemas.microsoft.com/office/drawing/2014/main" id="{FDA46871-4C17-4D2E-E75E-255FBAA6D2E8}"/>
                </a:ext>
              </a:extLst>
            </xdr:cNvPr>
            <xdr:cNvPicPr>
              <a:picLocks noChangeAspect="1" noChangeArrowheads="1"/>
              <a:extLst>
                <a:ext uri="{84589F7E-364E-4C9E-8A38-B11213B215E9}">
                  <a14:cameraTool cellRange="results_strategic_ambition!$H$18:$BZ$88" spid="_x0000_s43431"/>
                </a:ext>
              </a:extLst>
            </xdr:cNvPicPr>
          </xdr:nvPicPr>
          <xdr:blipFill>
            <a:blip xmlns:r="http://schemas.openxmlformats.org/officeDocument/2006/relationships" r:embed="rId10"/>
            <a:srcRect/>
            <a:stretch>
              <a:fillRect/>
            </a:stretch>
          </xdr:blipFill>
          <xdr:spPr bwMode="auto">
            <a:xfrm>
              <a:off x="73650287" y="4740615"/>
              <a:ext cx="16338809" cy="15599333"/>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320</xdr:col>
          <xdr:colOff>959494</xdr:colOff>
          <xdr:row>9</xdr:row>
          <xdr:rowOff>202165</xdr:rowOff>
        </xdr:from>
        <xdr:to>
          <xdr:col>339</xdr:col>
          <xdr:colOff>428583</xdr:colOff>
          <xdr:row>79</xdr:row>
          <xdr:rowOff>202165</xdr:rowOff>
        </xdr:to>
        <xdr:pic>
          <xdr:nvPicPr>
            <xdr:cNvPr id="11" name="Picture 10">
              <a:extLst>
                <a:ext uri="{FF2B5EF4-FFF2-40B4-BE49-F238E27FC236}">
                  <a16:creationId xmlns:a16="http://schemas.microsoft.com/office/drawing/2014/main" id="{F9802799-B38C-7815-7A7B-6EF42FC062D5}"/>
                </a:ext>
              </a:extLst>
            </xdr:cNvPr>
            <xdr:cNvPicPr>
              <a:picLocks noChangeAspect="1" noChangeArrowheads="1"/>
              <a:extLst>
                <a:ext uri="{84589F7E-364E-4C9E-8A38-B11213B215E9}">
                  <a14:cameraTool cellRange="results_strategic_implementatio!$E$19:$BZ$89" spid="_x0000_s43432"/>
                </a:ext>
              </a:extLst>
            </xdr:cNvPicPr>
          </xdr:nvPicPr>
          <xdr:blipFill rotWithShape="1">
            <a:blip xmlns:r="http://schemas.openxmlformats.org/officeDocument/2006/relationships" r:embed="rId11"/>
            <a:srcRect l="2822" r="2529"/>
            <a:stretch>
              <a:fillRect/>
            </a:stretch>
          </xdr:blipFill>
          <xdr:spPr bwMode="auto">
            <a:xfrm>
              <a:off x="90457141" y="4759224"/>
              <a:ext cx="17921442" cy="1568823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281</xdr:col>
          <xdr:colOff>52753</xdr:colOff>
          <xdr:row>102</xdr:row>
          <xdr:rowOff>97691</xdr:rowOff>
        </xdr:from>
        <xdr:to>
          <xdr:col>324</xdr:col>
          <xdr:colOff>309684</xdr:colOff>
          <xdr:row>169</xdr:row>
          <xdr:rowOff>110392</xdr:rowOff>
        </xdr:to>
        <xdr:pic>
          <xdr:nvPicPr>
            <xdr:cNvPr id="7" name="Picture 6">
              <a:extLst>
                <a:ext uri="{FF2B5EF4-FFF2-40B4-BE49-F238E27FC236}">
                  <a16:creationId xmlns:a16="http://schemas.microsoft.com/office/drawing/2014/main" id="{303EB088-E48A-5051-428F-BE684E031D8B}"/>
                </a:ext>
              </a:extLst>
            </xdr:cNvPr>
            <xdr:cNvPicPr>
              <a:picLocks noChangeAspect="1" noChangeArrowheads="1"/>
              <a:extLst>
                <a:ext uri="{84589F7E-364E-4C9E-8A38-B11213B215E9}">
                  <a14:cameraTool cellRange="results_project_reev!$E$21:$BW$87" spid="_x0000_s43433"/>
                </a:ext>
              </a:extLst>
            </xdr:cNvPicPr>
          </xdr:nvPicPr>
          <xdr:blipFill>
            <a:blip xmlns:r="http://schemas.openxmlformats.org/officeDocument/2006/relationships" r:embed="rId12"/>
            <a:srcRect/>
            <a:stretch>
              <a:fillRect/>
            </a:stretch>
          </xdr:blipFill>
          <xdr:spPr bwMode="auto">
            <a:xfrm>
              <a:off x="82456215" y="28233076"/>
              <a:ext cx="17353084" cy="16376162"/>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editAs="absolute">
    <xdr:from>
      <xdr:col>39</xdr:col>
      <xdr:colOff>1704</xdr:colOff>
      <xdr:row>16</xdr:row>
      <xdr:rowOff>83534</xdr:rowOff>
    </xdr:from>
    <xdr:to>
      <xdr:col>102</xdr:col>
      <xdr:colOff>10722</xdr:colOff>
      <xdr:row>79</xdr:row>
      <xdr:rowOff>37814</xdr:rowOff>
    </xdr:to>
    <xdr:sp macro="" textlink="">
      <xdr:nvSpPr>
        <xdr:cNvPr id="1463910472" name="Oval 1463910471">
          <a:extLst>
            <a:ext uri="{FF2B5EF4-FFF2-40B4-BE49-F238E27FC236}">
              <a16:creationId xmlns:a16="http://schemas.microsoft.com/office/drawing/2014/main" id="{CD1B6C0F-985C-424E-A863-023C51A93908}"/>
            </a:ext>
          </a:extLst>
        </xdr:cNvPr>
        <xdr:cNvSpPr/>
      </xdr:nvSpPr>
      <xdr:spPr>
        <a:xfrm>
          <a:off x="23797493" y="6233008"/>
          <a:ext cx="16797528" cy="16798490"/>
        </a:xfrm>
        <a:prstGeom prst="ellipse">
          <a:avLst/>
        </a:prstGeom>
        <a:noFill/>
        <a:ln w="381000">
          <a:solidFill>
            <a:schemeClr val="accent4">
              <a:lumMod val="50000"/>
            </a:schemeClr>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editAs="absolute">
    <xdr:from>
      <xdr:col>112</xdr:col>
      <xdr:colOff>10583</xdr:colOff>
      <xdr:row>17</xdr:row>
      <xdr:rowOff>35522</xdr:rowOff>
    </xdr:from>
    <xdr:to>
      <xdr:col>175</xdr:col>
      <xdr:colOff>7151</xdr:colOff>
      <xdr:row>80</xdr:row>
      <xdr:rowOff>11977</xdr:rowOff>
    </xdr:to>
    <xdr:sp macro="" textlink="">
      <xdr:nvSpPr>
        <xdr:cNvPr id="1463910483" name="Oval 1463910482">
          <a:extLst>
            <a:ext uri="{FF2B5EF4-FFF2-40B4-BE49-F238E27FC236}">
              <a16:creationId xmlns:a16="http://schemas.microsoft.com/office/drawing/2014/main" id="{D4D6E54E-BFAE-7347-94CA-345B1E77BA9E}"/>
            </a:ext>
          </a:extLst>
        </xdr:cNvPr>
        <xdr:cNvSpPr/>
      </xdr:nvSpPr>
      <xdr:spPr>
        <a:xfrm>
          <a:off x="42072983" y="6419389"/>
          <a:ext cx="15998568" cy="15978455"/>
        </a:xfrm>
        <a:prstGeom prst="ellipse">
          <a:avLst/>
        </a:prstGeom>
        <a:noFill/>
        <a:ln w="381000">
          <a:solidFill>
            <a:schemeClr val="accent4">
              <a:lumMod val="50000"/>
            </a:schemeClr>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editAs="absolute">
    <xdr:from>
      <xdr:col>39</xdr:col>
      <xdr:colOff>31750</xdr:colOff>
      <xdr:row>103</xdr:row>
      <xdr:rowOff>1705</xdr:rowOff>
    </xdr:from>
    <xdr:to>
      <xdr:col>102</xdr:col>
      <xdr:colOff>1905</xdr:colOff>
      <xdr:row>166</xdr:row>
      <xdr:rowOff>2977</xdr:rowOff>
    </xdr:to>
    <xdr:sp macro="" textlink="">
      <xdr:nvSpPr>
        <xdr:cNvPr id="1463910517" name="Oval 1463910516">
          <a:extLst>
            <a:ext uri="{FF2B5EF4-FFF2-40B4-BE49-F238E27FC236}">
              <a16:creationId xmlns:a16="http://schemas.microsoft.com/office/drawing/2014/main" id="{A5734FE1-798C-9C42-A48D-98181094F027}"/>
            </a:ext>
          </a:extLst>
        </xdr:cNvPr>
        <xdr:cNvSpPr/>
      </xdr:nvSpPr>
      <xdr:spPr>
        <a:xfrm>
          <a:off x="23526750" y="29273500"/>
          <a:ext cx="15956280" cy="15975095"/>
        </a:xfrm>
        <a:prstGeom prst="ellipse">
          <a:avLst/>
        </a:prstGeom>
        <a:noFill/>
        <a:ln w="381000">
          <a:solidFill>
            <a:schemeClr val="accent4">
              <a:lumMod val="50000"/>
            </a:schemeClr>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14859000" cy="5057775"/>
    <xdr:sp macro="" textlink="">
      <xdr:nvSpPr>
        <xdr:cNvPr id="416" name="Shape 416">
          <a:extLst>
            <a:ext uri="{FF2B5EF4-FFF2-40B4-BE49-F238E27FC236}">
              <a16:creationId xmlns:a16="http://schemas.microsoft.com/office/drawing/2014/main" id="{00000000-0008-0000-0400-0000A0010000}"/>
            </a:ext>
          </a:extLst>
        </xdr:cNvPr>
        <xdr:cNvSpPr/>
      </xdr:nvSpPr>
      <xdr:spPr>
        <a:xfrm>
          <a:off x="0" y="0"/>
          <a:ext cx="14859000" cy="5057775"/>
        </a:xfrm>
        <a:prstGeom prst="rect">
          <a:avLst/>
        </a:prstGeom>
        <a:solidFill>
          <a:srgbClr val="263238"/>
        </a:solidFill>
        <a:ln w="12700" cap="flat" cmpd="sng">
          <a:solidFill>
            <a:srgbClr val="1B3867"/>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400">
              <a:solidFill>
                <a:schemeClr val="lt1"/>
              </a:solidFill>
              <a:latin typeface="Arial"/>
              <a:ea typeface="Arial"/>
              <a:cs typeface="Arial"/>
              <a:sym typeface="Arial"/>
            </a:rPr>
            <a:t>Please do not touch!</a:t>
          </a:r>
          <a:endParaRPr sz="1400"/>
        </a:p>
        <a:p>
          <a:pPr marL="0" lvl="0" indent="0" algn="ctr" rtl="0">
            <a:spcBef>
              <a:spcPts val="0"/>
            </a:spcBef>
            <a:spcAft>
              <a:spcPts val="0"/>
            </a:spcAft>
            <a:buNone/>
          </a:pPr>
          <a:r>
            <a:rPr lang="en-US" sz="2400">
              <a:solidFill>
                <a:schemeClr val="lt1"/>
              </a:solidFill>
              <a:latin typeface="Arial"/>
              <a:ea typeface="Arial"/>
              <a:cs typeface="Arial"/>
              <a:sym typeface="Arial"/>
            </a:rPr>
            <a:t>This sheet contains background calculations that are necessary for the scoring and visualisation. </a:t>
          </a:r>
          <a:endParaRPr sz="1400"/>
        </a:p>
        <a:p>
          <a:pPr marL="0" lvl="0" indent="0" algn="ctr" rtl="0">
            <a:spcBef>
              <a:spcPts val="0"/>
            </a:spcBef>
            <a:spcAft>
              <a:spcPts val="0"/>
            </a:spcAft>
            <a:buNone/>
          </a:pPr>
          <a:r>
            <a:rPr lang="en-US" sz="2400">
              <a:solidFill>
                <a:schemeClr val="lt1"/>
              </a:solidFill>
              <a:latin typeface="Arial"/>
              <a:ea typeface="Arial"/>
              <a:cs typeface="Arial"/>
              <a:sym typeface="Arial"/>
            </a:rPr>
            <a:t>Please do not enter any values or change any formulas.</a:t>
          </a:r>
          <a:endParaRPr sz="2400"/>
        </a:p>
        <a:p>
          <a:pPr marL="0" lvl="0" indent="0" algn="ctr" rtl="0">
            <a:spcBef>
              <a:spcPts val="0"/>
            </a:spcBef>
            <a:spcAft>
              <a:spcPts val="0"/>
            </a:spcAft>
            <a:buNone/>
          </a:pPr>
          <a:endParaRPr sz="2400"/>
        </a:p>
        <a:p>
          <a:pPr marL="0" lvl="0" indent="0" algn="ctr" rtl="0">
            <a:spcBef>
              <a:spcPts val="0"/>
            </a:spcBef>
            <a:spcAft>
              <a:spcPts val="0"/>
            </a:spcAft>
            <a:buNone/>
          </a:pPr>
          <a:r>
            <a:rPr lang="en-US" sz="2400">
              <a:solidFill>
                <a:schemeClr val="lt1"/>
              </a:solidFill>
              <a:latin typeface="Arial"/>
              <a:ea typeface="Arial"/>
              <a:cs typeface="Arial"/>
              <a:sym typeface="Arial"/>
            </a:rPr>
            <a:t>You can unlock this sheet with the password: 123456</a:t>
          </a:r>
          <a:endParaRPr sz="2400"/>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editAs="absolute">
    <xdr:from>
      <xdr:col>0</xdr:col>
      <xdr:colOff>790575</xdr:colOff>
      <xdr:row>175</xdr:row>
      <xdr:rowOff>113526</xdr:rowOff>
    </xdr:from>
    <xdr:to>
      <xdr:col>9</xdr:col>
      <xdr:colOff>47880</xdr:colOff>
      <xdr:row>177</xdr:row>
      <xdr:rowOff>31666</xdr:rowOff>
    </xdr:to>
    <xdr:grpSp>
      <xdr:nvGrpSpPr>
        <xdr:cNvPr id="2" name="Shape 2">
          <a:extLst>
            <a:ext uri="{FF2B5EF4-FFF2-40B4-BE49-F238E27FC236}">
              <a16:creationId xmlns:a16="http://schemas.microsoft.com/office/drawing/2014/main" id="{00000000-0008-0000-0100-000002000000}"/>
            </a:ext>
          </a:extLst>
        </xdr:cNvPr>
        <xdr:cNvGrpSpPr/>
      </xdr:nvGrpSpPr>
      <xdr:grpSpPr>
        <a:xfrm>
          <a:off x="790575" y="79546253"/>
          <a:ext cx="15117873" cy="293368"/>
          <a:chOff x="1121663" y="3594267"/>
          <a:chExt cx="15208505" cy="371451"/>
        </a:xfrm>
      </xdr:grpSpPr>
      <xdr:grpSp>
        <xdr:nvGrpSpPr>
          <xdr:cNvPr id="46" name="Shape 46">
            <a:extLst>
              <a:ext uri="{FF2B5EF4-FFF2-40B4-BE49-F238E27FC236}">
                <a16:creationId xmlns:a16="http://schemas.microsoft.com/office/drawing/2014/main" id="{00000000-0008-0000-0100-00002E000000}"/>
              </a:ext>
            </a:extLst>
          </xdr:cNvPr>
          <xdr:cNvGrpSpPr/>
        </xdr:nvGrpSpPr>
        <xdr:grpSpPr>
          <a:xfrm>
            <a:off x="1121663" y="3594267"/>
            <a:ext cx="15208505" cy="371451"/>
            <a:chOff x="796018" y="49325893"/>
            <a:chExt cx="14169949" cy="371000"/>
          </a:xfrm>
        </xdr:grpSpPr>
        <xdr:sp macro="" textlink="">
          <xdr:nvSpPr>
            <xdr:cNvPr id="47" name="Shape 47">
              <a:extLst>
                <a:ext uri="{FF2B5EF4-FFF2-40B4-BE49-F238E27FC236}">
                  <a16:creationId xmlns:a16="http://schemas.microsoft.com/office/drawing/2014/main" id="{00000000-0008-0000-0100-00002F000000}"/>
                </a:ext>
              </a:extLst>
            </xdr:cNvPr>
            <xdr:cNvSpPr/>
          </xdr:nvSpPr>
          <xdr:spPr>
            <a:xfrm>
              <a:off x="796018" y="49325893"/>
              <a:ext cx="7871725" cy="371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48" name="Shape 48">
              <a:extLst>
                <a:ext uri="{FF2B5EF4-FFF2-40B4-BE49-F238E27FC236}">
                  <a16:creationId xmlns:a16="http://schemas.microsoft.com/office/drawing/2014/main" id="{00000000-0008-0000-0100-000030000000}"/>
                </a:ext>
              </a:extLst>
            </xdr:cNvPr>
            <xdr:cNvSpPr/>
          </xdr:nvSpPr>
          <xdr:spPr>
            <a:xfrm>
              <a:off x="877661" y="49328162"/>
              <a:ext cx="14088306" cy="269873"/>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sp macro="" textlink="">
          <xdr:nvSpPr>
            <xdr:cNvPr id="49" name="Shape 49">
              <a:extLst>
                <a:ext uri="{FF2B5EF4-FFF2-40B4-BE49-F238E27FC236}">
                  <a16:creationId xmlns:a16="http://schemas.microsoft.com/office/drawing/2014/main" id="{00000000-0008-0000-0100-000031000000}"/>
                </a:ext>
              </a:extLst>
            </xdr:cNvPr>
            <xdr:cNvSpPr txBox="1"/>
          </xdr:nvSpPr>
          <xdr:spPr>
            <a:xfrm>
              <a:off x="1206035" y="49328162"/>
              <a:ext cx="803502" cy="27985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Strategic</a:t>
              </a:r>
              <a:endParaRPr sz="1400"/>
            </a:p>
          </xdr:txBody>
        </xdr:sp>
        <xdr:sp macro="" textlink="">
          <xdr:nvSpPr>
            <xdr:cNvPr id="51" name="Shape 51">
              <a:extLst>
                <a:ext uri="{FF2B5EF4-FFF2-40B4-BE49-F238E27FC236}">
                  <a16:creationId xmlns:a16="http://schemas.microsoft.com/office/drawing/2014/main" id="{00000000-0008-0000-0100-000033000000}"/>
                </a:ext>
              </a:extLst>
            </xdr:cNvPr>
            <xdr:cNvSpPr txBox="1"/>
          </xdr:nvSpPr>
          <xdr:spPr>
            <a:xfrm>
              <a:off x="14387022" y="49329978"/>
              <a:ext cx="569470" cy="35605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Social</a:t>
              </a:r>
              <a:endParaRPr sz="1400"/>
            </a:p>
          </xdr:txBody>
        </xdr:sp>
        <xdr:sp macro="" textlink="">
          <xdr:nvSpPr>
            <xdr:cNvPr id="52" name="Shape 52">
              <a:extLst>
                <a:ext uri="{FF2B5EF4-FFF2-40B4-BE49-F238E27FC236}">
                  <a16:creationId xmlns:a16="http://schemas.microsoft.com/office/drawing/2014/main" id="{00000000-0008-0000-0100-000034000000}"/>
                </a:ext>
              </a:extLst>
            </xdr:cNvPr>
            <xdr:cNvSpPr/>
          </xdr:nvSpPr>
          <xdr:spPr>
            <a:xfrm>
              <a:off x="796018" y="49325893"/>
              <a:ext cx="284400" cy="280800"/>
            </a:xfrm>
            <a:prstGeom prst="ellipse">
              <a:avLst/>
            </a:prstGeom>
            <a:solidFill>
              <a:schemeClr val="lt2"/>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a:solidFill>
                    <a:srgbClr val="000000"/>
                  </a:solidFill>
                  <a:latin typeface="Arial"/>
                  <a:ea typeface="Arial"/>
                  <a:cs typeface="Arial"/>
                  <a:sym typeface="Arial"/>
                </a:rPr>
                <a:t>S</a:t>
              </a:r>
              <a:endParaRPr sz="1400"/>
            </a:p>
          </xdr:txBody>
        </xdr:sp>
      </xdr:grpSp>
    </xdr:grpSp>
    <xdr:clientData/>
  </xdr:twoCellAnchor>
  <xdr:twoCellAnchor editAs="absolute">
    <xdr:from>
      <xdr:col>2</xdr:col>
      <xdr:colOff>28575</xdr:colOff>
      <xdr:row>107</xdr:row>
      <xdr:rowOff>46802</xdr:rowOff>
    </xdr:from>
    <xdr:to>
      <xdr:col>5</xdr:col>
      <xdr:colOff>1733550</xdr:colOff>
      <xdr:row>111</xdr:row>
      <xdr:rowOff>96661</xdr:rowOff>
    </xdr:to>
    <xdr:sp macro="" textlink="">
      <xdr:nvSpPr>
        <xdr:cNvPr id="53" name="Shape 53">
          <a:extLst>
            <a:ext uri="{FF2B5EF4-FFF2-40B4-BE49-F238E27FC236}">
              <a16:creationId xmlns:a16="http://schemas.microsoft.com/office/drawing/2014/main" id="{00000000-0008-0000-0100-000035000000}"/>
            </a:ext>
          </a:extLst>
        </xdr:cNvPr>
        <xdr:cNvSpPr txBox="1"/>
      </xdr:nvSpPr>
      <xdr:spPr>
        <a:xfrm>
          <a:off x="1298575" y="50523775"/>
          <a:ext cx="7648575" cy="952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263238"/>
              </a:solidFill>
              <a:latin typeface="Arial"/>
              <a:ea typeface="Arial"/>
              <a:cs typeface="Arial"/>
              <a:sym typeface="Arial"/>
            </a:rPr>
            <a:t>Doughnut State</a:t>
          </a:r>
          <a:endParaRPr sz="1100">
            <a:solidFill>
              <a:srgbClr val="263238"/>
            </a:solidFill>
            <a:latin typeface="Arial"/>
            <a:ea typeface="Arial"/>
            <a:cs typeface="Arial"/>
            <a:sym typeface="Arial"/>
          </a:endParaRPr>
        </a:p>
        <a:p>
          <a:pPr marL="0" lvl="0" indent="0" algn="l" rtl="0">
            <a:spcBef>
              <a:spcPts val="600"/>
            </a:spcBef>
            <a:spcAft>
              <a:spcPts val="0"/>
            </a:spcAft>
            <a:buNone/>
          </a:pPr>
          <a:r>
            <a:rPr lang="en-US" sz="1100">
              <a:solidFill>
                <a:srgbClr val="263238"/>
              </a:solidFill>
              <a:latin typeface="Arial"/>
              <a:ea typeface="Arial"/>
              <a:cs typeface="Arial"/>
              <a:sym typeface="Arial"/>
            </a:rPr>
            <a:t>Road networks are maintained with equal quality and fair distribution of resources across the county, ensuring that all areas receive the same level of care and attention.</a:t>
          </a:r>
          <a:endParaRPr sz="1400"/>
        </a:p>
        <a:p>
          <a:pPr marL="0" lvl="0" indent="0" algn="l" rtl="0">
            <a:spcBef>
              <a:spcPts val="600"/>
            </a:spcBef>
            <a:spcAft>
              <a:spcPts val="0"/>
            </a:spcAft>
            <a:buNone/>
          </a:pPr>
          <a:br>
            <a:rPr lang="en-US" sz="1100">
              <a:solidFill>
                <a:srgbClr val="263238"/>
              </a:solidFill>
              <a:latin typeface="Arial"/>
              <a:ea typeface="Arial"/>
              <a:cs typeface="Arial"/>
              <a:sym typeface="Arial"/>
            </a:rPr>
          </a:br>
          <a:endParaRPr sz="1100">
            <a:solidFill>
              <a:srgbClr val="263238"/>
            </a:solidFill>
            <a:latin typeface="Arial"/>
            <a:ea typeface="Arial"/>
            <a:cs typeface="Arial"/>
            <a:sym typeface="Arial"/>
          </a:endParaRPr>
        </a:p>
      </xdr:txBody>
    </xdr:sp>
    <xdr:clientData/>
  </xdr:twoCellAnchor>
  <xdr:twoCellAnchor editAs="absolute">
    <xdr:from>
      <xdr:col>1</xdr:col>
      <xdr:colOff>66675</xdr:colOff>
      <xdr:row>126</xdr:row>
      <xdr:rowOff>821</xdr:rowOff>
    </xdr:from>
    <xdr:to>
      <xdr:col>9</xdr:col>
      <xdr:colOff>3565</xdr:colOff>
      <xdr:row>127</xdr:row>
      <xdr:rowOff>71849</xdr:rowOff>
    </xdr:to>
    <xdr:sp macro="" textlink="">
      <xdr:nvSpPr>
        <xdr:cNvPr id="54" name="Shape 54">
          <a:extLst>
            <a:ext uri="{FF2B5EF4-FFF2-40B4-BE49-F238E27FC236}">
              <a16:creationId xmlns:a16="http://schemas.microsoft.com/office/drawing/2014/main" id="{00000000-0008-0000-0100-000036000000}"/>
            </a:ext>
          </a:extLst>
        </xdr:cNvPr>
        <xdr:cNvSpPr/>
      </xdr:nvSpPr>
      <xdr:spPr>
        <a:xfrm>
          <a:off x="1031875" y="58886725"/>
          <a:ext cx="14905957" cy="285750"/>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2</xdr:col>
      <xdr:colOff>2540</xdr:colOff>
      <xdr:row>126</xdr:row>
      <xdr:rowOff>821</xdr:rowOff>
    </xdr:from>
    <xdr:to>
      <xdr:col>2</xdr:col>
      <xdr:colOff>1036320</xdr:colOff>
      <xdr:row>127</xdr:row>
      <xdr:rowOff>71849</xdr:rowOff>
    </xdr:to>
    <xdr:sp macro="" textlink="">
      <xdr:nvSpPr>
        <xdr:cNvPr id="55" name="Shape 55">
          <a:extLst>
            <a:ext uri="{FF2B5EF4-FFF2-40B4-BE49-F238E27FC236}">
              <a16:creationId xmlns:a16="http://schemas.microsoft.com/office/drawing/2014/main" id="{00000000-0008-0000-0100-000037000000}"/>
            </a:ext>
          </a:extLst>
        </xdr:cNvPr>
        <xdr:cNvSpPr txBox="1"/>
      </xdr:nvSpPr>
      <xdr:spPr>
        <a:xfrm>
          <a:off x="1272540" y="58886725"/>
          <a:ext cx="103378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Strategic</a:t>
          </a:r>
          <a:endParaRPr sz="1400"/>
        </a:p>
      </xdr:txBody>
    </xdr:sp>
    <xdr:clientData/>
  </xdr:twoCellAnchor>
  <xdr:twoCellAnchor editAs="absolute">
    <xdr:from>
      <xdr:col>8</xdr:col>
      <xdr:colOff>2322171</xdr:colOff>
      <xdr:row>126</xdr:row>
      <xdr:rowOff>17661</xdr:rowOff>
    </xdr:from>
    <xdr:to>
      <xdr:col>9</xdr:col>
      <xdr:colOff>220321</xdr:colOff>
      <xdr:row>127</xdr:row>
      <xdr:rowOff>169727</xdr:rowOff>
    </xdr:to>
    <xdr:sp macro="" textlink="">
      <xdr:nvSpPr>
        <xdr:cNvPr id="57" name="Shape 57">
          <a:extLst>
            <a:ext uri="{FF2B5EF4-FFF2-40B4-BE49-F238E27FC236}">
              <a16:creationId xmlns:a16="http://schemas.microsoft.com/office/drawing/2014/main" id="{00000000-0008-0000-0100-000039000000}"/>
            </a:ext>
          </a:extLst>
        </xdr:cNvPr>
        <xdr:cNvSpPr txBox="1"/>
      </xdr:nvSpPr>
      <xdr:spPr>
        <a:xfrm>
          <a:off x="15428571" y="58908403"/>
          <a:ext cx="74295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Social</a:t>
          </a:r>
          <a:endParaRPr sz="1400"/>
        </a:p>
      </xdr:txBody>
    </xdr:sp>
    <xdr:clientData/>
  </xdr:twoCellAnchor>
  <xdr:twoCellAnchor editAs="absolute">
    <xdr:from>
      <xdr:col>2</xdr:col>
      <xdr:colOff>457200</xdr:colOff>
      <xdr:row>128</xdr:row>
      <xdr:rowOff>91609</xdr:rowOff>
    </xdr:from>
    <xdr:to>
      <xdr:col>3</xdr:col>
      <xdr:colOff>914400</xdr:colOff>
      <xdr:row>130</xdr:row>
      <xdr:rowOff>91519</xdr:rowOff>
    </xdr:to>
    <xdr:sp macro="" textlink="">
      <xdr:nvSpPr>
        <xdr:cNvPr id="58" name="Shape 58">
          <a:extLst>
            <a:ext uri="{FF2B5EF4-FFF2-40B4-BE49-F238E27FC236}">
              <a16:creationId xmlns:a16="http://schemas.microsoft.com/office/drawing/2014/main" id="{00000000-0008-0000-0100-00003A000000}"/>
            </a:ext>
          </a:extLst>
        </xdr:cNvPr>
        <xdr:cNvSpPr txBox="1"/>
      </xdr:nvSpPr>
      <xdr:spPr>
        <a:xfrm>
          <a:off x="1727200" y="59734450"/>
          <a:ext cx="2438400" cy="638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HEALTH</a:t>
          </a:r>
          <a:endParaRPr sz="1400"/>
        </a:p>
      </xdr:txBody>
    </xdr:sp>
    <xdr:clientData/>
  </xdr:twoCellAnchor>
  <xdr:twoCellAnchor editAs="absolute">
    <xdr:from>
      <xdr:col>1</xdr:col>
      <xdr:colOff>28575</xdr:colOff>
      <xdr:row>152</xdr:row>
      <xdr:rowOff>695788</xdr:rowOff>
    </xdr:from>
    <xdr:to>
      <xdr:col>9</xdr:col>
      <xdr:colOff>40640</xdr:colOff>
      <xdr:row>152</xdr:row>
      <xdr:rowOff>880473</xdr:rowOff>
    </xdr:to>
    <xdr:sp macro="" textlink="">
      <xdr:nvSpPr>
        <xdr:cNvPr id="59" name="Shape 59">
          <a:extLst>
            <a:ext uri="{FF2B5EF4-FFF2-40B4-BE49-F238E27FC236}">
              <a16:creationId xmlns:a16="http://schemas.microsoft.com/office/drawing/2014/main" id="{00000000-0008-0000-0100-00003B000000}"/>
            </a:ext>
          </a:extLst>
        </xdr:cNvPr>
        <xdr:cNvSpPr/>
      </xdr:nvSpPr>
      <xdr:spPr>
        <a:xfrm>
          <a:off x="993775" y="69961125"/>
          <a:ext cx="14998065" cy="247650"/>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2</xdr:col>
      <xdr:colOff>2540</xdr:colOff>
      <xdr:row>152</xdr:row>
      <xdr:rowOff>695788</xdr:rowOff>
    </xdr:from>
    <xdr:to>
      <xdr:col>2</xdr:col>
      <xdr:colOff>914400</xdr:colOff>
      <xdr:row>152</xdr:row>
      <xdr:rowOff>912800</xdr:rowOff>
    </xdr:to>
    <xdr:sp macro="" textlink="">
      <xdr:nvSpPr>
        <xdr:cNvPr id="60" name="Shape 60">
          <a:extLst>
            <a:ext uri="{FF2B5EF4-FFF2-40B4-BE49-F238E27FC236}">
              <a16:creationId xmlns:a16="http://schemas.microsoft.com/office/drawing/2014/main" id="{00000000-0008-0000-0100-00003C000000}"/>
            </a:ext>
          </a:extLst>
        </xdr:cNvPr>
        <xdr:cNvSpPr txBox="1"/>
      </xdr:nvSpPr>
      <xdr:spPr>
        <a:xfrm>
          <a:off x="1272540" y="69961125"/>
          <a:ext cx="91186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Strategic</a:t>
          </a:r>
          <a:endParaRPr sz="1400"/>
        </a:p>
      </xdr:txBody>
    </xdr:sp>
    <xdr:clientData/>
  </xdr:twoCellAnchor>
  <xdr:twoCellAnchor editAs="absolute">
    <xdr:from>
      <xdr:col>1</xdr:col>
      <xdr:colOff>715</xdr:colOff>
      <xdr:row>76</xdr:row>
      <xdr:rowOff>82577</xdr:rowOff>
    </xdr:from>
    <xdr:to>
      <xdr:col>9</xdr:col>
      <xdr:colOff>5969</xdr:colOff>
      <xdr:row>77</xdr:row>
      <xdr:rowOff>108338</xdr:rowOff>
    </xdr:to>
    <xdr:sp macro="" textlink="">
      <xdr:nvSpPr>
        <xdr:cNvPr id="61" name="Shape 61">
          <a:extLst>
            <a:ext uri="{FF2B5EF4-FFF2-40B4-BE49-F238E27FC236}">
              <a16:creationId xmlns:a16="http://schemas.microsoft.com/office/drawing/2014/main" id="{00000000-0008-0000-0100-00003D000000}"/>
            </a:ext>
          </a:extLst>
        </xdr:cNvPr>
        <xdr:cNvSpPr/>
      </xdr:nvSpPr>
      <xdr:spPr>
        <a:xfrm>
          <a:off x="965200" y="38687375"/>
          <a:ext cx="14975036" cy="266700"/>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1</xdr:col>
      <xdr:colOff>257175</xdr:colOff>
      <xdr:row>76</xdr:row>
      <xdr:rowOff>73052</xdr:rowOff>
    </xdr:from>
    <xdr:to>
      <xdr:col>2</xdr:col>
      <xdr:colOff>762000</xdr:colOff>
      <xdr:row>77</xdr:row>
      <xdr:rowOff>117863</xdr:rowOff>
    </xdr:to>
    <xdr:sp macro="" textlink="">
      <xdr:nvSpPr>
        <xdr:cNvPr id="62" name="Shape 62">
          <a:extLst>
            <a:ext uri="{FF2B5EF4-FFF2-40B4-BE49-F238E27FC236}">
              <a16:creationId xmlns:a16="http://schemas.microsoft.com/office/drawing/2014/main" id="{00000000-0008-0000-0100-00003E000000}"/>
            </a:ext>
          </a:extLst>
        </xdr:cNvPr>
        <xdr:cNvSpPr txBox="1"/>
      </xdr:nvSpPr>
      <xdr:spPr>
        <a:xfrm>
          <a:off x="1222375" y="38677850"/>
          <a:ext cx="809625"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Strategic</a:t>
          </a:r>
          <a:endParaRPr sz="1400"/>
        </a:p>
      </xdr:txBody>
    </xdr:sp>
    <xdr:clientData/>
  </xdr:twoCellAnchor>
  <xdr:twoCellAnchor editAs="absolute">
    <xdr:from>
      <xdr:col>8</xdr:col>
      <xdr:colOff>1903366</xdr:colOff>
      <xdr:row>76</xdr:row>
      <xdr:rowOff>80934</xdr:rowOff>
    </xdr:from>
    <xdr:to>
      <xdr:col>8</xdr:col>
      <xdr:colOff>2141491</xdr:colOff>
      <xdr:row>77</xdr:row>
      <xdr:rowOff>78120</xdr:rowOff>
    </xdr:to>
    <xdr:sp macro="" textlink="">
      <xdr:nvSpPr>
        <xdr:cNvPr id="3" name="Shape 56">
          <a:extLst>
            <a:ext uri="{FF2B5EF4-FFF2-40B4-BE49-F238E27FC236}">
              <a16:creationId xmlns:a16="http://schemas.microsoft.com/office/drawing/2014/main" id="{00000000-0008-0000-0100-000003000000}"/>
            </a:ext>
          </a:extLst>
        </xdr:cNvPr>
        <xdr:cNvSpPr/>
      </xdr:nvSpPr>
      <xdr:spPr>
        <a:xfrm>
          <a:off x="15009766" y="38685732"/>
          <a:ext cx="238125" cy="23812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clientData/>
  </xdr:twoCellAnchor>
  <xdr:twoCellAnchor editAs="absolute">
    <xdr:from>
      <xdr:col>8</xdr:col>
      <xdr:colOff>2223354</xdr:colOff>
      <xdr:row>76</xdr:row>
      <xdr:rowOff>73329</xdr:rowOff>
    </xdr:from>
    <xdr:to>
      <xdr:col>9</xdr:col>
      <xdr:colOff>207229</xdr:colOff>
      <xdr:row>77</xdr:row>
      <xdr:rowOff>204217</xdr:rowOff>
    </xdr:to>
    <xdr:sp macro="" textlink="">
      <xdr:nvSpPr>
        <xdr:cNvPr id="63" name="Shape 63">
          <a:extLst>
            <a:ext uri="{FF2B5EF4-FFF2-40B4-BE49-F238E27FC236}">
              <a16:creationId xmlns:a16="http://schemas.microsoft.com/office/drawing/2014/main" id="{00000000-0008-0000-0100-00003F000000}"/>
            </a:ext>
          </a:extLst>
        </xdr:cNvPr>
        <xdr:cNvSpPr txBox="1"/>
      </xdr:nvSpPr>
      <xdr:spPr>
        <a:xfrm>
          <a:off x="15329754" y="38678127"/>
          <a:ext cx="828675"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Social</a:t>
          </a:r>
          <a:endParaRPr sz="1400"/>
        </a:p>
      </xdr:txBody>
    </xdr:sp>
    <xdr:clientData/>
  </xdr:twoCellAnchor>
  <xdr:twoCellAnchor editAs="absolute">
    <xdr:from>
      <xdr:col>2</xdr:col>
      <xdr:colOff>457200</xdr:colOff>
      <xdr:row>78</xdr:row>
      <xdr:rowOff>118049</xdr:rowOff>
    </xdr:from>
    <xdr:to>
      <xdr:col>3</xdr:col>
      <xdr:colOff>914400</xdr:colOff>
      <xdr:row>80</xdr:row>
      <xdr:rowOff>111376</xdr:rowOff>
    </xdr:to>
    <xdr:sp macro="" textlink="">
      <xdr:nvSpPr>
        <xdr:cNvPr id="64" name="Shape 64">
          <a:extLst>
            <a:ext uri="{FF2B5EF4-FFF2-40B4-BE49-F238E27FC236}">
              <a16:creationId xmlns:a16="http://schemas.microsoft.com/office/drawing/2014/main" id="{00000000-0008-0000-0100-000040000000}"/>
            </a:ext>
          </a:extLst>
        </xdr:cNvPr>
        <xdr:cNvSpPr txBox="1"/>
      </xdr:nvSpPr>
      <xdr:spPr>
        <a:xfrm>
          <a:off x="1727200" y="39554150"/>
          <a:ext cx="2438400" cy="638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EDUCATION</a:t>
          </a:r>
          <a:endParaRPr sz="1400"/>
        </a:p>
      </xdr:txBody>
    </xdr:sp>
    <xdr:clientData/>
  </xdr:twoCellAnchor>
  <xdr:twoCellAnchor editAs="absolute">
    <xdr:from>
      <xdr:col>0</xdr:col>
      <xdr:colOff>876299</xdr:colOff>
      <xdr:row>101</xdr:row>
      <xdr:rowOff>7643</xdr:rowOff>
    </xdr:from>
    <xdr:to>
      <xdr:col>9</xdr:col>
      <xdr:colOff>33704</xdr:colOff>
      <xdr:row>102</xdr:row>
      <xdr:rowOff>71043</xdr:rowOff>
    </xdr:to>
    <xdr:sp macro="" textlink="">
      <xdr:nvSpPr>
        <xdr:cNvPr id="65" name="Shape 65">
          <a:extLst>
            <a:ext uri="{FF2B5EF4-FFF2-40B4-BE49-F238E27FC236}">
              <a16:creationId xmlns:a16="http://schemas.microsoft.com/office/drawing/2014/main" id="{00000000-0008-0000-0100-000041000000}"/>
            </a:ext>
          </a:extLst>
        </xdr:cNvPr>
        <xdr:cNvSpPr/>
      </xdr:nvSpPr>
      <xdr:spPr>
        <a:xfrm>
          <a:off x="876299" y="48625125"/>
          <a:ext cx="15108605" cy="266700"/>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2</xdr:col>
      <xdr:colOff>57150</xdr:colOff>
      <xdr:row>101</xdr:row>
      <xdr:rowOff>7643</xdr:rowOff>
    </xdr:from>
    <xdr:to>
      <xdr:col>2</xdr:col>
      <xdr:colOff>857250</xdr:colOff>
      <xdr:row>102</xdr:row>
      <xdr:rowOff>90093</xdr:rowOff>
    </xdr:to>
    <xdr:sp macro="" textlink="">
      <xdr:nvSpPr>
        <xdr:cNvPr id="66" name="Shape 66">
          <a:extLst>
            <a:ext uri="{FF2B5EF4-FFF2-40B4-BE49-F238E27FC236}">
              <a16:creationId xmlns:a16="http://schemas.microsoft.com/office/drawing/2014/main" id="{00000000-0008-0000-0100-000042000000}"/>
            </a:ext>
          </a:extLst>
        </xdr:cNvPr>
        <xdr:cNvSpPr txBox="1"/>
      </xdr:nvSpPr>
      <xdr:spPr>
        <a:xfrm>
          <a:off x="1327150" y="48625125"/>
          <a:ext cx="80010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Strategic</a:t>
          </a:r>
          <a:endParaRPr sz="1400"/>
        </a:p>
      </xdr:txBody>
    </xdr:sp>
    <xdr:clientData/>
  </xdr:twoCellAnchor>
  <xdr:twoCellAnchor editAs="absolute">
    <xdr:from>
      <xdr:col>8</xdr:col>
      <xdr:colOff>2357755</xdr:colOff>
      <xdr:row>101</xdr:row>
      <xdr:rowOff>17168</xdr:rowOff>
    </xdr:from>
    <xdr:to>
      <xdr:col>9</xdr:col>
      <xdr:colOff>341630</xdr:colOff>
      <xdr:row>102</xdr:row>
      <xdr:rowOff>175818</xdr:rowOff>
    </xdr:to>
    <xdr:sp macro="" textlink="">
      <xdr:nvSpPr>
        <xdr:cNvPr id="67" name="Shape 67">
          <a:extLst>
            <a:ext uri="{FF2B5EF4-FFF2-40B4-BE49-F238E27FC236}">
              <a16:creationId xmlns:a16="http://schemas.microsoft.com/office/drawing/2014/main" id="{00000000-0008-0000-0100-000043000000}"/>
            </a:ext>
          </a:extLst>
        </xdr:cNvPr>
        <xdr:cNvSpPr txBox="1"/>
      </xdr:nvSpPr>
      <xdr:spPr>
        <a:xfrm>
          <a:off x="15464155" y="48634650"/>
          <a:ext cx="828675"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Social</a:t>
          </a:r>
          <a:endParaRPr sz="1400"/>
        </a:p>
      </xdr:txBody>
    </xdr:sp>
    <xdr:clientData/>
  </xdr:twoCellAnchor>
  <xdr:twoCellAnchor editAs="absolute">
    <xdr:from>
      <xdr:col>2</xdr:col>
      <xdr:colOff>457200</xdr:colOff>
      <xdr:row>103</xdr:row>
      <xdr:rowOff>125123</xdr:rowOff>
    </xdr:from>
    <xdr:to>
      <xdr:col>3</xdr:col>
      <xdr:colOff>914400</xdr:colOff>
      <xdr:row>105</xdr:row>
      <xdr:rowOff>225830</xdr:rowOff>
    </xdr:to>
    <xdr:sp macro="" textlink="">
      <xdr:nvSpPr>
        <xdr:cNvPr id="68" name="Shape 68">
          <a:extLst>
            <a:ext uri="{FF2B5EF4-FFF2-40B4-BE49-F238E27FC236}">
              <a16:creationId xmlns:a16="http://schemas.microsoft.com/office/drawing/2014/main" id="{00000000-0008-0000-0100-000044000000}"/>
            </a:ext>
          </a:extLst>
        </xdr:cNvPr>
        <xdr:cNvSpPr txBox="1"/>
      </xdr:nvSpPr>
      <xdr:spPr>
        <a:xfrm>
          <a:off x="1727200" y="49523650"/>
          <a:ext cx="2438400" cy="638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EQUALITY</a:t>
          </a:r>
          <a:endParaRPr sz="1400"/>
        </a:p>
      </xdr:txBody>
    </xdr:sp>
    <xdr:clientData/>
  </xdr:twoCellAnchor>
  <xdr:twoCellAnchor editAs="absolute">
    <xdr:from>
      <xdr:col>8</xdr:col>
      <xdr:colOff>1993304</xdr:colOff>
      <xdr:row>152</xdr:row>
      <xdr:rowOff>694529</xdr:rowOff>
    </xdr:from>
    <xdr:to>
      <xdr:col>8</xdr:col>
      <xdr:colOff>2231429</xdr:colOff>
      <xdr:row>152</xdr:row>
      <xdr:rowOff>885688</xdr:rowOff>
    </xdr:to>
    <xdr:sp macro="" textlink="">
      <xdr:nvSpPr>
        <xdr:cNvPr id="69" name="Shape 69">
          <a:extLst>
            <a:ext uri="{FF2B5EF4-FFF2-40B4-BE49-F238E27FC236}">
              <a16:creationId xmlns:a16="http://schemas.microsoft.com/office/drawing/2014/main" id="{00000000-0008-0000-0100-000045000000}"/>
            </a:ext>
          </a:extLst>
        </xdr:cNvPr>
        <xdr:cNvSpPr/>
      </xdr:nvSpPr>
      <xdr:spPr>
        <a:xfrm>
          <a:off x="15099704" y="69981638"/>
          <a:ext cx="238125" cy="23812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clientData/>
  </xdr:twoCellAnchor>
  <xdr:twoCellAnchor editAs="absolute">
    <xdr:from>
      <xdr:col>8</xdr:col>
      <xdr:colOff>2295448</xdr:colOff>
      <xdr:row>152</xdr:row>
      <xdr:rowOff>683826</xdr:rowOff>
    </xdr:from>
    <xdr:to>
      <xdr:col>9</xdr:col>
      <xdr:colOff>260273</xdr:colOff>
      <xdr:row>152</xdr:row>
      <xdr:rowOff>983224</xdr:rowOff>
    </xdr:to>
    <xdr:sp macro="" textlink="">
      <xdr:nvSpPr>
        <xdr:cNvPr id="70" name="Shape 70">
          <a:extLst>
            <a:ext uri="{FF2B5EF4-FFF2-40B4-BE49-F238E27FC236}">
              <a16:creationId xmlns:a16="http://schemas.microsoft.com/office/drawing/2014/main" id="{00000000-0008-0000-0100-000046000000}"/>
            </a:ext>
          </a:extLst>
        </xdr:cNvPr>
        <xdr:cNvSpPr txBox="1"/>
      </xdr:nvSpPr>
      <xdr:spPr>
        <a:xfrm>
          <a:off x="15401848" y="69955349"/>
          <a:ext cx="809625"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Social</a:t>
          </a:r>
          <a:endParaRPr sz="1400"/>
        </a:p>
      </xdr:txBody>
    </xdr:sp>
    <xdr:clientData/>
  </xdr:twoCellAnchor>
  <xdr:twoCellAnchor editAs="absolute">
    <xdr:from>
      <xdr:col>2</xdr:col>
      <xdr:colOff>466725</xdr:colOff>
      <xdr:row>153</xdr:row>
      <xdr:rowOff>45915</xdr:rowOff>
    </xdr:from>
    <xdr:to>
      <xdr:col>4</xdr:col>
      <xdr:colOff>390525</xdr:colOff>
      <xdr:row>155</xdr:row>
      <xdr:rowOff>150221</xdr:rowOff>
    </xdr:to>
    <xdr:sp macro="" textlink="">
      <xdr:nvSpPr>
        <xdr:cNvPr id="71" name="Shape 71">
          <a:extLst>
            <a:ext uri="{FF2B5EF4-FFF2-40B4-BE49-F238E27FC236}">
              <a16:creationId xmlns:a16="http://schemas.microsoft.com/office/drawing/2014/main" id="{00000000-0008-0000-0100-000047000000}"/>
            </a:ext>
          </a:extLst>
        </xdr:cNvPr>
        <xdr:cNvSpPr txBox="1"/>
      </xdr:nvSpPr>
      <xdr:spPr>
        <a:xfrm>
          <a:off x="1736725" y="70758050"/>
          <a:ext cx="3886200" cy="638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INCOME AND WORK</a:t>
          </a:r>
          <a:endParaRPr sz="1400"/>
        </a:p>
      </xdr:txBody>
    </xdr:sp>
    <xdr:clientData/>
  </xdr:twoCellAnchor>
  <xdr:twoCellAnchor editAs="absolute">
    <xdr:from>
      <xdr:col>2</xdr:col>
      <xdr:colOff>466725</xdr:colOff>
      <xdr:row>178</xdr:row>
      <xdr:rowOff>36248</xdr:rowOff>
    </xdr:from>
    <xdr:to>
      <xdr:col>4</xdr:col>
      <xdr:colOff>1666875</xdr:colOff>
      <xdr:row>180</xdr:row>
      <xdr:rowOff>195873</xdr:rowOff>
    </xdr:to>
    <xdr:sp macro="" textlink="">
      <xdr:nvSpPr>
        <xdr:cNvPr id="72" name="Shape 72">
          <a:extLst>
            <a:ext uri="{FF2B5EF4-FFF2-40B4-BE49-F238E27FC236}">
              <a16:creationId xmlns:a16="http://schemas.microsoft.com/office/drawing/2014/main" id="{00000000-0008-0000-0100-000048000000}"/>
            </a:ext>
          </a:extLst>
        </xdr:cNvPr>
        <xdr:cNvSpPr txBox="1"/>
      </xdr:nvSpPr>
      <xdr:spPr>
        <a:xfrm>
          <a:off x="1736725" y="81172050"/>
          <a:ext cx="5162550" cy="647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LOW CARBON MOBILITY</a:t>
          </a:r>
          <a:endParaRPr sz="1400"/>
        </a:p>
      </xdr:txBody>
    </xdr:sp>
    <xdr:clientData/>
  </xdr:twoCellAnchor>
  <xdr:twoCellAnchor editAs="absolute">
    <xdr:from>
      <xdr:col>2</xdr:col>
      <xdr:colOff>6350</xdr:colOff>
      <xdr:row>1</xdr:row>
      <xdr:rowOff>9525</xdr:rowOff>
    </xdr:from>
    <xdr:to>
      <xdr:col>2</xdr:col>
      <xdr:colOff>139700</xdr:colOff>
      <xdr:row>2</xdr:row>
      <xdr:rowOff>73025</xdr:rowOff>
    </xdr:to>
    <xdr:sp macro="" textlink="">
      <xdr:nvSpPr>
        <xdr:cNvPr id="73" name="Shape 73">
          <a:extLst>
            <a:ext uri="{FF2B5EF4-FFF2-40B4-BE49-F238E27FC236}">
              <a16:creationId xmlns:a16="http://schemas.microsoft.com/office/drawing/2014/main" id="{00000000-0008-0000-0100-000049000000}"/>
            </a:ext>
          </a:extLst>
        </xdr:cNvPr>
        <xdr:cNvSpPr txBox="1"/>
      </xdr:nvSpPr>
      <xdr:spPr>
        <a:xfrm>
          <a:off x="1276350" y="5191125"/>
          <a:ext cx="133350" cy="27051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Strategic</a:t>
          </a:r>
          <a:endParaRPr sz="1400"/>
        </a:p>
      </xdr:txBody>
    </xdr:sp>
    <xdr:clientData/>
  </xdr:twoCellAnchor>
  <xdr:twoCellAnchor editAs="absolute">
    <xdr:from>
      <xdr:col>2</xdr:col>
      <xdr:colOff>466062</xdr:colOff>
      <xdr:row>3</xdr:row>
      <xdr:rowOff>95250</xdr:rowOff>
    </xdr:from>
    <xdr:to>
      <xdr:col>3</xdr:col>
      <xdr:colOff>1342362</xdr:colOff>
      <xdr:row>4</xdr:row>
      <xdr:rowOff>174625</xdr:rowOff>
    </xdr:to>
    <xdr:sp macro="" textlink="">
      <xdr:nvSpPr>
        <xdr:cNvPr id="74" name="Shape 74">
          <a:extLst>
            <a:ext uri="{FF2B5EF4-FFF2-40B4-BE49-F238E27FC236}">
              <a16:creationId xmlns:a16="http://schemas.microsoft.com/office/drawing/2014/main" id="{00000000-0008-0000-0100-00004A000000}"/>
            </a:ext>
          </a:extLst>
        </xdr:cNvPr>
        <xdr:cNvSpPr txBox="1"/>
      </xdr:nvSpPr>
      <xdr:spPr>
        <a:xfrm>
          <a:off x="1736062" y="8223250"/>
          <a:ext cx="2857500" cy="638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ACCESSIBILITY</a:t>
          </a:r>
          <a:endParaRPr sz="1400"/>
        </a:p>
      </xdr:txBody>
    </xdr:sp>
    <xdr:clientData/>
  </xdr:twoCellAnchor>
  <xdr:twoCellAnchor editAs="absolute">
    <xdr:from>
      <xdr:col>0</xdr:col>
      <xdr:colOff>885824</xdr:colOff>
      <xdr:row>26</xdr:row>
      <xdr:rowOff>24660</xdr:rowOff>
    </xdr:from>
    <xdr:to>
      <xdr:col>9</xdr:col>
      <xdr:colOff>113664</xdr:colOff>
      <xdr:row>27</xdr:row>
      <xdr:rowOff>45032</xdr:rowOff>
    </xdr:to>
    <xdr:sp macro="" textlink="">
      <xdr:nvSpPr>
        <xdr:cNvPr id="75" name="Shape 75">
          <a:extLst>
            <a:ext uri="{FF2B5EF4-FFF2-40B4-BE49-F238E27FC236}">
              <a16:creationId xmlns:a16="http://schemas.microsoft.com/office/drawing/2014/main" id="{00000000-0008-0000-0100-00004B000000}"/>
            </a:ext>
          </a:extLst>
        </xdr:cNvPr>
        <xdr:cNvSpPr/>
      </xdr:nvSpPr>
      <xdr:spPr>
        <a:xfrm>
          <a:off x="885824" y="17789525"/>
          <a:ext cx="15179040" cy="247650"/>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1</xdr:col>
      <xdr:colOff>247650</xdr:colOff>
      <xdr:row>26</xdr:row>
      <xdr:rowOff>15135</xdr:rowOff>
    </xdr:from>
    <xdr:to>
      <xdr:col>2</xdr:col>
      <xdr:colOff>752475</xdr:colOff>
      <xdr:row>27</xdr:row>
      <xdr:rowOff>73607</xdr:rowOff>
    </xdr:to>
    <xdr:sp macro="" textlink="">
      <xdr:nvSpPr>
        <xdr:cNvPr id="76" name="Shape 76">
          <a:extLst>
            <a:ext uri="{FF2B5EF4-FFF2-40B4-BE49-F238E27FC236}">
              <a16:creationId xmlns:a16="http://schemas.microsoft.com/office/drawing/2014/main" id="{00000000-0008-0000-0100-00004C000000}"/>
            </a:ext>
          </a:extLst>
        </xdr:cNvPr>
        <xdr:cNvSpPr txBox="1"/>
      </xdr:nvSpPr>
      <xdr:spPr>
        <a:xfrm>
          <a:off x="1212850" y="17780000"/>
          <a:ext cx="809625"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Strategic</a:t>
          </a:r>
          <a:endParaRPr sz="1400"/>
        </a:p>
      </xdr:txBody>
    </xdr:sp>
    <xdr:clientData/>
  </xdr:twoCellAnchor>
  <xdr:twoCellAnchor editAs="absolute">
    <xdr:from>
      <xdr:col>8</xdr:col>
      <xdr:colOff>2124112</xdr:colOff>
      <xdr:row>26</xdr:row>
      <xdr:rowOff>29660</xdr:rowOff>
    </xdr:from>
    <xdr:to>
      <xdr:col>8</xdr:col>
      <xdr:colOff>2362237</xdr:colOff>
      <xdr:row>27</xdr:row>
      <xdr:rowOff>40507</xdr:rowOff>
    </xdr:to>
    <xdr:sp macro="" textlink="">
      <xdr:nvSpPr>
        <xdr:cNvPr id="77" name="Shape 77">
          <a:extLst>
            <a:ext uri="{FF2B5EF4-FFF2-40B4-BE49-F238E27FC236}">
              <a16:creationId xmlns:a16="http://schemas.microsoft.com/office/drawing/2014/main" id="{00000000-0008-0000-0100-00004D000000}"/>
            </a:ext>
          </a:extLst>
        </xdr:cNvPr>
        <xdr:cNvSpPr/>
      </xdr:nvSpPr>
      <xdr:spPr>
        <a:xfrm>
          <a:off x="15230512" y="17794525"/>
          <a:ext cx="238125" cy="23812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clientData/>
  </xdr:twoCellAnchor>
  <xdr:twoCellAnchor editAs="absolute">
    <xdr:from>
      <xdr:col>8</xdr:col>
      <xdr:colOff>2419387</xdr:colOff>
      <xdr:row>26</xdr:row>
      <xdr:rowOff>29660</xdr:rowOff>
    </xdr:from>
    <xdr:to>
      <xdr:col>9</xdr:col>
      <xdr:colOff>384212</xdr:colOff>
      <xdr:row>27</xdr:row>
      <xdr:rowOff>50032</xdr:rowOff>
    </xdr:to>
    <xdr:sp macro="" textlink="">
      <xdr:nvSpPr>
        <xdr:cNvPr id="78" name="Shape 78">
          <a:extLst>
            <a:ext uri="{FF2B5EF4-FFF2-40B4-BE49-F238E27FC236}">
              <a16:creationId xmlns:a16="http://schemas.microsoft.com/office/drawing/2014/main" id="{00000000-0008-0000-0100-00004E000000}"/>
            </a:ext>
          </a:extLst>
        </xdr:cNvPr>
        <xdr:cNvSpPr txBox="1"/>
      </xdr:nvSpPr>
      <xdr:spPr>
        <a:xfrm>
          <a:off x="15525787" y="17794525"/>
          <a:ext cx="809625" cy="2476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Social</a:t>
          </a:r>
          <a:endParaRPr sz="1400"/>
        </a:p>
      </xdr:txBody>
    </xdr:sp>
    <xdr:clientData/>
  </xdr:twoCellAnchor>
  <xdr:twoCellAnchor editAs="absolute">
    <xdr:from>
      <xdr:col>2</xdr:col>
      <xdr:colOff>457200</xdr:colOff>
      <xdr:row>28</xdr:row>
      <xdr:rowOff>104194</xdr:rowOff>
    </xdr:from>
    <xdr:to>
      <xdr:col>3</xdr:col>
      <xdr:colOff>1085850</xdr:colOff>
      <xdr:row>30</xdr:row>
      <xdr:rowOff>68897</xdr:rowOff>
    </xdr:to>
    <xdr:sp macro="" textlink="">
      <xdr:nvSpPr>
        <xdr:cNvPr id="79" name="Shape 79">
          <a:extLst>
            <a:ext uri="{FF2B5EF4-FFF2-40B4-BE49-F238E27FC236}">
              <a16:creationId xmlns:a16="http://schemas.microsoft.com/office/drawing/2014/main" id="{00000000-0008-0000-0100-00004F000000}"/>
            </a:ext>
          </a:extLst>
        </xdr:cNvPr>
        <xdr:cNvSpPr txBox="1"/>
      </xdr:nvSpPr>
      <xdr:spPr>
        <a:xfrm>
          <a:off x="1727200" y="18688050"/>
          <a:ext cx="2609850" cy="638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COMMUNITY</a:t>
          </a:r>
          <a:endParaRPr sz="1400"/>
        </a:p>
      </xdr:txBody>
    </xdr:sp>
    <xdr:clientData/>
  </xdr:twoCellAnchor>
  <xdr:twoCellAnchor editAs="absolute">
    <xdr:from>
      <xdr:col>1</xdr:col>
      <xdr:colOff>2066</xdr:colOff>
      <xdr:row>51</xdr:row>
      <xdr:rowOff>12334</xdr:rowOff>
    </xdr:from>
    <xdr:to>
      <xdr:col>9</xdr:col>
      <xdr:colOff>19787</xdr:colOff>
      <xdr:row>52</xdr:row>
      <xdr:rowOff>74087</xdr:rowOff>
    </xdr:to>
    <xdr:sp macro="" textlink="">
      <xdr:nvSpPr>
        <xdr:cNvPr id="5" name="Shape 61">
          <a:extLst>
            <a:ext uri="{FF2B5EF4-FFF2-40B4-BE49-F238E27FC236}">
              <a16:creationId xmlns:a16="http://schemas.microsoft.com/office/drawing/2014/main" id="{00000000-0008-0000-0100-000005000000}"/>
            </a:ext>
          </a:extLst>
        </xdr:cNvPr>
        <xdr:cNvSpPr/>
      </xdr:nvSpPr>
      <xdr:spPr>
        <a:xfrm>
          <a:off x="967266" y="28609925"/>
          <a:ext cx="15003721" cy="266700"/>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2</xdr:col>
      <xdr:colOff>123825</xdr:colOff>
      <xdr:row>51</xdr:row>
      <xdr:rowOff>12334</xdr:rowOff>
    </xdr:from>
    <xdr:to>
      <xdr:col>2</xdr:col>
      <xdr:colOff>914400</xdr:colOff>
      <xdr:row>52</xdr:row>
      <xdr:rowOff>93137</xdr:rowOff>
    </xdr:to>
    <xdr:sp macro="" textlink="">
      <xdr:nvSpPr>
        <xdr:cNvPr id="80" name="Shape 80">
          <a:extLst>
            <a:ext uri="{FF2B5EF4-FFF2-40B4-BE49-F238E27FC236}">
              <a16:creationId xmlns:a16="http://schemas.microsoft.com/office/drawing/2014/main" id="{00000000-0008-0000-0100-000050000000}"/>
            </a:ext>
          </a:extLst>
        </xdr:cNvPr>
        <xdr:cNvSpPr txBox="1"/>
      </xdr:nvSpPr>
      <xdr:spPr>
        <a:xfrm>
          <a:off x="1393825" y="28609925"/>
          <a:ext cx="790575"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Strategic</a:t>
          </a:r>
          <a:endParaRPr sz="1400"/>
        </a:p>
      </xdr:txBody>
    </xdr:sp>
    <xdr:clientData/>
  </xdr:twoCellAnchor>
  <xdr:twoCellAnchor editAs="absolute">
    <xdr:from>
      <xdr:col>8</xdr:col>
      <xdr:colOff>2028170</xdr:colOff>
      <xdr:row>51</xdr:row>
      <xdr:rowOff>23121</xdr:rowOff>
    </xdr:from>
    <xdr:to>
      <xdr:col>8</xdr:col>
      <xdr:colOff>2266295</xdr:colOff>
      <xdr:row>52</xdr:row>
      <xdr:rowOff>56299</xdr:rowOff>
    </xdr:to>
    <xdr:sp macro="" textlink="">
      <xdr:nvSpPr>
        <xdr:cNvPr id="6" name="Shape 69">
          <a:extLst>
            <a:ext uri="{FF2B5EF4-FFF2-40B4-BE49-F238E27FC236}">
              <a16:creationId xmlns:a16="http://schemas.microsoft.com/office/drawing/2014/main" id="{00000000-0008-0000-0100-000006000000}"/>
            </a:ext>
          </a:extLst>
        </xdr:cNvPr>
        <xdr:cNvSpPr/>
      </xdr:nvSpPr>
      <xdr:spPr>
        <a:xfrm>
          <a:off x="15134570" y="28620712"/>
          <a:ext cx="238125" cy="23812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clientData/>
  </xdr:twoCellAnchor>
  <xdr:twoCellAnchor editAs="absolute">
    <xdr:from>
      <xdr:col>8</xdr:col>
      <xdr:colOff>2323445</xdr:colOff>
      <xdr:row>51</xdr:row>
      <xdr:rowOff>23121</xdr:rowOff>
    </xdr:from>
    <xdr:to>
      <xdr:col>9</xdr:col>
      <xdr:colOff>316845</xdr:colOff>
      <xdr:row>52</xdr:row>
      <xdr:rowOff>180124</xdr:rowOff>
    </xdr:to>
    <xdr:sp macro="" textlink="">
      <xdr:nvSpPr>
        <xdr:cNvPr id="81" name="Shape 81">
          <a:extLst>
            <a:ext uri="{FF2B5EF4-FFF2-40B4-BE49-F238E27FC236}">
              <a16:creationId xmlns:a16="http://schemas.microsoft.com/office/drawing/2014/main" id="{00000000-0008-0000-0100-000051000000}"/>
            </a:ext>
          </a:extLst>
        </xdr:cNvPr>
        <xdr:cNvSpPr txBox="1"/>
      </xdr:nvSpPr>
      <xdr:spPr>
        <a:xfrm>
          <a:off x="15429845" y="28620712"/>
          <a:ext cx="8382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Social</a:t>
          </a:r>
          <a:endParaRPr sz="1400"/>
        </a:p>
      </xdr:txBody>
    </xdr:sp>
    <xdr:clientData/>
  </xdr:twoCellAnchor>
  <xdr:twoCellAnchor editAs="absolute">
    <xdr:from>
      <xdr:col>2</xdr:col>
      <xdr:colOff>447675</xdr:colOff>
      <xdr:row>53</xdr:row>
      <xdr:rowOff>110295</xdr:rowOff>
    </xdr:from>
    <xdr:to>
      <xdr:col>3</xdr:col>
      <xdr:colOff>904875</xdr:colOff>
      <xdr:row>55</xdr:row>
      <xdr:rowOff>181455</xdr:rowOff>
    </xdr:to>
    <xdr:sp macro="" textlink="">
      <xdr:nvSpPr>
        <xdr:cNvPr id="82" name="Shape 82">
          <a:extLst>
            <a:ext uri="{FF2B5EF4-FFF2-40B4-BE49-F238E27FC236}">
              <a16:creationId xmlns:a16="http://schemas.microsoft.com/office/drawing/2014/main" id="{00000000-0008-0000-0100-000052000000}"/>
            </a:ext>
          </a:extLst>
        </xdr:cNvPr>
        <xdr:cNvSpPr txBox="1"/>
      </xdr:nvSpPr>
      <xdr:spPr>
        <a:xfrm>
          <a:off x="1717675" y="29610050"/>
          <a:ext cx="2438400" cy="638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chemeClr val="dk1"/>
              </a:solidFill>
              <a:latin typeface="Arial"/>
              <a:ea typeface="Arial"/>
              <a:cs typeface="Arial"/>
              <a:sym typeface="Arial"/>
            </a:rPr>
            <a:t>HERITAGE</a:t>
          </a:r>
          <a:endParaRPr sz="1400"/>
        </a:p>
      </xdr:txBody>
    </xdr:sp>
    <xdr:clientData/>
  </xdr:twoCellAnchor>
  <xdr:twoCellAnchor editAs="absolute">
    <xdr:from>
      <xdr:col>2</xdr:col>
      <xdr:colOff>466725</xdr:colOff>
      <xdr:row>203</xdr:row>
      <xdr:rowOff>23409</xdr:rowOff>
    </xdr:from>
    <xdr:to>
      <xdr:col>3</xdr:col>
      <xdr:colOff>266700</xdr:colOff>
      <xdr:row>205</xdr:row>
      <xdr:rowOff>168104</xdr:rowOff>
    </xdr:to>
    <xdr:sp macro="" textlink="">
      <xdr:nvSpPr>
        <xdr:cNvPr id="83" name="Shape 83">
          <a:extLst>
            <a:ext uri="{FF2B5EF4-FFF2-40B4-BE49-F238E27FC236}">
              <a16:creationId xmlns:a16="http://schemas.microsoft.com/office/drawing/2014/main" id="{00000000-0008-0000-0100-000053000000}"/>
            </a:ext>
          </a:extLst>
        </xdr:cNvPr>
        <xdr:cNvSpPr txBox="1"/>
      </xdr:nvSpPr>
      <xdr:spPr>
        <a:xfrm>
          <a:off x="1736725" y="91078050"/>
          <a:ext cx="1781175" cy="638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SAFETY</a:t>
          </a:r>
          <a:endParaRPr sz="1400"/>
        </a:p>
      </xdr:txBody>
    </xdr:sp>
    <xdr:clientData/>
  </xdr:twoCellAnchor>
  <xdr:twoCellAnchor editAs="absolute">
    <xdr:from>
      <xdr:col>2</xdr:col>
      <xdr:colOff>9525</xdr:colOff>
      <xdr:row>353</xdr:row>
      <xdr:rowOff>16327</xdr:rowOff>
    </xdr:from>
    <xdr:to>
      <xdr:col>2</xdr:col>
      <xdr:colOff>247650</xdr:colOff>
      <xdr:row>354</xdr:row>
      <xdr:rowOff>91595</xdr:rowOff>
    </xdr:to>
    <xdr:sp macro="" textlink="">
      <xdr:nvSpPr>
        <xdr:cNvPr id="84" name="Shape 84">
          <a:extLst>
            <a:ext uri="{FF2B5EF4-FFF2-40B4-BE49-F238E27FC236}">
              <a16:creationId xmlns:a16="http://schemas.microsoft.com/office/drawing/2014/main" id="{00000000-0008-0000-0100-000054000000}"/>
            </a:ext>
          </a:extLst>
        </xdr:cNvPr>
        <xdr:cNvSpPr txBox="1"/>
      </xdr:nvSpPr>
      <xdr:spPr>
        <a:xfrm>
          <a:off x="1279525" y="154847925"/>
          <a:ext cx="238125" cy="2952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Strategic</a:t>
          </a:r>
          <a:endParaRPr sz="1400"/>
        </a:p>
      </xdr:txBody>
    </xdr:sp>
    <xdr:clientData/>
  </xdr:twoCellAnchor>
  <xdr:twoCellAnchor editAs="absolute">
    <xdr:from>
      <xdr:col>2</xdr:col>
      <xdr:colOff>409575</xdr:colOff>
      <xdr:row>355</xdr:row>
      <xdr:rowOff>194131</xdr:rowOff>
    </xdr:from>
    <xdr:to>
      <xdr:col>3</xdr:col>
      <xdr:colOff>1552575</xdr:colOff>
      <xdr:row>357</xdr:row>
      <xdr:rowOff>82699</xdr:rowOff>
    </xdr:to>
    <xdr:sp macro="" textlink="">
      <xdr:nvSpPr>
        <xdr:cNvPr id="85" name="Shape 85">
          <a:extLst>
            <a:ext uri="{FF2B5EF4-FFF2-40B4-BE49-F238E27FC236}">
              <a16:creationId xmlns:a16="http://schemas.microsoft.com/office/drawing/2014/main" id="{00000000-0008-0000-0100-000055000000}"/>
            </a:ext>
          </a:extLst>
        </xdr:cNvPr>
        <xdr:cNvSpPr txBox="1"/>
      </xdr:nvSpPr>
      <xdr:spPr>
        <a:xfrm>
          <a:off x="1679575" y="155781375"/>
          <a:ext cx="3124200" cy="400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ENERGY</a:t>
          </a:r>
          <a:endParaRPr sz="1400"/>
        </a:p>
      </xdr:txBody>
    </xdr:sp>
    <xdr:clientData/>
  </xdr:twoCellAnchor>
  <xdr:twoCellAnchor editAs="absolute">
    <xdr:from>
      <xdr:col>5</xdr:col>
      <xdr:colOff>1466850</xdr:colOff>
      <xdr:row>303</xdr:row>
      <xdr:rowOff>98047</xdr:rowOff>
    </xdr:from>
    <xdr:to>
      <xdr:col>6</xdr:col>
      <xdr:colOff>600075</xdr:colOff>
      <xdr:row>304</xdr:row>
      <xdr:rowOff>227675</xdr:rowOff>
    </xdr:to>
    <xdr:sp macro="" textlink="">
      <xdr:nvSpPr>
        <xdr:cNvPr id="86" name="Shape 86">
          <a:extLst>
            <a:ext uri="{FF2B5EF4-FFF2-40B4-BE49-F238E27FC236}">
              <a16:creationId xmlns:a16="http://schemas.microsoft.com/office/drawing/2014/main" id="{00000000-0008-0000-0100-000056000000}"/>
            </a:ext>
          </a:extLst>
        </xdr:cNvPr>
        <xdr:cNvSpPr txBox="1"/>
      </xdr:nvSpPr>
      <xdr:spPr>
        <a:xfrm>
          <a:off x="8680450" y="133772275"/>
          <a:ext cx="1114425" cy="3714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Ecolgical</a:t>
          </a:r>
          <a:endParaRPr sz="1400"/>
        </a:p>
      </xdr:txBody>
    </xdr:sp>
    <xdr:clientData/>
  </xdr:twoCellAnchor>
  <xdr:twoCellAnchor editAs="absolute">
    <xdr:from>
      <xdr:col>2</xdr:col>
      <xdr:colOff>323850</xdr:colOff>
      <xdr:row>306</xdr:row>
      <xdr:rowOff>48583</xdr:rowOff>
    </xdr:from>
    <xdr:to>
      <xdr:col>4</xdr:col>
      <xdr:colOff>1143000</xdr:colOff>
      <xdr:row>308</xdr:row>
      <xdr:rowOff>128056</xdr:rowOff>
    </xdr:to>
    <xdr:sp macro="" textlink="">
      <xdr:nvSpPr>
        <xdr:cNvPr id="87" name="Shape 87">
          <a:extLst>
            <a:ext uri="{FF2B5EF4-FFF2-40B4-BE49-F238E27FC236}">
              <a16:creationId xmlns:a16="http://schemas.microsoft.com/office/drawing/2014/main" id="{00000000-0008-0000-0100-000057000000}"/>
            </a:ext>
          </a:extLst>
        </xdr:cNvPr>
        <xdr:cNvSpPr txBox="1"/>
      </xdr:nvSpPr>
      <xdr:spPr>
        <a:xfrm>
          <a:off x="1593850" y="134924800"/>
          <a:ext cx="4781550" cy="647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MATERIAL FOOTPRINT</a:t>
          </a:r>
          <a:endParaRPr sz="1400"/>
        </a:p>
      </xdr:txBody>
    </xdr:sp>
    <xdr:clientData/>
  </xdr:twoCellAnchor>
  <xdr:twoCellAnchor editAs="absolute">
    <xdr:from>
      <xdr:col>2</xdr:col>
      <xdr:colOff>419100</xdr:colOff>
      <xdr:row>330</xdr:row>
      <xdr:rowOff>156840</xdr:rowOff>
    </xdr:from>
    <xdr:to>
      <xdr:col>4</xdr:col>
      <xdr:colOff>228600</xdr:colOff>
      <xdr:row>333</xdr:row>
      <xdr:rowOff>141001</xdr:rowOff>
    </xdr:to>
    <xdr:sp macro="" textlink="">
      <xdr:nvSpPr>
        <xdr:cNvPr id="88" name="Shape 88">
          <a:extLst>
            <a:ext uri="{FF2B5EF4-FFF2-40B4-BE49-F238E27FC236}">
              <a16:creationId xmlns:a16="http://schemas.microsoft.com/office/drawing/2014/main" id="{00000000-0008-0000-0100-000058000000}"/>
            </a:ext>
          </a:extLst>
        </xdr:cNvPr>
        <xdr:cNvSpPr txBox="1"/>
      </xdr:nvSpPr>
      <xdr:spPr>
        <a:xfrm>
          <a:off x="1689100" y="145103850"/>
          <a:ext cx="3771900" cy="8572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WATER</a:t>
          </a:r>
          <a:endParaRPr sz="1400"/>
        </a:p>
      </xdr:txBody>
    </xdr:sp>
    <xdr:clientData/>
  </xdr:twoCellAnchor>
  <xdr:twoCellAnchor editAs="absolute">
    <xdr:from>
      <xdr:col>5</xdr:col>
      <xdr:colOff>1457325</xdr:colOff>
      <xdr:row>378</xdr:row>
      <xdr:rowOff>15253</xdr:rowOff>
    </xdr:from>
    <xdr:to>
      <xdr:col>6</xdr:col>
      <xdr:colOff>609600</xdr:colOff>
      <xdr:row>379</xdr:row>
      <xdr:rowOff>119089</xdr:rowOff>
    </xdr:to>
    <xdr:sp macro="" textlink="">
      <xdr:nvSpPr>
        <xdr:cNvPr id="89" name="Shape 89">
          <a:extLst>
            <a:ext uri="{FF2B5EF4-FFF2-40B4-BE49-F238E27FC236}">
              <a16:creationId xmlns:a16="http://schemas.microsoft.com/office/drawing/2014/main" id="{00000000-0008-0000-0100-000059000000}"/>
            </a:ext>
          </a:extLst>
        </xdr:cNvPr>
        <xdr:cNvSpPr txBox="1"/>
      </xdr:nvSpPr>
      <xdr:spPr>
        <a:xfrm>
          <a:off x="8670925" y="165465125"/>
          <a:ext cx="1133475" cy="3524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Ecological</a:t>
          </a:r>
          <a:endParaRPr sz="1400"/>
        </a:p>
      </xdr:txBody>
    </xdr:sp>
    <xdr:clientData/>
  </xdr:twoCellAnchor>
  <xdr:twoCellAnchor editAs="absolute">
    <xdr:from>
      <xdr:col>2</xdr:col>
      <xdr:colOff>514350</xdr:colOff>
      <xdr:row>381</xdr:row>
      <xdr:rowOff>82383</xdr:rowOff>
    </xdr:from>
    <xdr:to>
      <xdr:col>4</xdr:col>
      <xdr:colOff>266700</xdr:colOff>
      <xdr:row>384</xdr:row>
      <xdr:rowOff>21554</xdr:rowOff>
    </xdr:to>
    <xdr:sp macro="" textlink="">
      <xdr:nvSpPr>
        <xdr:cNvPr id="90" name="Shape 90">
          <a:extLst>
            <a:ext uri="{FF2B5EF4-FFF2-40B4-BE49-F238E27FC236}">
              <a16:creationId xmlns:a16="http://schemas.microsoft.com/office/drawing/2014/main" id="{00000000-0008-0000-0100-00005A000000}"/>
            </a:ext>
          </a:extLst>
        </xdr:cNvPr>
        <xdr:cNvSpPr txBox="1"/>
      </xdr:nvSpPr>
      <xdr:spPr>
        <a:xfrm>
          <a:off x="1784350" y="166633525"/>
          <a:ext cx="3714750" cy="638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CLIMATE CHANGE</a:t>
          </a:r>
          <a:endParaRPr sz="2400" b="1">
            <a:solidFill>
              <a:srgbClr val="263238"/>
            </a:solidFill>
            <a:latin typeface="Arial"/>
            <a:ea typeface="Arial"/>
            <a:cs typeface="Arial"/>
            <a:sym typeface="Arial"/>
          </a:endParaRPr>
        </a:p>
      </xdr:txBody>
    </xdr:sp>
    <xdr:clientData/>
  </xdr:twoCellAnchor>
  <xdr:twoCellAnchor editAs="absolute">
    <xdr:from>
      <xdr:col>2</xdr:col>
      <xdr:colOff>590550</xdr:colOff>
      <xdr:row>405</xdr:row>
      <xdr:rowOff>6202</xdr:rowOff>
    </xdr:from>
    <xdr:to>
      <xdr:col>4</xdr:col>
      <xdr:colOff>847725</xdr:colOff>
      <xdr:row>407</xdr:row>
      <xdr:rowOff>173591</xdr:rowOff>
    </xdr:to>
    <xdr:sp macro="" textlink="">
      <xdr:nvSpPr>
        <xdr:cNvPr id="91" name="Shape 91">
          <a:extLst>
            <a:ext uri="{FF2B5EF4-FFF2-40B4-BE49-F238E27FC236}">
              <a16:creationId xmlns:a16="http://schemas.microsoft.com/office/drawing/2014/main" id="{00000000-0008-0000-0100-00005B000000}"/>
            </a:ext>
          </a:extLst>
        </xdr:cNvPr>
        <xdr:cNvSpPr txBox="1"/>
      </xdr:nvSpPr>
      <xdr:spPr>
        <a:xfrm>
          <a:off x="1860550" y="177396775"/>
          <a:ext cx="4219575" cy="647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BIODIVERSITY</a:t>
          </a:r>
          <a:endParaRPr sz="1400"/>
        </a:p>
      </xdr:txBody>
    </xdr:sp>
    <xdr:clientData/>
  </xdr:twoCellAnchor>
  <xdr:twoCellAnchor editAs="absolute">
    <xdr:from>
      <xdr:col>2</xdr:col>
      <xdr:colOff>485775</xdr:colOff>
      <xdr:row>230</xdr:row>
      <xdr:rowOff>55063</xdr:rowOff>
    </xdr:from>
    <xdr:to>
      <xdr:col>4</xdr:col>
      <xdr:colOff>1123950</xdr:colOff>
      <xdr:row>232</xdr:row>
      <xdr:rowOff>316904</xdr:rowOff>
    </xdr:to>
    <xdr:sp macro="" textlink="">
      <xdr:nvSpPr>
        <xdr:cNvPr id="92" name="Shape 92">
          <a:extLst>
            <a:ext uri="{FF2B5EF4-FFF2-40B4-BE49-F238E27FC236}">
              <a16:creationId xmlns:a16="http://schemas.microsoft.com/office/drawing/2014/main" id="{00000000-0008-0000-0100-00005C000000}"/>
            </a:ext>
          </a:extLst>
        </xdr:cNvPr>
        <xdr:cNvSpPr txBox="1"/>
      </xdr:nvSpPr>
      <xdr:spPr>
        <a:xfrm>
          <a:off x="1755775" y="102870000"/>
          <a:ext cx="4600575" cy="657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SOIL AND LAND HEALTH</a:t>
          </a:r>
          <a:endParaRPr sz="2400" b="1">
            <a:solidFill>
              <a:srgbClr val="263238"/>
            </a:solidFill>
            <a:latin typeface="Arial"/>
            <a:ea typeface="Arial"/>
            <a:cs typeface="Arial"/>
            <a:sym typeface="Arial"/>
          </a:endParaRPr>
        </a:p>
      </xdr:txBody>
    </xdr:sp>
    <xdr:clientData/>
  </xdr:twoCellAnchor>
  <xdr:twoCellAnchor editAs="absolute">
    <xdr:from>
      <xdr:col>2</xdr:col>
      <xdr:colOff>542925</xdr:colOff>
      <xdr:row>255</xdr:row>
      <xdr:rowOff>175068</xdr:rowOff>
    </xdr:from>
    <xdr:to>
      <xdr:col>5</xdr:col>
      <xdr:colOff>190500</xdr:colOff>
      <xdr:row>257</xdr:row>
      <xdr:rowOff>325293</xdr:rowOff>
    </xdr:to>
    <xdr:sp macro="" textlink="">
      <xdr:nvSpPr>
        <xdr:cNvPr id="93" name="Shape 93">
          <a:extLst>
            <a:ext uri="{FF2B5EF4-FFF2-40B4-BE49-F238E27FC236}">
              <a16:creationId xmlns:a16="http://schemas.microsoft.com/office/drawing/2014/main" id="{00000000-0008-0000-0100-00005D000000}"/>
            </a:ext>
          </a:extLst>
        </xdr:cNvPr>
        <xdr:cNvSpPr txBox="1"/>
      </xdr:nvSpPr>
      <xdr:spPr>
        <a:xfrm>
          <a:off x="1812925" y="113690400"/>
          <a:ext cx="5591175" cy="657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HAZARDOUS MATERIALS</a:t>
          </a:r>
          <a:endParaRPr sz="2400" b="1">
            <a:solidFill>
              <a:srgbClr val="263238"/>
            </a:solidFill>
            <a:latin typeface="Arial"/>
            <a:ea typeface="Arial"/>
            <a:cs typeface="Arial"/>
            <a:sym typeface="Arial"/>
          </a:endParaRPr>
        </a:p>
      </xdr:txBody>
    </xdr:sp>
    <xdr:clientData/>
  </xdr:twoCellAnchor>
  <xdr:twoCellAnchor editAs="absolute">
    <xdr:from>
      <xdr:col>2</xdr:col>
      <xdr:colOff>552450</xdr:colOff>
      <xdr:row>280</xdr:row>
      <xdr:rowOff>158019</xdr:rowOff>
    </xdr:from>
    <xdr:to>
      <xdr:col>3</xdr:col>
      <xdr:colOff>1047750</xdr:colOff>
      <xdr:row>282</xdr:row>
      <xdr:rowOff>325040</xdr:rowOff>
    </xdr:to>
    <xdr:sp macro="" textlink="">
      <xdr:nvSpPr>
        <xdr:cNvPr id="94" name="Shape 94">
          <a:extLst>
            <a:ext uri="{FF2B5EF4-FFF2-40B4-BE49-F238E27FC236}">
              <a16:creationId xmlns:a16="http://schemas.microsoft.com/office/drawing/2014/main" id="{00000000-0008-0000-0100-00005E000000}"/>
            </a:ext>
          </a:extLst>
        </xdr:cNvPr>
        <xdr:cNvSpPr txBox="1"/>
      </xdr:nvSpPr>
      <xdr:spPr>
        <a:xfrm>
          <a:off x="1822450" y="124317125"/>
          <a:ext cx="2476500" cy="657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WASTE</a:t>
          </a:r>
          <a:endParaRPr sz="1400"/>
        </a:p>
      </xdr:txBody>
    </xdr:sp>
    <xdr:clientData/>
  </xdr:twoCellAnchor>
  <xdr:twoCellAnchor editAs="absolute">
    <xdr:from>
      <xdr:col>2</xdr:col>
      <xdr:colOff>581025</xdr:colOff>
      <xdr:row>430</xdr:row>
      <xdr:rowOff>15494</xdr:rowOff>
    </xdr:from>
    <xdr:to>
      <xdr:col>4</xdr:col>
      <xdr:colOff>266700</xdr:colOff>
      <xdr:row>432</xdr:row>
      <xdr:rowOff>211658</xdr:rowOff>
    </xdr:to>
    <xdr:sp macro="" textlink="">
      <xdr:nvSpPr>
        <xdr:cNvPr id="95" name="Shape 95">
          <a:extLst>
            <a:ext uri="{FF2B5EF4-FFF2-40B4-BE49-F238E27FC236}">
              <a16:creationId xmlns:a16="http://schemas.microsoft.com/office/drawing/2014/main" id="{00000000-0008-0000-0100-00005F000000}"/>
            </a:ext>
          </a:extLst>
        </xdr:cNvPr>
        <xdr:cNvSpPr txBox="1"/>
      </xdr:nvSpPr>
      <xdr:spPr>
        <a:xfrm>
          <a:off x="1851025" y="187715525"/>
          <a:ext cx="3648075" cy="657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AIR QUALITY</a:t>
          </a:r>
          <a:endParaRPr sz="2400" b="1">
            <a:solidFill>
              <a:srgbClr val="263238"/>
            </a:solidFill>
            <a:latin typeface="Arial"/>
            <a:ea typeface="Arial"/>
            <a:cs typeface="Arial"/>
            <a:sym typeface="Arial"/>
          </a:endParaRPr>
        </a:p>
      </xdr:txBody>
    </xdr:sp>
    <xdr:clientData/>
  </xdr:twoCellAnchor>
  <xdr:twoCellAnchor editAs="absolute">
    <xdr:from>
      <xdr:col>2</xdr:col>
      <xdr:colOff>1076325</xdr:colOff>
      <xdr:row>0</xdr:row>
      <xdr:rowOff>390525</xdr:rowOff>
    </xdr:from>
    <xdr:to>
      <xdr:col>5</xdr:col>
      <xdr:colOff>1104900</xdr:colOff>
      <xdr:row>0</xdr:row>
      <xdr:rowOff>1038225</xdr:rowOff>
    </xdr:to>
    <xdr:sp macro="" textlink="">
      <xdr:nvSpPr>
        <xdr:cNvPr id="96" name="Shape 96">
          <a:extLst>
            <a:ext uri="{FF2B5EF4-FFF2-40B4-BE49-F238E27FC236}">
              <a16:creationId xmlns:a16="http://schemas.microsoft.com/office/drawing/2014/main" id="{00000000-0008-0000-0100-000060000000}"/>
            </a:ext>
          </a:extLst>
        </xdr:cNvPr>
        <xdr:cNvSpPr txBox="1"/>
      </xdr:nvSpPr>
      <xdr:spPr>
        <a:xfrm>
          <a:off x="2346325" y="390525"/>
          <a:ext cx="5972175" cy="647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800" b="1">
              <a:solidFill>
                <a:srgbClr val="263238"/>
              </a:solidFill>
              <a:latin typeface="Arial"/>
              <a:ea typeface="Arial"/>
              <a:cs typeface="Arial"/>
              <a:sym typeface="Arial"/>
            </a:rPr>
            <a:t>STRATEGY SCORE CARD</a:t>
          </a:r>
          <a:endParaRPr sz="2800" b="1">
            <a:solidFill>
              <a:srgbClr val="263238"/>
            </a:solidFill>
            <a:latin typeface="Arial"/>
            <a:ea typeface="Arial"/>
            <a:cs typeface="Arial"/>
            <a:sym typeface="Arial"/>
          </a:endParaRPr>
        </a:p>
      </xdr:txBody>
    </xdr:sp>
    <xdr:clientData/>
  </xdr:twoCellAnchor>
  <xdr:twoCellAnchor editAs="absolute">
    <xdr:from>
      <xdr:col>2</xdr:col>
      <xdr:colOff>6350</xdr:colOff>
      <xdr:row>0</xdr:row>
      <xdr:rowOff>1924050</xdr:rowOff>
    </xdr:from>
    <xdr:to>
      <xdr:col>5</xdr:col>
      <xdr:colOff>977900</xdr:colOff>
      <xdr:row>0</xdr:row>
      <xdr:rowOff>2533650</xdr:rowOff>
    </xdr:to>
    <xdr:sp macro="" textlink="">
      <xdr:nvSpPr>
        <xdr:cNvPr id="97" name="Shape 97">
          <a:extLst>
            <a:ext uri="{FF2B5EF4-FFF2-40B4-BE49-F238E27FC236}">
              <a16:creationId xmlns:a16="http://schemas.microsoft.com/office/drawing/2014/main" id="{00000000-0008-0000-0100-000061000000}"/>
            </a:ext>
          </a:extLst>
        </xdr:cNvPr>
        <xdr:cNvSpPr txBox="1"/>
      </xdr:nvSpPr>
      <xdr:spPr>
        <a:xfrm>
          <a:off x="1276350" y="1924050"/>
          <a:ext cx="6915150" cy="6096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200">
              <a:solidFill>
                <a:schemeClr val="dk1"/>
              </a:solidFill>
              <a:latin typeface="Arial"/>
              <a:ea typeface="Arial"/>
              <a:cs typeface="Arial"/>
              <a:sym typeface="Arial"/>
            </a:rPr>
            <a:t>On this tab you can input the scores of your strategic ambitions and implementation. First you will score the social impact categories of your strategy, then the ecological impact categories. </a:t>
          </a:r>
          <a:endParaRPr sz="1200">
            <a:latin typeface="Arial"/>
            <a:ea typeface="Arial"/>
            <a:cs typeface="Arial"/>
            <a:sym typeface="Arial"/>
          </a:endParaRPr>
        </a:p>
      </xdr:txBody>
    </xdr:sp>
    <xdr:clientData/>
  </xdr:twoCellAnchor>
  <xdr:twoCellAnchor editAs="absolute">
    <xdr:from>
      <xdr:col>2</xdr:col>
      <xdr:colOff>1209675</xdr:colOff>
      <xdr:row>1</xdr:row>
      <xdr:rowOff>1590675</xdr:rowOff>
    </xdr:from>
    <xdr:to>
      <xdr:col>5</xdr:col>
      <xdr:colOff>1285875</xdr:colOff>
      <xdr:row>1</xdr:row>
      <xdr:rowOff>2238375</xdr:rowOff>
    </xdr:to>
    <xdr:sp macro="" textlink="">
      <xdr:nvSpPr>
        <xdr:cNvPr id="98" name="Shape 98">
          <a:extLst>
            <a:ext uri="{FF2B5EF4-FFF2-40B4-BE49-F238E27FC236}">
              <a16:creationId xmlns:a16="http://schemas.microsoft.com/office/drawing/2014/main" id="{00000000-0008-0000-0100-000062000000}"/>
            </a:ext>
          </a:extLst>
        </xdr:cNvPr>
        <xdr:cNvSpPr txBox="1"/>
      </xdr:nvSpPr>
      <xdr:spPr>
        <a:xfrm>
          <a:off x="2479675" y="6772275"/>
          <a:ext cx="6019800" cy="64770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400" b="1">
              <a:solidFill>
                <a:srgbClr val="F5933B"/>
              </a:solidFill>
              <a:latin typeface="Arial"/>
              <a:ea typeface="Arial"/>
              <a:cs typeface="Arial"/>
              <a:sym typeface="Arial"/>
            </a:rPr>
            <a:t>SOCIAL LENS</a:t>
          </a:r>
          <a:endParaRPr sz="1400"/>
        </a:p>
      </xdr:txBody>
    </xdr:sp>
    <xdr:clientData/>
  </xdr:twoCellAnchor>
  <xdr:twoCellAnchor editAs="absolute">
    <xdr:from>
      <xdr:col>2</xdr:col>
      <xdr:colOff>619125</xdr:colOff>
      <xdr:row>226</xdr:row>
      <xdr:rowOff>402639</xdr:rowOff>
    </xdr:from>
    <xdr:to>
      <xdr:col>5</xdr:col>
      <xdr:colOff>695325</xdr:colOff>
      <xdr:row>226</xdr:row>
      <xdr:rowOff>1032836</xdr:rowOff>
    </xdr:to>
    <xdr:sp macro="" textlink="">
      <xdr:nvSpPr>
        <xdr:cNvPr id="99" name="Shape 99">
          <a:extLst>
            <a:ext uri="{FF2B5EF4-FFF2-40B4-BE49-F238E27FC236}">
              <a16:creationId xmlns:a16="http://schemas.microsoft.com/office/drawing/2014/main" id="{00000000-0008-0000-0100-000063000000}"/>
            </a:ext>
          </a:extLst>
        </xdr:cNvPr>
        <xdr:cNvSpPr txBox="1"/>
      </xdr:nvSpPr>
      <xdr:spPr>
        <a:xfrm>
          <a:off x="1889125" y="100790375"/>
          <a:ext cx="6019800" cy="64770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400" b="1">
              <a:solidFill>
                <a:srgbClr val="527F49"/>
              </a:solidFill>
              <a:latin typeface="Arial"/>
              <a:ea typeface="Arial"/>
              <a:cs typeface="Arial"/>
              <a:sym typeface="Arial"/>
            </a:rPr>
            <a:t>ECOLOGICAL LENS</a:t>
          </a:r>
          <a:endParaRPr sz="1400"/>
        </a:p>
      </xdr:txBody>
    </xdr:sp>
    <xdr:clientData/>
  </xdr:twoCellAnchor>
  <xdr:twoCellAnchor editAs="absolute">
    <xdr:from>
      <xdr:col>6</xdr:col>
      <xdr:colOff>381000</xdr:colOff>
      <xdr:row>4</xdr:row>
      <xdr:rowOff>165100</xdr:rowOff>
    </xdr:from>
    <xdr:to>
      <xdr:col>6</xdr:col>
      <xdr:colOff>3259667</xdr:colOff>
      <xdr:row>6</xdr:row>
      <xdr:rowOff>10160</xdr:rowOff>
    </xdr:to>
    <xdr:sp macro="" textlink="">
      <xdr:nvSpPr>
        <xdr:cNvPr id="100" name="Shape 100">
          <a:extLst>
            <a:ext uri="{FF2B5EF4-FFF2-40B4-BE49-F238E27FC236}">
              <a16:creationId xmlns:a16="http://schemas.microsoft.com/office/drawing/2014/main" id="{00000000-0008-0000-0100-000064000000}"/>
            </a:ext>
          </a:extLst>
        </xdr:cNvPr>
        <xdr:cNvSpPr/>
      </xdr:nvSpPr>
      <xdr:spPr>
        <a:xfrm>
          <a:off x="9510889" y="8829322"/>
          <a:ext cx="2878667" cy="367171"/>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6</xdr:col>
      <xdr:colOff>381000</xdr:colOff>
      <xdr:row>3</xdr:row>
      <xdr:rowOff>110672</xdr:rowOff>
    </xdr:from>
    <xdr:to>
      <xdr:col>6</xdr:col>
      <xdr:colOff>3259667</xdr:colOff>
      <xdr:row>3</xdr:row>
      <xdr:rowOff>476432</xdr:rowOff>
    </xdr:to>
    <xdr:sp macro="" textlink="">
      <xdr:nvSpPr>
        <xdr:cNvPr id="101" name="Shape 101">
          <a:extLst>
            <a:ext uri="{FF2B5EF4-FFF2-40B4-BE49-F238E27FC236}">
              <a16:creationId xmlns:a16="http://schemas.microsoft.com/office/drawing/2014/main" id="{00000000-0008-0000-0100-000065000000}"/>
            </a:ext>
          </a:extLst>
        </xdr:cNvPr>
        <xdr:cNvSpPr/>
      </xdr:nvSpPr>
      <xdr:spPr>
        <a:xfrm>
          <a:off x="9510889" y="8210450"/>
          <a:ext cx="2878667"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5</xdr:col>
      <xdr:colOff>518607</xdr:colOff>
      <xdr:row>3</xdr:row>
      <xdr:rowOff>80737</xdr:rowOff>
    </xdr:from>
    <xdr:to>
      <xdr:col>6</xdr:col>
      <xdr:colOff>6374</xdr:colOff>
      <xdr:row>4</xdr:row>
      <xdr:rowOff>36287</xdr:rowOff>
    </xdr:to>
    <xdr:sp macro="" textlink="">
      <xdr:nvSpPr>
        <xdr:cNvPr id="102" name="Shape 102">
          <a:extLst>
            <a:ext uri="{FF2B5EF4-FFF2-40B4-BE49-F238E27FC236}">
              <a16:creationId xmlns:a16="http://schemas.microsoft.com/office/drawing/2014/main" id="{00000000-0008-0000-0100-000066000000}"/>
            </a:ext>
          </a:extLst>
        </xdr:cNvPr>
        <xdr:cNvSpPr txBox="1"/>
      </xdr:nvSpPr>
      <xdr:spPr>
        <a:xfrm>
          <a:off x="7732207" y="8208737"/>
          <a:ext cx="1447800" cy="51435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AMBITION score out of  5</a:t>
          </a:r>
          <a:endParaRPr sz="1400"/>
        </a:p>
      </xdr:txBody>
    </xdr:sp>
    <xdr:clientData/>
  </xdr:twoCellAnchor>
  <xdr:twoCellAnchor editAs="absolute">
    <xdr:from>
      <xdr:col>5</xdr:col>
      <xdr:colOff>81399</xdr:colOff>
      <xdr:row>4</xdr:row>
      <xdr:rowOff>118382</xdr:rowOff>
    </xdr:from>
    <xdr:to>
      <xdr:col>6</xdr:col>
      <xdr:colOff>149887</xdr:colOff>
      <xdr:row>6</xdr:row>
      <xdr:rowOff>64407</xdr:rowOff>
    </xdr:to>
    <xdr:sp macro="" textlink="">
      <xdr:nvSpPr>
        <xdr:cNvPr id="103" name="Shape 103">
          <a:extLst>
            <a:ext uri="{FF2B5EF4-FFF2-40B4-BE49-F238E27FC236}">
              <a16:creationId xmlns:a16="http://schemas.microsoft.com/office/drawing/2014/main" id="{00000000-0008-0000-0100-000067000000}"/>
            </a:ext>
          </a:extLst>
        </xdr:cNvPr>
        <xdr:cNvSpPr txBox="1"/>
      </xdr:nvSpPr>
      <xdr:spPr>
        <a:xfrm>
          <a:off x="7294999" y="8805182"/>
          <a:ext cx="2049688" cy="50482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IMPLEMENTATION score out of  5</a:t>
          </a:r>
          <a:endParaRPr sz="1400"/>
        </a:p>
      </xdr:txBody>
    </xdr:sp>
    <xdr:clientData/>
  </xdr:twoCellAnchor>
  <xdr:twoCellAnchor editAs="absolute">
    <xdr:from>
      <xdr:col>2</xdr:col>
      <xdr:colOff>6350</xdr:colOff>
      <xdr:row>7</xdr:row>
      <xdr:rowOff>47625</xdr:rowOff>
    </xdr:from>
    <xdr:to>
      <xdr:col>5</xdr:col>
      <xdr:colOff>1216025</xdr:colOff>
      <xdr:row>12</xdr:row>
      <xdr:rowOff>69850</xdr:rowOff>
    </xdr:to>
    <xdr:sp macro="" textlink="">
      <xdr:nvSpPr>
        <xdr:cNvPr id="104" name="Shape 104">
          <a:extLst>
            <a:ext uri="{FF2B5EF4-FFF2-40B4-BE49-F238E27FC236}">
              <a16:creationId xmlns:a16="http://schemas.microsoft.com/office/drawing/2014/main" id="{00000000-0008-0000-0100-000068000000}"/>
            </a:ext>
          </a:extLst>
        </xdr:cNvPr>
        <xdr:cNvSpPr txBox="1"/>
      </xdr:nvSpPr>
      <xdr:spPr>
        <a:xfrm>
          <a:off x="1276350" y="9496425"/>
          <a:ext cx="7153275" cy="1038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solidFill>
              <a:schemeClr val="dk1"/>
            </a:solidFill>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The delivery of highway maintenance service  enables road networks to be accessible and usable by all intended users, considering their diverse capabilities and needs.</a:t>
          </a:r>
          <a:endParaRPr sz="1400"/>
        </a:p>
      </xdr:txBody>
    </xdr:sp>
    <xdr:clientData/>
  </xdr:twoCellAnchor>
  <xdr:twoCellAnchor editAs="absolute">
    <xdr:from>
      <xdr:col>2</xdr:col>
      <xdr:colOff>3112</xdr:colOff>
      <xdr:row>32</xdr:row>
      <xdr:rowOff>107740</xdr:rowOff>
    </xdr:from>
    <xdr:to>
      <xdr:col>6</xdr:col>
      <xdr:colOff>190500</xdr:colOff>
      <xdr:row>37</xdr:row>
      <xdr:rowOff>3756</xdr:rowOff>
    </xdr:to>
    <xdr:sp macro="" textlink="">
      <xdr:nvSpPr>
        <xdr:cNvPr id="105" name="Shape 105">
          <a:extLst>
            <a:ext uri="{FF2B5EF4-FFF2-40B4-BE49-F238E27FC236}">
              <a16:creationId xmlns:a16="http://schemas.microsoft.com/office/drawing/2014/main" id="{00000000-0008-0000-0100-000069000000}"/>
            </a:ext>
          </a:extLst>
        </xdr:cNvPr>
        <xdr:cNvSpPr txBox="1"/>
      </xdr:nvSpPr>
      <xdr:spPr>
        <a:xfrm>
          <a:off x="1270000" y="19897725"/>
          <a:ext cx="8115300" cy="942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solidFill>
              <a:schemeClr val="dk1"/>
            </a:solidFill>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All community members are provided with equal opportunities to be engaged in and well-informed about highway activities.</a:t>
          </a:r>
          <a:endParaRPr sz="1400"/>
        </a:p>
        <a:p>
          <a:pPr marL="0" lvl="0" indent="0" algn="l" rtl="0">
            <a:spcBef>
              <a:spcPts val="600"/>
            </a:spcBef>
            <a:spcAft>
              <a:spcPts val="0"/>
            </a:spcAft>
            <a:buNone/>
          </a:pPr>
          <a:br>
            <a:rPr lang="en-US" sz="1100">
              <a:solidFill>
                <a:schemeClr val="dk1"/>
              </a:solidFill>
              <a:latin typeface="Arial"/>
              <a:ea typeface="Arial"/>
              <a:cs typeface="Arial"/>
              <a:sym typeface="Arial"/>
            </a:rPr>
          </a:br>
          <a:endParaRPr sz="1100">
            <a:solidFill>
              <a:schemeClr val="dk1"/>
            </a:solidFill>
            <a:latin typeface="Arial"/>
            <a:ea typeface="Arial"/>
            <a:cs typeface="Arial"/>
            <a:sym typeface="Arial"/>
          </a:endParaRPr>
        </a:p>
      </xdr:txBody>
    </xdr:sp>
    <xdr:clientData/>
  </xdr:twoCellAnchor>
  <xdr:twoCellAnchor editAs="absolute">
    <xdr:from>
      <xdr:col>1</xdr:col>
      <xdr:colOff>28575</xdr:colOff>
      <xdr:row>57</xdr:row>
      <xdr:rowOff>8782</xdr:rowOff>
    </xdr:from>
    <xdr:to>
      <xdr:col>5</xdr:col>
      <xdr:colOff>1438275</xdr:colOff>
      <xdr:row>61</xdr:row>
      <xdr:rowOff>10231</xdr:rowOff>
    </xdr:to>
    <xdr:sp macro="" textlink="">
      <xdr:nvSpPr>
        <xdr:cNvPr id="106" name="Shape 106">
          <a:extLst>
            <a:ext uri="{FF2B5EF4-FFF2-40B4-BE49-F238E27FC236}">
              <a16:creationId xmlns:a16="http://schemas.microsoft.com/office/drawing/2014/main" id="{00000000-0008-0000-0100-00006A000000}"/>
            </a:ext>
          </a:extLst>
        </xdr:cNvPr>
        <xdr:cNvSpPr txBox="1"/>
      </xdr:nvSpPr>
      <xdr:spPr>
        <a:xfrm>
          <a:off x="993775" y="30610175"/>
          <a:ext cx="7658100" cy="8477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Highway maintenance activities are conducted in a manner that protects and safeguards cultural and natural heritage from negative impacts.</a:t>
          </a:r>
          <a:endParaRPr sz="1400"/>
        </a:p>
        <a:p>
          <a:pPr marL="0" lvl="0" indent="0" algn="l" rtl="0">
            <a:spcBef>
              <a:spcPts val="600"/>
            </a:spcBef>
            <a:spcAft>
              <a:spcPts val="0"/>
            </a:spcAft>
            <a:buNone/>
          </a:pPr>
          <a:br>
            <a:rPr lang="en-US" sz="1100">
              <a:solidFill>
                <a:schemeClr val="dk1"/>
              </a:solidFill>
              <a:latin typeface="Arial"/>
              <a:ea typeface="Arial"/>
              <a:cs typeface="Arial"/>
              <a:sym typeface="Arial"/>
            </a:rPr>
          </a:br>
          <a:endParaRPr sz="1100">
            <a:latin typeface="Arial"/>
            <a:ea typeface="Arial"/>
            <a:cs typeface="Arial"/>
            <a:sym typeface="Arial"/>
          </a:endParaRPr>
        </a:p>
      </xdr:txBody>
    </xdr:sp>
    <xdr:clientData/>
  </xdr:twoCellAnchor>
  <xdr:twoCellAnchor editAs="absolute">
    <xdr:from>
      <xdr:col>2</xdr:col>
      <xdr:colOff>3112</xdr:colOff>
      <xdr:row>82</xdr:row>
      <xdr:rowOff>69423</xdr:rowOff>
    </xdr:from>
    <xdr:to>
      <xdr:col>5</xdr:col>
      <xdr:colOff>1905000</xdr:colOff>
      <xdr:row>86</xdr:row>
      <xdr:rowOff>23636</xdr:rowOff>
    </xdr:to>
    <xdr:sp macro="" textlink="">
      <xdr:nvSpPr>
        <xdr:cNvPr id="107" name="Shape 107">
          <a:extLst>
            <a:ext uri="{FF2B5EF4-FFF2-40B4-BE49-F238E27FC236}">
              <a16:creationId xmlns:a16="http://schemas.microsoft.com/office/drawing/2014/main" id="{00000000-0008-0000-0100-00006B000000}"/>
            </a:ext>
          </a:extLst>
        </xdr:cNvPr>
        <xdr:cNvSpPr txBox="1"/>
      </xdr:nvSpPr>
      <xdr:spPr>
        <a:xfrm>
          <a:off x="1270000" y="40690800"/>
          <a:ext cx="7848600" cy="8572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solidFill>
              <a:schemeClr val="dk1"/>
            </a:solidFill>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All staff involved in the delivery of highways maintenance service acquire the knowledge and skills needed to promote and deliver regenerative practices.</a:t>
          </a:r>
          <a:endParaRPr sz="1400"/>
        </a:p>
        <a:p>
          <a:pPr marL="0" lvl="0" indent="0" algn="l" rtl="0">
            <a:spcBef>
              <a:spcPts val="600"/>
            </a:spcBef>
            <a:spcAft>
              <a:spcPts val="0"/>
            </a:spcAft>
            <a:buNone/>
          </a:pPr>
          <a:br>
            <a:rPr lang="en-US" sz="1100">
              <a:solidFill>
                <a:schemeClr val="dk1"/>
              </a:solidFill>
              <a:latin typeface="Arial"/>
              <a:ea typeface="Arial"/>
              <a:cs typeface="Arial"/>
              <a:sym typeface="Arial"/>
            </a:rPr>
          </a:br>
          <a:endParaRPr sz="1100">
            <a:solidFill>
              <a:schemeClr val="dk1"/>
            </a:solidFill>
            <a:latin typeface="Arial"/>
            <a:ea typeface="Arial"/>
            <a:cs typeface="Arial"/>
            <a:sym typeface="Arial"/>
          </a:endParaRPr>
        </a:p>
      </xdr:txBody>
    </xdr:sp>
    <xdr:clientData/>
  </xdr:twoCellAnchor>
  <xdr:twoCellAnchor editAs="absolute">
    <xdr:from>
      <xdr:col>2</xdr:col>
      <xdr:colOff>6350</xdr:colOff>
      <xdr:row>206</xdr:row>
      <xdr:rowOff>132964</xdr:rowOff>
    </xdr:from>
    <xdr:to>
      <xdr:col>5</xdr:col>
      <xdr:colOff>996950</xdr:colOff>
      <xdr:row>209</xdr:row>
      <xdr:rowOff>72447</xdr:rowOff>
    </xdr:to>
    <xdr:sp macro="" textlink="">
      <xdr:nvSpPr>
        <xdr:cNvPr id="108" name="Shape 108">
          <a:extLst>
            <a:ext uri="{FF2B5EF4-FFF2-40B4-BE49-F238E27FC236}">
              <a16:creationId xmlns:a16="http://schemas.microsoft.com/office/drawing/2014/main" id="{00000000-0008-0000-0100-00006C000000}"/>
            </a:ext>
          </a:extLst>
        </xdr:cNvPr>
        <xdr:cNvSpPr txBox="1"/>
      </xdr:nvSpPr>
      <xdr:spPr>
        <a:xfrm>
          <a:off x="1276350" y="92040075"/>
          <a:ext cx="6934200" cy="6953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The delivery of highway maintenance service ensures that roads are maintained in a condition fit for its purpose and meet all road users needs for safety. </a:t>
          </a:r>
          <a:br>
            <a:rPr lang="en-US" sz="1100">
              <a:solidFill>
                <a:schemeClr val="dk1"/>
              </a:solidFill>
              <a:latin typeface="Arial"/>
              <a:ea typeface="Arial"/>
              <a:cs typeface="Arial"/>
              <a:sym typeface="Arial"/>
            </a:rPr>
          </a:br>
          <a:endParaRPr sz="1100">
            <a:latin typeface="Arial"/>
            <a:ea typeface="Arial"/>
            <a:cs typeface="Arial"/>
            <a:sym typeface="Arial"/>
          </a:endParaRPr>
        </a:p>
      </xdr:txBody>
    </xdr:sp>
    <xdr:clientData/>
  </xdr:twoCellAnchor>
  <xdr:twoCellAnchor editAs="absolute">
    <xdr:from>
      <xdr:col>2</xdr:col>
      <xdr:colOff>3112</xdr:colOff>
      <xdr:row>131</xdr:row>
      <xdr:rowOff>79300</xdr:rowOff>
    </xdr:from>
    <xdr:to>
      <xdr:col>5</xdr:col>
      <xdr:colOff>1724025</xdr:colOff>
      <xdr:row>136</xdr:row>
      <xdr:rowOff>39511</xdr:rowOff>
    </xdr:to>
    <xdr:sp macro="" textlink="">
      <xdr:nvSpPr>
        <xdr:cNvPr id="109" name="Shape 109">
          <a:extLst>
            <a:ext uri="{FF2B5EF4-FFF2-40B4-BE49-F238E27FC236}">
              <a16:creationId xmlns:a16="http://schemas.microsoft.com/office/drawing/2014/main" id="{00000000-0008-0000-0100-00006D000000}"/>
            </a:ext>
          </a:extLst>
        </xdr:cNvPr>
        <xdr:cNvSpPr txBox="1"/>
      </xdr:nvSpPr>
      <xdr:spPr>
        <a:xfrm>
          <a:off x="1270000" y="60706000"/>
          <a:ext cx="7667625" cy="10763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b="1">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The delivery of highway maintenance service and their supply chains contribute to mental or physical health and wellbeing by improving ecological conditions, specifically targeting ambient air quality, noise levels, light pollution, and odour sources. </a:t>
          </a:r>
          <a:endParaRPr sz="1400"/>
        </a:p>
        <a:p>
          <a:pPr marL="0" lvl="0" indent="0" algn="l" rtl="0">
            <a:spcBef>
              <a:spcPts val="600"/>
            </a:spcBef>
            <a:spcAft>
              <a:spcPts val="0"/>
            </a:spcAft>
            <a:buNone/>
          </a:pPr>
          <a:br>
            <a:rPr lang="en-US" sz="1100">
              <a:solidFill>
                <a:schemeClr val="dk1"/>
              </a:solidFill>
              <a:latin typeface="Arial"/>
              <a:ea typeface="Arial"/>
              <a:cs typeface="Arial"/>
              <a:sym typeface="Arial"/>
            </a:rPr>
          </a:br>
          <a:endParaRPr sz="1100">
            <a:latin typeface="Arial"/>
            <a:ea typeface="Arial"/>
            <a:cs typeface="Arial"/>
            <a:sym typeface="Arial"/>
          </a:endParaRPr>
        </a:p>
      </xdr:txBody>
    </xdr:sp>
    <xdr:clientData/>
  </xdr:twoCellAnchor>
  <xdr:twoCellAnchor editAs="absolute">
    <xdr:from>
      <xdr:col>1</xdr:col>
      <xdr:colOff>152400</xdr:colOff>
      <xdr:row>156</xdr:row>
      <xdr:rowOff>165647</xdr:rowOff>
    </xdr:from>
    <xdr:to>
      <xdr:col>6</xdr:col>
      <xdr:colOff>114300</xdr:colOff>
      <xdr:row>160</xdr:row>
      <xdr:rowOff>66065</xdr:rowOff>
    </xdr:to>
    <xdr:sp macro="" textlink="">
      <xdr:nvSpPr>
        <xdr:cNvPr id="110" name="Shape 110">
          <a:extLst>
            <a:ext uri="{FF2B5EF4-FFF2-40B4-BE49-F238E27FC236}">
              <a16:creationId xmlns:a16="http://schemas.microsoft.com/office/drawing/2014/main" id="{00000000-0008-0000-0100-00006E000000}"/>
            </a:ext>
          </a:extLst>
        </xdr:cNvPr>
        <xdr:cNvSpPr txBox="1"/>
      </xdr:nvSpPr>
      <xdr:spPr>
        <a:xfrm>
          <a:off x="1117600" y="71780400"/>
          <a:ext cx="8191500" cy="8191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The highway maintenance staff, volunteers and associated supply chain workers are provided with employment security and fair compensation, while upholding workers' rights, and promoting local employment opportunities.</a:t>
          </a:r>
          <a:endParaRPr sz="1100">
            <a:latin typeface="Arial"/>
            <a:ea typeface="Arial"/>
            <a:cs typeface="Arial"/>
            <a:sym typeface="Arial"/>
          </a:endParaRPr>
        </a:p>
      </xdr:txBody>
    </xdr:sp>
    <xdr:clientData/>
  </xdr:twoCellAnchor>
  <xdr:twoCellAnchor editAs="absolute">
    <xdr:from>
      <xdr:col>2</xdr:col>
      <xdr:colOff>3112</xdr:colOff>
      <xdr:row>181</xdr:row>
      <xdr:rowOff>184840</xdr:rowOff>
    </xdr:from>
    <xdr:to>
      <xdr:col>5</xdr:col>
      <xdr:colOff>1724025</xdr:colOff>
      <xdr:row>186</xdr:row>
      <xdr:rowOff>2951</xdr:rowOff>
    </xdr:to>
    <xdr:sp macro="" textlink="">
      <xdr:nvSpPr>
        <xdr:cNvPr id="111" name="Shape 111">
          <a:extLst>
            <a:ext uri="{FF2B5EF4-FFF2-40B4-BE49-F238E27FC236}">
              <a16:creationId xmlns:a16="http://schemas.microsoft.com/office/drawing/2014/main" id="{00000000-0008-0000-0100-00006F000000}"/>
            </a:ext>
          </a:extLst>
        </xdr:cNvPr>
        <xdr:cNvSpPr txBox="1"/>
      </xdr:nvSpPr>
      <xdr:spPr>
        <a:xfrm>
          <a:off x="1270000" y="82194400"/>
          <a:ext cx="7667625" cy="9620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The delivery of highway maintenance service ensures that low carbon modes of transport (active mobility, shared mobility, public transport etc) are available for all and the infrastructure that supports them is enhanced. </a:t>
          </a:r>
          <a:endParaRPr sz="1400"/>
        </a:p>
        <a:p>
          <a:pPr marL="0" lvl="0" indent="0" algn="l" rtl="0">
            <a:spcBef>
              <a:spcPts val="600"/>
            </a:spcBef>
            <a:spcAft>
              <a:spcPts val="0"/>
            </a:spcAft>
            <a:buNone/>
          </a:pPr>
          <a:br>
            <a:rPr lang="en-US" sz="1100">
              <a:solidFill>
                <a:schemeClr val="dk1"/>
              </a:solidFill>
              <a:latin typeface="Arial"/>
              <a:ea typeface="Arial"/>
              <a:cs typeface="Arial"/>
              <a:sym typeface="Arial"/>
            </a:rPr>
          </a:br>
          <a:endParaRPr sz="1100">
            <a:latin typeface="Arial"/>
            <a:ea typeface="Arial"/>
            <a:cs typeface="Arial"/>
            <a:sym typeface="Arial"/>
          </a:endParaRPr>
        </a:p>
      </xdr:txBody>
    </xdr:sp>
    <xdr:clientData/>
  </xdr:twoCellAnchor>
  <xdr:twoCellAnchor editAs="absolute">
    <xdr:from>
      <xdr:col>2</xdr:col>
      <xdr:colOff>104775</xdr:colOff>
      <xdr:row>234</xdr:row>
      <xdr:rowOff>34285</xdr:rowOff>
    </xdr:from>
    <xdr:to>
      <xdr:col>6</xdr:col>
      <xdr:colOff>47625</xdr:colOff>
      <xdr:row>238</xdr:row>
      <xdr:rowOff>72159</xdr:rowOff>
    </xdr:to>
    <xdr:sp macro="" textlink="">
      <xdr:nvSpPr>
        <xdr:cNvPr id="112" name="Shape 112">
          <a:extLst>
            <a:ext uri="{FF2B5EF4-FFF2-40B4-BE49-F238E27FC236}">
              <a16:creationId xmlns:a16="http://schemas.microsoft.com/office/drawing/2014/main" id="{00000000-0008-0000-0100-000070000000}"/>
            </a:ext>
          </a:extLst>
        </xdr:cNvPr>
        <xdr:cNvSpPr txBox="1"/>
      </xdr:nvSpPr>
      <xdr:spPr>
        <a:xfrm>
          <a:off x="1389207" y="102817694"/>
          <a:ext cx="7793759" cy="139446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b="0" i="0" u="none" strike="noStrike">
            <a:solidFill>
              <a:schemeClr val="dk1"/>
            </a:solidFill>
            <a:latin typeface="Arial"/>
            <a:ea typeface="Arial"/>
            <a:cs typeface="Arial"/>
            <a:sym typeface="Arial"/>
          </a:endParaRPr>
        </a:p>
        <a:p>
          <a:pPr marL="0" lvl="0" indent="0" algn="l" rtl="0">
            <a:spcBef>
              <a:spcPts val="600"/>
            </a:spcBef>
            <a:spcAft>
              <a:spcPts val="0"/>
            </a:spcAft>
            <a:buNone/>
          </a:pPr>
          <a:r>
            <a:rPr lang="en-US" sz="1100" b="0" i="0" u="none" strike="noStrike">
              <a:solidFill>
                <a:schemeClr val="dk1"/>
              </a:solidFill>
              <a:latin typeface="Arial"/>
              <a:ea typeface="Arial"/>
              <a:cs typeface="Arial"/>
              <a:sym typeface="Arial"/>
            </a:rPr>
            <a:t>S</a:t>
          </a:r>
          <a:r>
            <a:rPr lang="en-US" sz="1100">
              <a:solidFill>
                <a:schemeClr val="dk1"/>
              </a:solidFill>
              <a:latin typeface="Arial"/>
              <a:ea typeface="Arial"/>
              <a:cs typeface="Arial"/>
              <a:sym typeface="Arial"/>
            </a:rPr>
            <a:t>oil</a:t>
          </a:r>
          <a:r>
            <a:rPr lang="en-US" sz="1100" b="0" i="0" u="none" strike="noStrike">
              <a:solidFill>
                <a:schemeClr val="dk1"/>
              </a:solidFill>
              <a:latin typeface="Arial"/>
              <a:ea typeface="Arial"/>
              <a:cs typeface="Arial"/>
              <a:sym typeface="Arial"/>
            </a:rPr>
            <a:t> and land</a:t>
          </a:r>
          <a:r>
            <a:rPr lang="en-US" sz="1100">
              <a:solidFill>
                <a:schemeClr val="dk1"/>
              </a:solidFill>
              <a:latin typeface="Arial"/>
              <a:ea typeface="Arial"/>
              <a:cs typeface="Arial"/>
              <a:sym typeface="Arial"/>
            </a:rPr>
            <a:t> health is preserved and enhanced by minimising soil disturbance, mitigate man made or natural geohazards*in local operations and avoiding land degradation (e.g. loss of productive lands, deforestation and desertification) in the supply chain. </a:t>
          </a:r>
          <a:endParaRPr sz="1400"/>
        </a:p>
        <a:p>
          <a:pPr marL="0" lvl="0" indent="0" algn="l" rtl="0">
            <a:spcBef>
              <a:spcPts val="600"/>
            </a:spcBef>
            <a:spcAft>
              <a:spcPts val="0"/>
            </a:spcAft>
            <a:buNone/>
          </a:pPr>
          <a:r>
            <a:rPr lang="en-US" sz="1100">
              <a:solidFill>
                <a:schemeClr val="dk1"/>
              </a:solidFill>
              <a:latin typeface="Arial"/>
              <a:ea typeface="Arial"/>
              <a:cs typeface="Arial"/>
              <a:sym typeface="Arial"/>
            </a:rPr>
            <a:t>* An object, feature or activity related to the natural or engineered ground (including geotechnical assets) that has the potential to have adverse effects or undesirable consequences.</a:t>
          </a:r>
          <a:endParaRPr sz="1400"/>
        </a:p>
        <a:p>
          <a:pPr marL="0" lvl="0" indent="0" algn="l" rtl="0">
            <a:spcBef>
              <a:spcPts val="600"/>
            </a:spcBef>
            <a:spcAft>
              <a:spcPts val="0"/>
            </a:spcAft>
            <a:buNone/>
          </a:pPr>
          <a:br>
            <a:rPr lang="en-US" sz="1100">
              <a:solidFill>
                <a:schemeClr val="dk1"/>
              </a:solidFill>
              <a:latin typeface="Arial"/>
              <a:ea typeface="Arial"/>
              <a:cs typeface="Arial"/>
              <a:sym typeface="Arial"/>
            </a:rPr>
          </a:br>
          <a:endParaRPr sz="1100">
            <a:solidFill>
              <a:schemeClr val="dk1"/>
            </a:solidFill>
            <a:latin typeface="Arial"/>
            <a:ea typeface="Arial"/>
            <a:cs typeface="Arial"/>
            <a:sym typeface="Arial"/>
          </a:endParaRPr>
        </a:p>
      </xdr:txBody>
    </xdr:sp>
    <xdr:clientData/>
  </xdr:twoCellAnchor>
  <xdr:twoCellAnchor editAs="absolute">
    <xdr:from>
      <xdr:col>2</xdr:col>
      <xdr:colOff>6350</xdr:colOff>
      <xdr:row>259</xdr:row>
      <xdr:rowOff>135960</xdr:rowOff>
    </xdr:from>
    <xdr:to>
      <xdr:col>5</xdr:col>
      <xdr:colOff>1177925</xdr:colOff>
      <xdr:row>263</xdr:row>
      <xdr:rowOff>15066</xdr:rowOff>
    </xdr:to>
    <xdr:sp macro="" textlink="">
      <xdr:nvSpPr>
        <xdr:cNvPr id="113" name="Shape 113">
          <a:extLst>
            <a:ext uri="{FF2B5EF4-FFF2-40B4-BE49-F238E27FC236}">
              <a16:creationId xmlns:a16="http://schemas.microsoft.com/office/drawing/2014/main" id="{00000000-0008-0000-0100-000071000000}"/>
            </a:ext>
          </a:extLst>
        </xdr:cNvPr>
        <xdr:cNvSpPr txBox="1"/>
      </xdr:nvSpPr>
      <xdr:spPr>
        <a:xfrm>
          <a:off x="1276350" y="114633375"/>
          <a:ext cx="7115175" cy="8096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Hazardous materials, substances, and mixtures in local operations are carefully managed thereby eliminating impacts on human health, natural ecosystems, and biodiversity.</a:t>
          </a:r>
          <a:endParaRPr sz="1400"/>
        </a:p>
        <a:p>
          <a:pPr marL="0" lvl="0" indent="0" algn="l" rtl="0">
            <a:spcBef>
              <a:spcPts val="600"/>
            </a:spcBef>
            <a:spcAft>
              <a:spcPts val="0"/>
            </a:spcAft>
            <a:buNone/>
          </a:pPr>
          <a:br>
            <a:rPr lang="en-US" sz="1100">
              <a:solidFill>
                <a:schemeClr val="dk1"/>
              </a:solidFill>
              <a:latin typeface="Arial"/>
              <a:ea typeface="Arial"/>
              <a:cs typeface="Arial"/>
              <a:sym typeface="Arial"/>
            </a:rPr>
          </a:br>
          <a:br>
            <a:rPr lang="en-US" sz="1100">
              <a:solidFill>
                <a:schemeClr val="dk1"/>
              </a:solidFill>
              <a:latin typeface="Arial"/>
              <a:ea typeface="Arial"/>
              <a:cs typeface="Arial"/>
              <a:sym typeface="Arial"/>
            </a:rPr>
          </a:br>
          <a:endParaRPr sz="1100">
            <a:latin typeface="Arial"/>
            <a:ea typeface="Arial"/>
            <a:cs typeface="Arial"/>
            <a:sym typeface="Arial"/>
          </a:endParaRPr>
        </a:p>
      </xdr:txBody>
    </xdr:sp>
    <xdr:clientData/>
  </xdr:twoCellAnchor>
  <xdr:twoCellAnchor editAs="absolute">
    <xdr:from>
      <xdr:col>2</xdr:col>
      <xdr:colOff>114300</xdr:colOff>
      <xdr:row>284</xdr:row>
      <xdr:rowOff>50193</xdr:rowOff>
    </xdr:from>
    <xdr:to>
      <xdr:col>6</xdr:col>
      <xdr:colOff>38100</xdr:colOff>
      <xdr:row>287</xdr:row>
      <xdr:rowOff>135081</xdr:rowOff>
    </xdr:to>
    <xdr:sp macro="" textlink="">
      <xdr:nvSpPr>
        <xdr:cNvPr id="114" name="Shape 114">
          <a:extLst>
            <a:ext uri="{FF2B5EF4-FFF2-40B4-BE49-F238E27FC236}">
              <a16:creationId xmlns:a16="http://schemas.microsoft.com/office/drawing/2014/main" id="{00000000-0008-0000-0100-000072000000}"/>
            </a:ext>
          </a:extLst>
        </xdr:cNvPr>
        <xdr:cNvSpPr txBox="1"/>
      </xdr:nvSpPr>
      <xdr:spPr>
        <a:xfrm>
          <a:off x="1384300" y="125272800"/>
          <a:ext cx="7848600" cy="8286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latin typeface="Arial"/>
            <a:ea typeface="Arial"/>
            <a:cs typeface="Arial"/>
            <a:sym typeface="Arial"/>
          </a:endParaRPr>
        </a:p>
        <a:p>
          <a:pPr marL="0" lvl="0" indent="0" algn="l" rtl="0">
            <a:spcBef>
              <a:spcPts val="600"/>
            </a:spcBef>
            <a:spcAft>
              <a:spcPts val="0"/>
            </a:spcAft>
            <a:buNone/>
          </a:pPr>
          <a:r>
            <a:rPr lang="en-US" sz="1100" b="0" i="0" u="none" strike="noStrike">
              <a:solidFill>
                <a:schemeClr val="dk1"/>
              </a:solidFill>
              <a:latin typeface="Arial"/>
              <a:ea typeface="Arial"/>
              <a:cs typeface="Arial"/>
              <a:sym typeface="Arial"/>
            </a:rPr>
            <a:t>Waste management follows the Waste Hierarchy principles which gives top priority to waste prevention followed by reuse, recycling recovery and final disposal.</a:t>
          </a:r>
          <a:endParaRPr sz="1100">
            <a:latin typeface="Arial"/>
            <a:ea typeface="Arial"/>
            <a:cs typeface="Arial"/>
            <a:sym typeface="Arial"/>
          </a:endParaRPr>
        </a:p>
      </xdr:txBody>
    </xdr:sp>
    <xdr:clientData/>
  </xdr:twoCellAnchor>
  <xdr:twoCellAnchor editAs="absolute">
    <xdr:from>
      <xdr:col>2</xdr:col>
      <xdr:colOff>66675</xdr:colOff>
      <xdr:row>309</xdr:row>
      <xdr:rowOff>26327</xdr:rowOff>
    </xdr:from>
    <xdr:to>
      <xdr:col>6</xdr:col>
      <xdr:colOff>66675</xdr:colOff>
      <xdr:row>313</xdr:row>
      <xdr:rowOff>17380</xdr:rowOff>
    </xdr:to>
    <xdr:sp macro="" textlink="">
      <xdr:nvSpPr>
        <xdr:cNvPr id="115" name="Shape 115">
          <a:extLst>
            <a:ext uri="{FF2B5EF4-FFF2-40B4-BE49-F238E27FC236}">
              <a16:creationId xmlns:a16="http://schemas.microsoft.com/office/drawing/2014/main" id="{00000000-0008-0000-0100-000073000000}"/>
            </a:ext>
          </a:extLst>
        </xdr:cNvPr>
        <xdr:cNvSpPr txBox="1"/>
      </xdr:nvSpPr>
      <xdr:spPr>
        <a:xfrm>
          <a:off x="1336675" y="135715375"/>
          <a:ext cx="7924800" cy="8572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r>
            <a:rPr lang="en-US" sz="1100">
              <a:solidFill>
                <a:schemeClr val="dk1"/>
              </a:solidFill>
              <a:latin typeface="Arial"/>
              <a:ea typeface="Arial"/>
              <a:cs typeface="Arial"/>
              <a:sym typeface="Arial"/>
            </a:rPr>
            <a:t> </a:t>
          </a:r>
          <a:endParaRPr sz="1400"/>
        </a:p>
        <a:p>
          <a:pPr marL="0" lvl="0" indent="0" algn="l" rtl="0">
            <a:spcBef>
              <a:spcPts val="600"/>
            </a:spcBef>
            <a:spcAft>
              <a:spcPts val="0"/>
            </a:spcAft>
            <a:buNone/>
          </a:pPr>
          <a:r>
            <a:rPr lang="en-US" sz="1100">
              <a:solidFill>
                <a:schemeClr val="dk1"/>
              </a:solidFill>
              <a:latin typeface="Arial"/>
              <a:ea typeface="Arial"/>
              <a:cs typeface="Arial"/>
              <a:sym typeface="Arial"/>
            </a:rPr>
            <a:t>Materials used meet the three fundamental principles of a circular economy: 1) Use regenerative resources 2) Implement reuse and recycle practices 3) Maximise resource efficiency</a:t>
          </a:r>
          <a:endParaRPr sz="1400"/>
        </a:p>
        <a:p>
          <a:pPr marL="0" lvl="0" indent="0" algn="l" rtl="0">
            <a:spcBef>
              <a:spcPts val="600"/>
            </a:spcBef>
            <a:spcAft>
              <a:spcPts val="0"/>
            </a:spcAft>
            <a:buNone/>
          </a:pPr>
          <a:br>
            <a:rPr lang="en-US" sz="1100">
              <a:solidFill>
                <a:schemeClr val="dk1"/>
              </a:solidFill>
              <a:latin typeface="Arial"/>
              <a:ea typeface="Arial"/>
              <a:cs typeface="Arial"/>
              <a:sym typeface="Arial"/>
            </a:rPr>
          </a:br>
          <a:endParaRPr sz="1100">
            <a:latin typeface="Arial"/>
            <a:ea typeface="Arial"/>
            <a:cs typeface="Arial"/>
            <a:sym typeface="Arial"/>
          </a:endParaRPr>
        </a:p>
      </xdr:txBody>
    </xdr:sp>
    <xdr:clientData/>
  </xdr:twoCellAnchor>
  <xdr:twoCellAnchor editAs="absolute">
    <xdr:from>
      <xdr:col>2</xdr:col>
      <xdr:colOff>3112</xdr:colOff>
      <xdr:row>335</xdr:row>
      <xdr:rowOff>128393</xdr:rowOff>
    </xdr:from>
    <xdr:to>
      <xdr:col>6</xdr:col>
      <xdr:colOff>5292</xdr:colOff>
      <xdr:row>338</xdr:row>
      <xdr:rowOff>176759</xdr:rowOff>
    </xdr:to>
    <xdr:sp macro="" textlink="">
      <xdr:nvSpPr>
        <xdr:cNvPr id="116" name="Shape 116">
          <a:extLst>
            <a:ext uri="{FF2B5EF4-FFF2-40B4-BE49-F238E27FC236}">
              <a16:creationId xmlns:a16="http://schemas.microsoft.com/office/drawing/2014/main" id="{00000000-0008-0000-0100-000074000000}"/>
            </a:ext>
          </a:extLst>
        </xdr:cNvPr>
        <xdr:cNvSpPr txBox="1"/>
      </xdr:nvSpPr>
      <xdr:spPr>
        <a:xfrm>
          <a:off x="1270000" y="146424650"/>
          <a:ext cx="7896225" cy="8953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Water consumption is minimised through increased water use efficiency, recycling, and reuse. The rate of water extraction never exceeds the natural replenishment rate of aquifers and surface water sources.</a:t>
          </a:r>
          <a:endParaRPr sz="1400"/>
        </a:p>
        <a:p>
          <a:pPr marL="0" lvl="0" indent="0" algn="l" rtl="0">
            <a:spcBef>
              <a:spcPts val="600"/>
            </a:spcBef>
            <a:spcAft>
              <a:spcPts val="0"/>
            </a:spcAft>
            <a:buNone/>
          </a:pPr>
          <a:br>
            <a:rPr lang="en-US" sz="1100">
              <a:solidFill>
                <a:schemeClr val="dk1"/>
              </a:solidFill>
              <a:latin typeface="Arial"/>
              <a:ea typeface="Arial"/>
              <a:cs typeface="Arial"/>
              <a:sym typeface="Arial"/>
            </a:rPr>
          </a:br>
          <a:endParaRPr sz="1100">
            <a:latin typeface="Arial"/>
            <a:ea typeface="Arial"/>
            <a:cs typeface="Arial"/>
            <a:sym typeface="Arial"/>
          </a:endParaRPr>
        </a:p>
      </xdr:txBody>
    </xdr:sp>
    <xdr:clientData/>
  </xdr:twoCellAnchor>
  <xdr:twoCellAnchor editAs="absolute">
    <xdr:from>
      <xdr:col>2</xdr:col>
      <xdr:colOff>3112</xdr:colOff>
      <xdr:row>359</xdr:row>
      <xdr:rowOff>93758</xdr:rowOff>
    </xdr:from>
    <xdr:to>
      <xdr:col>6</xdr:col>
      <xdr:colOff>247650</xdr:colOff>
      <xdr:row>362</xdr:row>
      <xdr:rowOff>123408</xdr:rowOff>
    </xdr:to>
    <xdr:sp macro="" textlink="">
      <xdr:nvSpPr>
        <xdr:cNvPr id="117" name="Shape 117">
          <a:extLst>
            <a:ext uri="{FF2B5EF4-FFF2-40B4-BE49-F238E27FC236}">
              <a16:creationId xmlns:a16="http://schemas.microsoft.com/office/drawing/2014/main" id="{00000000-0008-0000-0100-000075000000}"/>
            </a:ext>
          </a:extLst>
        </xdr:cNvPr>
        <xdr:cNvSpPr txBox="1"/>
      </xdr:nvSpPr>
      <xdr:spPr>
        <a:xfrm>
          <a:off x="1270000" y="156746575"/>
          <a:ext cx="8172450" cy="7715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Energy comes predominately from renewable energy sources while energy consumption is minimised and energy efficiency is maximised.</a:t>
          </a:r>
          <a:endParaRPr sz="1400"/>
        </a:p>
        <a:p>
          <a:pPr marL="0" lvl="0" indent="0" algn="l" rtl="0">
            <a:spcBef>
              <a:spcPts val="600"/>
            </a:spcBef>
            <a:spcAft>
              <a:spcPts val="0"/>
            </a:spcAft>
            <a:buNone/>
          </a:pPr>
          <a:br>
            <a:rPr lang="en-US" sz="1100">
              <a:solidFill>
                <a:schemeClr val="dk1"/>
              </a:solidFill>
              <a:latin typeface="Arial"/>
              <a:ea typeface="Arial"/>
              <a:cs typeface="Arial"/>
              <a:sym typeface="Arial"/>
            </a:rPr>
          </a:br>
          <a:endParaRPr sz="1100">
            <a:latin typeface="Arial"/>
            <a:ea typeface="Arial"/>
            <a:cs typeface="Arial"/>
            <a:sym typeface="Arial"/>
          </a:endParaRPr>
        </a:p>
      </xdr:txBody>
    </xdr:sp>
    <xdr:clientData/>
  </xdr:twoCellAnchor>
  <xdr:twoCellAnchor editAs="absolute">
    <xdr:from>
      <xdr:col>2</xdr:col>
      <xdr:colOff>3112</xdr:colOff>
      <xdr:row>434</xdr:row>
      <xdr:rowOff>119607</xdr:rowOff>
    </xdr:from>
    <xdr:to>
      <xdr:col>5</xdr:col>
      <xdr:colOff>1638300</xdr:colOff>
      <xdr:row>438</xdr:row>
      <xdr:rowOff>110181</xdr:rowOff>
    </xdr:to>
    <xdr:sp macro="" textlink="">
      <xdr:nvSpPr>
        <xdr:cNvPr id="118" name="Shape 118">
          <a:extLst>
            <a:ext uri="{FF2B5EF4-FFF2-40B4-BE49-F238E27FC236}">
              <a16:creationId xmlns:a16="http://schemas.microsoft.com/office/drawing/2014/main" id="{00000000-0008-0000-0100-000076000000}"/>
            </a:ext>
          </a:extLst>
        </xdr:cNvPr>
        <xdr:cNvSpPr txBox="1"/>
      </xdr:nvSpPr>
      <xdr:spPr>
        <a:xfrm>
          <a:off x="1270000" y="188791850"/>
          <a:ext cx="7581900" cy="1019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The quality of air is always maintained, preserved and restored when necessary by eliminating the generation of pollutants at the source. Regenerative measures are actively promoted to restore and maintain clean air.</a:t>
          </a:r>
          <a:endParaRPr sz="1400"/>
        </a:p>
        <a:p>
          <a:pPr marL="0" lvl="0" indent="0" algn="l" rtl="0">
            <a:spcBef>
              <a:spcPts val="600"/>
            </a:spcBef>
            <a:spcAft>
              <a:spcPts val="0"/>
            </a:spcAft>
            <a:buNone/>
          </a:pPr>
          <a:br>
            <a:rPr lang="en-US" sz="1100">
              <a:solidFill>
                <a:schemeClr val="dk1"/>
              </a:solidFill>
              <a:latin typeface="Arial"/>
              <a:ea typeface="Arial"/>
              <a:cs typeface="Arial"/>
              <a:sym typeface="Arial"/>
            </a:rPr>
          </a:br>
          <a:br>
            <a:rPr lang="en-US" sz="1100">
              <a:solidFill>
                <a:schemeClr val="dk1"/>
              </a:solidFill>
              <a:latin typeface="Arial"/>
              <a:ea typeface="Arial"/>
              <a:cs typeface="Arial"/>
              <a:sym typeface="Arial"/>
            </a:rPr>
          </a:br>
          <a:endParaRPr sz="1100">
            <a:latin typeface="Arial"/>
            <a:ea typeface="Arial"/>
            <a:cs typeface="Arial"/>
            <a:sym typeface="Arial"/>
          </a:endParaRPr>
        </a:p>
      </xdr:txBody>
    </xdr:sp>
    <xdr:clientData/>
  </xdr:twoCellAnchor>
  <xdr:twoCellAnchor editAs="absolute">
    <xdr:from>
      <xdr:col>2</xdr:col>
      <xdr:colOff>3112</xdr:colOff>
      <xdr:row>408</xdr:row>
      <xdr:rowOff>153032</xdr:rowOff>
    </xdr:from>
    <xdr:to>
      <xdr:col>6</xdr:col>
      <xdr:colOff>2822</xdr:colOff>
      <xdr:row>412</xdr:row>
      <xdr:rowOff>28737</xdr:rowOff>
    </xdr:to>
    <xdr:sp macro="" textlink="">
      <xdr:nvSpPr>
        <xdr:cNvPr id="119" name="Shape 119">
          <a:extLst>
            <a:ext uri="{FF2B5EF4-FFF2-40B4-BE49-F238E27FC236}">
              <a16:creationId xmlns:a16="http://schemas.microsoft.com/office/drawing/2014/main" id="{00000000-0008-0000-0100-000077000000}"/>
            </a:ext>
          </a:extLst>
        </xdr:cNvPr>
        <xdr:cNvSpPr txBox="1"/>
      </xdr:nvSpPr>
      <xdr:spPr>
        <a:xfrm>
          <a:off x="1270000" y="178409600"/>
          <a:ext cx="7886700" cy="8191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Highway maintenance activities ensure that biodiversity is maintained and enhanced, ensuring healthy ecosystems and resilient habitats.</a:t>
          </a:r>
          <a:endParaRPr sz="1400"/>
        </a:p>
        <a:p>
          <a:pPr marL="0" lvl="0" indent="0" algn="l" rtl="0">
            <a:spcBef>
              <a:spcPts val="600"/>
            </a:spcBef>
            <a:spcAft>
              <a:spcPts val="0"/>
            </a:spcAft>
            <a:buNone/>
          </a:pPr>
          <a:br>
            <a:rPr lang="en-US" sz="1100">
              <a:solidFill>
                <a:schemeClr val="dk1"/>
              </a:solidFill>
              <a:latin typeface="Arial"/>
              <a:ea typeface="Arial"/>
              <a:cs typeface="Arial"/>
              <a:sym typeface="Arial"/>
            </a:rPr>
          </a:br>
          <a:endParaRPr sz="1100">
            <a:latin typeface="Arial"/>
            <a:ea typeface="Arial"/>
            <a:cs typeface="Arial"/>
            <a:sym typeface="Arial"/>
          </a:endParaRPr>
        </a:p>
      </xdr:txBody>
    </xdr:sp>
    <xdr:clientData/>
  </xdr:twoCellAnchor>
  <xdr:twoCellAnchor editAs="absolute">
    <xdr:from>
      <xdr:col>2</xdr:col>
      <xdr:colOff>3112</xdr:colOff>
      <xdr:row>384</xdr:row>
      <xdr:rowOff>158451</xdr:rowOff>
    </xdr:from>
    <xdr:to>
      <xdr:col>5</xdr:col>
      <xdr:colOff>1924050</xdr:colOff>
      <xdr:row>388</xdr:row>
      <xdr:rowOff>51169</xdr:rowOff>
    </xdr:to>
    <xdr:sp macro="" textlink="">
      <xdr:nvSpPr>
        <xdr:cNvPr id="120" name="Shape 120">
          <a:extLst>
            <a:ext uri="{FF2B5EF4-FFF2-40B4-BE49-F238E27FC236}">
              <a16:creationId xmlns:a16="http://schemas.microsoft.com/office/drawing/2014/main" id="{00000000-0008-0000-0100-000078000000}"/>
            </a:ext>
          </a:extLst>
        </xdr:cNvPr>
        <xdr:cNvSpPr txBox="1"/>
      </xdr:nvSpPr>
      <xdr:spPr>
        <a:xfrm>
          <a:off x="1270000" y="167487600"/>
          <a:ext cx="7867650" cy="12001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Climate change is mitigated by limiting the global temperature increase to well below 1.5 degrees Celsius above pre-industrial levels, by drastically reducing greenhouse gas emissions (Co2, CH4, N2O, HFCs), achieving carbon neutrality, and actively striving towards carbon positivity through carbon sequestration methods.</a:t>
          </a:r>
          <a:endParaRPr sz="1400"/>
        </a:p>
        <a:p>
          <a:pPr marL="0" lvl="0" indent="0" algn="l" rtl="0">
            <a:spcBef>
              <a:spcPts val="600"/>
            </a:spcBef>
            <a:spcAft>
              <a:spcPts val="0"/>
            </a:spcAft>
            <a:buNone/>
          </a:pPr>
          <a:br>
            <a:rPr lang="en-US" sz="1100">
              <a:solidFill>
                <a:schemeClr val="dk1"/>
              </a:solidFill>
              <a:latin typeface="Arial"/>
              <a:ea typeface="Arial"/>
              <a:cs typeface="Arial"/>
              <a:sym typeface="Arial"/>
            </a:rPr>
          </a:br>
          <a:endParaRPr sz="1100">
            <a:latin typeface="Arial"/>
            <a:ea typeface="Arial"/>
            <a:cs typeface="Arial"/>
            <a:sym typeface="Arial"/>
          </a:endParaRPr>
        </a:p>
      </xdr:txBody>
    </xdr:sp>
    <xdr:clientData/>
  </xdr:twoCellAnchor>
  <xdr:twoCellAnchor editAs="absolute">
    <xdr:from>
      <xdr:col>6</xdr:col>
      <xdr:colOff>78918</xdr:colOff>
      <xdr:row>28</xdr:row>
      <xdr:rowOff>47044</xdr:rowOff>
    </xdr:from>
    <xdr:to>
      <xdr:col>6</xdr:col>
      <xdr:colOff>3279318</xdr:colOff>
      <xdr:row>28</xdr:row>
      <xdr:rowOff>412804</xdr:rowOff>
    </xdr:to>
    <xdr:sp macro="" textlink="">
      <xdr:nvSpPr>
        <xdr:cNvPr id="121" name="Shape 121">
          <a:extLst>
            <a:ext uri="{FF2B5EF4-FFF2-40B4-BE49-F238E27FC236}">
              <a16:creationId xmlns:a16="http://schemas.microsoft.com/office/drawing/2014/main" id="{00000000-0008-0000-0100-000079000000}"/>
            </a:ext>
          </a:extLst>
        </xdr:cNvPr>
        <xdr:cNvSpPr/>
      </xdr:nvSpPr>
      <xdr:spPr>
        <a:xfrm>
          <a:off x="9273718" y="18630900"/>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4</xdr:col>
      <xdr:colOff>1841502</xdr:colOff>
      <xdr:row>28</xdr:row>
      <xdr:rowOff>17109</xdr:rowOff>
    </xdr:from>
    <xdr:to>
      <xdr:col>5</xdr:col>
      <xdr:colOff>1555752</xdr:colOff>
      <xdr:row>29</xdr:row>
      <xdr:rowOff>63938</xdr:rowOff>
    </xdr:to>
    <xdr:sp macro="" textlink="">
      <xdr:nvSpPr>
        <xdr:cNvPr id="122" name="Shape 122">
          <a:extLst>
            <a:ext uri="{FF2B5EF4-FFF2-40B4-BE49-F238E27FC236}">
              <a16:creationId xmlns:a16="http://schemas.microsoft.com/office/drawing/2014/main" id="{00000000-0008-0000-0100-00007A000000}"/>
            </a:ext>
          </a:extLst>
        </xdr:cNvPr>
        <xdr:cNvSpPr txBox="1"/>
      </xdr:nvSpPr>
      <xdr:spPr>
        <a:xfrm>
          <a:off x="7073902" y="18600965"/>
          <a:ext cx="1695450" cy="51435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AMBITION score out of  5</a:t>
          </a:r>
          <a:endParaRPr sz="1400"/>
        </a:p>
      </xdr:txBody>
    </xdr:sp>
    <xdr:clientData/>
  </xdr:twoCellAnchor>
  <xdr:twoCellAnchor editAs="absolute">
    <xdr:from>
      <xdr:col>5</xdr:col>
      <xdr:colOff>397710</xdr:colOff>
      <xdr:row>103</xdr:row>
      <xdr:rowOff>67639</xdr:rowOff>
    </xdr:from>
    <xdr:to>
      <xdr:col>6</xdr:col>
      <xdr:colOff>111960</xdr:colOff>
      <xdr:row>105</xdr:row>
      <xdr:rowOff>59700</xdr:rowOff>
    </xdr:to>
    <xdr:sp macro="" textlink="">
      <xdr:nvSpPr>
        <xdr:cNvPr id="130" name="Shape 130">
          <a:extLst>
            <a:ext uri="{FF2B5EF4-FFF2-40B4-BE49-F238E27FC236}">
              <a16:creationId xmlns:a16="http://schemas.microsoft.com/office/drawing/2014/main" id="{00000000-0008-0000-0100-000082000000}"/>
            </a:ext>
          </a:extLst>
        </xdr:cNvPr>
        <xdr:cNvSpPr txBox="1"/>
      </xdr:nvSpPr>
      <xdr:spPr>
        <a:xfrm>
          <a:off x="7611310" y="49466166"/>
          <a:ext cx="1695450" cy="51435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AMBITION score out of  5</a:t>
          </a:r>
          <a:endParaRPr sz="1400"/>
        </a:p>
      </xdr:txBody>
    </xdr:sp>
    <xdr:clientData/>
  </xdr:twoCellAnchor>
  <xdr:twoCellAnchor editAs="absolute">
    <xdr:from>
      <xdr:col>4</xdr:col>
      <xdr:colOff>1863831</xdr:colOff>
      <xdr:row>153</xdr:row>
      <xdr:rowOff>12543</xdr:rowOff>
    </xdr:from>
    <xdr:to>
      <xdr:col>5</xdr:col>
      <xdr:colOff>1578081</xdr:colOff>
      <xdr:row>155</xdr:row>
      <xdr:rowOff>28324</xdr:rowOff>
    </xdr:to>
    <xdr:sp macro="" textlink="">
      <xdr:nvSpPr>
        <xdr:cNvPr id="134" name="Shape 134">
          <a:extLst>
            <a:ext uri="{FF2B5EF4-FFF2-40B4-BE49-F238E27FC236}">
              <a16:creationId xmlns:a16="http://schemas.microsoft.com/office/drawing/2014/main" id="{00000000-0008-0000-0100-000086000000}"/>
            </a:ext>
          </a:extLst>
        </xdr:cNvPr>
        <xdr:cNvSpPr txBox="1"/>
      </xdr:nvSpPr>
      <xdr:spPr>
        <a:xfrm>
          <a:off x="7073717" y="70050157"/>
          <a:ext cx="1676978" cy="56419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AMBITION score out of  5</a:t>
          </a:r>
          <a:endParaRPr sz="1400"/>
        </a:p>
      </xdr:txBody>
    </xdr:sp>
    <xdr:clientData/>
  </xdr:twoCellAnchor>
  <xdr:twoCellAnchor editAs="absolute">
    <xdr:from>
      <xdr:col>4</xdr:col>
      <xdr:colOff>1835256</xdr:colOff>
      <xdr:row>154</xdr:row>
      <xdr:rowOff>163227</xdr:rowOff>
    </xdr:from>
    <xdr:to>
      <xdr:col>6</xdr:col>
      <xdr:colOff>70898</xdr:colOff>
      <xdr:row>156</xdr:row>
      <xdr:rowOff>131540</xdr:rowOff>
    </xdr:to>
    <xdr:sp macro="" textlink="">
      <xdr:nvSpPr>
        <xdr:cNvPr id="135" name="Shape 135">
          <a:extLst>
            <a:ext uri="{FF2B5EF4-FFF2-40B4-BE49-F238E27FC236}">
              <a16:creationId xmlns:a16="http://schemas.microsoft.com/office/drawing/2014/main" id="{00000000-0008-0000-0100-000087000000}"/>
            </a:ext>
          </a:extLst>
        </xdr:cNvPr>
        <xdr:cNvSpPr txBox="1"/>
      </xdr:nvSpPr>
      <xdr:spPr>
        <a:xfrm>
          <a:off x="7067656" y="71231125"/>
          <a:ext cx="2198042" cy="50482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IMPLEMENTATION score out of  5</a:t>
          </a:r>
          <a:endParaRPr sz="1400"/>
        </a:p>
      </xdr:txBody>
    </xdr:sp>
    <xdr:clientData/>
  </xdr:twoCellAnchor>
  <xdr:twoCellAnchor editAs="absolute">
    <xdr:from>
      <xdr:col>5</xdr:col>
      <xdr:colOff>72698</xdr:colOff>
      <xdr:row>178</xdr:row>
      <xdr:rowOff>10731</xdr:rowOff>
    </xdr:from>
    <xdr:to>
      <xdr:col>5</xdr:col>
      <xdr:colOff>1768148</xdr:colOff>
      <xdr:row>180</xdr:row>
      <xdr:rowOff>61270</xdr:rowOff>
    </xdr:to>
    <xdr:sp macro="" textlink="">
      <xdr:nvSpPr>
        <xdr:cNvPr id="136" name="Shape 136">
          <a:extLst>
            <a:ext uri="{FF2B5EF4-FFF2-40B4-BE49-F238E27FC236}">
              <a16:creationId xmlns:a16="http://schemas.microsoft.com/office/drawing/2014/main" id="{00000000-0008-0000-0100-000088000000}"/>
            </a:ext>
          </a:extLst>
        </xdr:cNvPr>
        <xdr:cNvSpPr txBox="1"/>
      </xdr:nvSpPr>
      <xdr:spPr>
        <a:xfrm>
          <a:off x="7245312" y="80381526"/>
          <a:ext cx="1695450" cy="598949"/>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AMBITION score out of  5</a:t>
          </a:r>
          <a:endParaRPr sz="1400"/>
        </a:p>
      </xdr:txBody>
    </xdr:sp>
    <xdr:clientData/>
  </xdr:twoCellAnchor>
  <xdr:twoCellAnchor editAs="absolute">
    <xdr:from>
      <xdr:col>5</xdr:col>
      <xdr:colOff>58555</xdr:colOff>
      <xdr:row>180</xdr:row>
      <xdr:rowOff>19821</xdr:rowOff>
    </xdr:from>
    <xdr:to>
      <xdr:col>6</xdr:col>
      <xdr:colOff>191660</xdr:colOff>
      <xdr:row>181</xdr:row>
      <xdr:rowOff>142086</xdr:rowOff>
    </xdr:to>
    <xdr:sp macro="" textlink="">
      <xdr:nvSpPr>
        <xdr:cNvPr id="137" name="Shape 137">
          <a:extLst>
            <a:ext uri="{FF2B5EF4-FFF2-40B4-BE49-F238E27FC236}">
              <a16:creationId xmlns:a16="http://schemas.microsoft.com/office/drawing/2014/main" id="{00000000-0008-0000-0100-000089000000}"/>
            </a:ext>
          </a:extLst>
        </xdr:cNvPr>
        <xdr:cNvSpPr txBox="1"/>
      </xdr:nvSpPr>
      <xdr:spPr>
        <a:xfrm>
          <a:off x="7231169" y="80939026"/>
          <a:ext cx="2095832" cy="48306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IMPLEMENTATION score out of  5</a:t>
          </a:r>
          <a:endParaRPr sz="1400"/>
        </a:p>
      </xdr:txBody>
    </xdr:sp>
    <xdr:clientData/>
  </xdr:twoCellAnchor>
  <xdr:twoCellAnchor editAs="absolute">
    <xdr:from>
      <xdr:col>5</xdr:col>
      <xdr:colOff>119324</xdr:colOff>
      <xdr:row>202</xdr:row>
      <xdr:rowOff>109423</xdr:rowOff>
    </xdr:from>
    <xdr:to>
      <xdr:col>5</xdr:col>
      <xdr:colOff>1814774</xdr:colOff>
      <xdr:row>204</xdr:row>
      <xdr:rowOff>146335</xdr:rowOff>
    </xdr:to>
    <xdr:sp macro="" textlink="">
      <xdr:nvSpPr>
        <xdr:cNvPr id="138" name="Shape 138">
          <a:extLst>
            <a:ext uri="{FF2B5EF4-FFF2-40B4-BE49-F238E27FC236}">
              <a16:creationId xmlns:a16="http://schemas.microsoft.com/office/drawing/2014/main" id="{00000000-0008-0000-0100-00008A000000}"/>
            </a:ext>
          </a:extLst>
        </xdr:cNvPr>
        <xdr:cNvSpPr txBox="1"/>
      </xdr:nvSpPr>
      <xdr:spPr>
        <a:xfrm>
          <a:off x="7332924" y="90989150"/>
          <a:ext cx="1695450" cy="51435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AMBITION score out of  5</a:t>
          </a:r>
          <a:endParaRPr sz="1400"/>
        </a:p>
      </xdr:txBody>
    </xdr:sp>
    <xdr:clientData/>
  </xdr:twoCellAnchor>
  <xdr:twoCellAnchor editAs="absolute">
    <xdr:from>
      <xdr:col>5</xdr:col>
      <xdr:colOff>90749</xdr:colOff>
      <xdr:row>204</xdr:row>
      <xdr:rowOff>183291</xdr:rowOff>
    </xdr:from>
    <xdr:to>
      <xdr:col>6</xdr:col>
      <xdr:colOff>293634</xdr:colOff>
      <xdr:row>206</xdr:row>
      <xdr:rowOff>140244</xdr:rowOff>
    </xdr:to>
    <xdr:sp macro="" textlink="">
      <xdr:nvSpPr>
        <xdr:cNvPr id="139" name="Shape 139">
          <a:extLst>
            <a:ext uri="{FF2B5EF4-FFF2-40B4-BE49-F238E27FC236}">
              <a16:creationId xmlns:a16="http://schemas.microsoft.com/office/drawing/2014/main" id="{00000000-0008-0000-0100-00008B000000}"/>
            </a:ext>
          </a:extLst>
        </xdr:cNvPr>
        <xdr:cNvSpPr txBox="1"/>
      </xdr:nvSpPr>
      <xdr:spPr>
        <a:xfrm>
          <a:off x="7304349" y="91551125"/>
          <a:ext cx="2184085" cy="50482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IMPLEMENTATION score out of  5</a:t>
          </a:r>
          <a:endParaRPr sz="1400"/>
        </a:p>
      </xdr:txBody>
    </xdr:sp>
    <xdr:clientData/>
  </xdr:twoCellAnchor>
  <xdr:twoCellAnchor editAs="absolute">
    <xdr:from>
      <xdr:col>4</xdr:col>
      <xdr:colOff>1611959</xdr:colOff>
      <xdr:row>232</xdr:row>
      <xdr:rowOff>41622</xdr:rowOff>
    </xdr:from>
    <xdr:to>
      <xdr:col>5</xdr:col>
      <xdr:colOff>1884625</xdr:colOff>
      <xdr:row>234</xdr:row>
      <xdr:rowOff>31110</xdr:rowOff>
    </xdr:to>
    <xdr:sp macro="" textlink="">
      <xdr:nvSpPr>
        <xdr:cNvPr id="141" name="Shape 141">
          <a:extLst>
            <a:ext uri="{FF2B5EF4-FFF2-40B4-BE49-F238E27FC236}">
              <a16:creationId xmlns:a16="http://schemas.microsoft.com/office/drawing/2014/main" id="{00000000-0008-0000-0100-00008D000000}"/>
            </a:ext>
          </a:extLst>
        </xdr:cNvPr>
        <xdr:cNvSpPr txBox="1"/>
      </xdr:nvSpPr>
      <xdr:spPr>
        <a:xfrm>
          <a:off x="6844359" y="103285925"/>
          <a:ext cx="2253866" cy="50482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IMPLEMENTATION score out of  5</a:t>
          </a:r>
          <a:endParaRPr sz="1400"/>
        </a:p>
      </xdr:txBody>
    </xdr:sp>
    <xdr:clientData/>
  </xdr:twoCellAnchor>
  <xdr:twoCellAnchor editAs="absolute">
    <xdr:from>
      <xdr:col>2</xdr:col>
      <xdr:colOff>12700</xdr:colOff>
      <xdr:row>0</xdr:row>
      <xdr:rowOff>3257550</xdr:rowOff>
    </xdr:from>
    <xdr:to>
      <xdr:col>3</xdr:col>
      <xdr:colOff>1803400</xdr:colOff>
      <xdr:row>1</xdr:row>
      <xdr:rowOff>895350</xdr:rowOff>
    </xdr:to>
    <xdr:sp macro="" textlink="">
      <xdr:nvSpPr>
        <xdr:cNvPr id="160" name="Shape 160">
          <a:extLst>
            <a:ext uri="{FF2B5EF4-FFF2-40B4-BE49-F238E27FC236}">
              <a16:creationId xmlns:a16="http://schemas.microsoft.com/office/drawing/2014/main" id="{00000000-0008-0000-0100-0000A0000000}"/>
            </a:ext>
          </a:extLst>
        </xdr:cNvPr>
        <xdr:cNvSpPr txBox="1"/>
      </xdr:nvSpPr>
      <xdr:spPr>
        <a:xfrm>
          <a:off x="1282700" y="3257550"/>
          <a:ext cx="3771900" cy="28194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i="0">
              <a:solidFill>
                <a:schemeClr val="dk1"/>
              </a:solidFill>
              <a:latin typeface="Arial"/>
              <a:ea typeface="Arial"/>
              <a:cs typeface="Arial"/>
              <a:sym typeface="Arial"/>
            </a:rPr>
            <a:t>Ambition (Targets + Monitoring):</a:t>
          </a:r>
          <a:endParaRPr sz="1400"/>
        </a:p>
        <a:p>
          <a:pPr marL="0" lvl="0" indent="0" algn="l" rtl="0">
            <a:spcBef>
              <a:spcPts val="0"/>
            </a:spcBef>
            <a:spcAft>
              <a:spcPts val="0"/>
            </a:spcAft>
            <a:buNone/>
          </a:pPr>
          <a:endParaRPr sz="1000" b="0" i="0">
            <a:solidFill>
              <a:schemeClr val="dk1"/>
            </a:solidFill>
            <a:latin typeface="Arial"/>
            <a:ea typeface="Arial"/>
            <a:cs typeface="Arial"/>
            <a:sym typeface="Arial"/>
          </a:endParaRPr>
        </a:p>
        <a:p>
          <a:pPr marL="0" lvl="0" indent="0" algn="just" rtl="0">
            <a:spcBef>
              <a:spcPts val="0"/>
            </a:spcBef>
            <a:spcAft>
              <a:spcPts val="0"/>
            </a:spcAft>
            <a:buNone/>
          </a:pPr>
          <a:r>
            <a:rPr lang="en-US" sz="1000" b="1" i="0">
              <a:solidFill>
                <a:schemeClr val="dk1"/>
              </a:solidFill>
              <a:latin typeface="Arial"/>
              <a:ea typeface="Arial"/>
              <a:cs typeface="Arial"/>
              <a:sym typeface="Arial"/>
            </a:rPr>
            <a:t>Not Applicable (0)</a:t>
          </a:r>
        </a:p>
        <a:p>
          <a:pPr marL="0" lvl="0" indent="0" algn="just" rtl="0">
            <a:spcBef>
              <a:spcPts val="0"/>
            </a:spcBef>
            <a:spcAft>
              <a:spcPts val="0"/>
            </a:spcAft>
            <a:buNone/>
          </a:pPr>
          <a:r>
            <a:rPr lang="en-US" sz="1000" b="1" i="0">
              <a:solidFill>
                <a:schemeClr val="dk1"/>
              </a:solidFill>
              <a:latin typeface="Arial"/>
              <a:ea typeface="Arial"/>
              <a:cs typeface="Arial"/>
              <a:sym typeface="Arial"/>
            </a:rPr>
            <a:t>Low Ambition (1):</a:t>
          </a:r>
          <a:r>
            <a:rPr lang="en-US" sz="1000" b="0" i="0">
              <a:solidFill>
                <a:schemeClr val="dk1"/>
              </a:solidFill>
              <a:latin typeface="Arial"/>
              <a:ea typeface="Arial"/>
              <a:cs typeface="Arial"/>
              <a:sym typeface="Arial"/>
            </a:rPr>
            <a:t> No targets or monitoring frameworks meet the safe operating space criteria, requiring significant enhancement.</a:t>
          </a:r>
          <a:endParaRPr sz="1400"/>
        </a:p>
        <a:p>
          <a:pPr marL="0" lvl="0" indent="0" algn="just" rtl="0">
            <a:spcBef>
              <a:spcPts val="600"/>
            </a:spcBef>
            <a:spcAft>
              <a:spcPts val="0"/>
            </a:spcAft>
            <a:buNone/>
          </a:pPr>
          <a:r>
            <a:rPr lang="en-US" sz="1000" b="1" i="0">
              <a:solidFill>
                <a:schemeClr val="dk1"/>
              </a:solidFill>
              <a:latin typeface="Arial"/>
              <a:ea typeface="Arial"/>
              <a:cs typeface="Arial"/>
              <a:sym typeface="Arial"/>
            </a:rPr>
            <a:t>Mid-Low Ambition (2):</a:t>
          </a:r>
          <a:r>
            <a:rPr lang="en-US" sz="1000" b="0" i="0">
              <a:solidFill>
                <a:schemeClr val="dk1"/>
              </a:solidFill>
              <a:latin typeface="Arial"/>
              <a:ea typeface="Arial"/>
              <a:cs typeface="Arial"/>
              <a:sym typeface="Arial"/>
            </a:rPr>
            <a:t> Targets and monitoring frameworks somewhat lack ambition and alignment with safe operating space criteria, requiring enhancement.</a:t>
          </a:r>
          <a:endParaRPr sz="1400"/>
        </a:p>
        <a:p>
          <a:pPr marL="0" lvl="0" indent="0" algn="just" rtl="0">
            <a:spcBef>
              <a:spcPts val="600"/>
            </a:spcBef>
            <a:spcAft>
              <a:spcPts val="0"/>
            </a:spcAft>
            <a:buNone/>
          </a:pPr>
          <a:r>
            <a:rPr lang="en-US" sz="1000" b="1" i="0">
              <a:solidFill>
                <a:schemeClr val="dk1"/>
              </a:solidFill>
              <a:latin typeface="Arial"/>
              <a:ea typeface="Arial"/>
              <a:cs typeface="Arial"/>
              <a:sym typeface="Arial"/>
            </a:rPr>
            <a:t>Moderate Ambition (3):</a:t>
          </a:r>
          <a:r>
            <a:rPr lang="en-US" sz="1000" b="0" i="0">
              <a:solidFill>
                <a:schemeClr val="dk1"/>
              </a:solidFill>
              <a:latin typeface="Arial"/>
              <a:ea typeface="Arial"/>
              <a:cs typeface="Arial"/>
              <a:sym typeface="Arial"/>
            </a:rPr>
            <a:t> Targets and monitoring frameworks show moderate ambition, with some alignment with the Doughnut</a:t>
          </a:r>
          <a:r>
            <a:rPr lang="en-US" sz="1000" b="0" i="0" baseline="0">
              <a:solidFill>
                <a:schemeClr val="dk1"/>
              </a:solidFill>
              <a:latin typeface="Arial"/>
              <a:ea typeface="Arial"/>
              <a:cs typeface="Arial"/>
              <a:sym typeface="Arial"/>
            </a:rPr>
            <a:t> State</a:t>
          </a:r>
          <a:r>
            <a:rPr lang="en-US" sz="1000" b="0" i="0">
              <a:solidFill>
                <a:schemeClr val="dk1"/>
              </a:solidFill>
              <a:latin typeface="Arial"/>
              <a:ea typeface="Arial"/>
              <a:cs typeface="Arial"/>
              <a:sym typeface="Arial"/>
            </a:rPr>
            <a:t> but significant room for improvement.</a:t>
          </a:r>
          <a:endParaRPr sz="1400"/>
        </a:p>
        <a:p>
          <a:pPr marL="0" lvl="0" indent="0" algn="just" rtl="0">
            <a:spcBef>
              <a:spcPts val="600"/>
            </a:spcBef>
            <a:spcAft>
              <a:spcPts val="0"/>
            </a:spcAft>
            <a:buNone/>
          </a:pPr>
          <a:r>
            <a:rPr lang="en-US" sz="1000" b="1" i="0">
              <a:solidFill>
                <a:schemeClr val="dk1"/>
              </a:solidFill>
              <a:latin typeface="Arial"/>
              <a:ea typeface="Arial"/>
              <a:cs typeface="Arial"/>
              <a:sym typeface="Arial"/>
            </a:rPr>
            <a:t>Mid-High Ambition (4):</a:t>
          </a:r>
          <a:r>
            <a:rPr lang="en-US" sz="1000" b="0" i="0">
              <a:solidFill>
                <a:schemeClr val="dk1"/>
              </a:solidFill>
              <a:latin typeface="Arial"/>
              <a:ea typeface="Arial"/>
              <a:cs typeface="Arial"/>
              <a:sym typeface="Arial"/>
            </a:rPr>
            <a:t> Targets and monitoring frameworks are clear, specific, and show good alignment with the</a:t>
          </a:r>
          <a:r>
            <a:rPr lang="en-US" sz="1000" b="0" i="0" baseline="0">
              <a:solidFill>
                <a:schemeClr val="dk1"/>
              </a:solidFill>
              <a:latin typeface="Arial"/>
              <a:ea typeface="Arial"/>
              <a:cs typeface="Arial"/>
              <a:sym typeface="Arial"/>
            </a:rPr>
            <a:t> Doughnut State </a:t>
          </a:r>
          <a:r>
            <a:rPr lang="en-US" sz="1000" b="0" i="0">
              <a:solidFill>
                <a:schemeClr val="dk1"/>
              </a:solidFill>
              <a:latin typeface="Arial"/>
              <a:ea typeface="Arial"/>
              <a:cs typeface="Arial"/>
              <a:sym typeface="Arial"/>
            </a:rPr>
            <a:t>but are not fully comprehensive.</a:t>
          </a:r>
          <a:endParaRPr sz="1400"/>
        </a:p>
        <a:p>
          <a:pPr marL="0" lvl="0" indent="0" algn="just" rtl="0">
            <a:spcBef>
              <a:spcPts val="600"/>
            </a:spcBef>
            <a:spcAft>
              <a:spcPts val="0"/>
            </a:spcAft>
            <a:buNone/>
          </a:pPr>
          <a:r>
            <a:rPr lang="en-US" sz="1000" b="1" i="0">
              <a:solidFill>
                <a:schemeClr val="dk1"/>
              </a:solidFill>
              <a:latin typeface="Arial"/>
              <a:ea typeface="Arial"/>
              <a:cs typeface="Arial"/>
              <a:sym typeface="Arial"/>
            </a:rPr>
            <a:t>High Ambition (5):</a:t>
          </a:r>
          <a:r>
            <a:rPr lang="en-US" sz="1000" b="0" i="0">
              <a:solidFill>
                <a:schemeClr val="dk1"/>
              </a:solidFill>
              <a:latin typeface="Arial"/>
              <a:ea typeface="Arial"/>
              <a:cs typeface="Arial"/>
              <a:sym typeface="Arial"/>
            </a:rPr>
            <a:t> Targets and monitoring frameworks are comprehensive, monitored, and fully aligned with the Doughnut State.</a:t>
          </a:r>
          <a:endParaRPr sz="1400"/>
        </a:p>
        <a:p>
          <a:pPr marL="0" lvl="0" indent="0" algn="l" rtl="0">
            <a:spcBef>
              <a:spcPts val="0"/>
            </a:spcBef>
            <a:spcAft>
              <a:spcPts val="0"/>
            </a:spcAft>
            <a:buNone/>
          </a:pPr>
          <a:endParaRPr sz="1100"/>
        </a:p>
      </xdr:txBody>
    </xdr:sp>
    <xdr:clientData/>
  </xdr:twoCellAnchor>
  <xdr:twoCellAnchor editAs="absolute">
    <xdr:from>
      <xdr:col>4</xdr:col>
      <xdr:colOff>133350</xdr:colOff>
      <xdr:row>0</xdr:row>
      <xdr:rowOff>3219450</xdr:rowOff>
    </xdr:from>
    <xdr:to>
      <xdr:col>6</xdr:col>
      <xdr:colOff>647700</xdr:colOff>
      <xdr:row>1</xdr:row>
      <xdr:rowOff>904875</xdr:rowOff>
    </xdr:to>
    <xdr:sp macro="" textlink="">
      <xdr:nvSpPr>
        <xdr:cNvPr id="161" name="Shape 161">
          <a:extLst>
            <a:ext uri="{FF2B5EF4-FFF2-40B4-BE49-F238E27FC236}">
              <a16:creationId xmlns:a16="http://schemas.microsoft.com/office/drawing/2014/main" id="{00000000-0008-0000-0100-0000A1000000}"/>
            </a:ext>
          </a:extLst>
        </xdr:cNvPr>
        <xdr:cNvSpPr txBox="1"/>
      </xdr:nvSpPr>
      <xdr:spPr>
        <a:xfrm>
          <a:off x="5365750" y="3219450"/>
          <a:ext cx="4476750" cy="28670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i="0">
              <a:solidFill>
                <a:schemeClr val="dk1"/>
              </a:solidFill>
              <a:latin typeface="Arial"/>
              <a:ea typeface="Arial"/>
              <a:cs typeface="Arial"/>
              <a:sym typeface="Arial"/>
            </a:rPr>
            <a:t>Implementation (Systematic Application + Risk Mitigation):</a:t>
          </a:r>
          <a:endParaRPr sz="1000" b="1" i="0">
            <a:solidFill>
              <a:schemeClr val="dk1"/>
            </a:solidFill>
            <a:latin typeface="Arial"/>
            <a:ea typeface="Arial"/>
            <a:cs typeface="Arial"/>
            <a:sym typeface="Arial"/>
          </a:endParaRPr>
        </a:p>
        <a:p>
          <a:pPr marL="0" lvl="0" indent="0" algn="l" rtl="0">
            <a:spcBef>
              <a:spcPts val="0"/>
            </a:spcBef>
            <a:spcAft>
              <a:spcPts val="0"/>
            </a:spcAft>
            <a:buNone/>
          </a:pPr>
          <a:endParaRPr sz="1000" b="0" i="0">
            <a:solidFill>
              <a:schemeClr val="dk1"/>
            </a:solidFill>
            <a:latin typeface="Arial"/>
            <a:ea typeface="Arial"/>
            <a:cs typeface="Arial"/>
            <a:sym typeface="Arial"/>
          </a:endParaRPr>
        </a:p>
        <a:p>
          <a:pPr marL="0" lvl="0" indent="0" algn="just" rtl="0">
            <a:spcBef>
              <a:spcPts val="0"/>
            </a:spcBef>
            <a:spcAft>
              <a:spcPts val="0"/>
            </a:spcAft>
            <a:buNone/>
          </a:pPr>
          <a:r>
            <a:rPr lang="en-US" sz="1000" b="1" i="0">
              <a:solidFill>
                <a:schemeClr val="dk1"/>
              </a:solidFill>
              <a:latin typeface="Arial"/>
              <a:ea typeface="Arial"/>
              <a:cs typeface="Arial"/>
              <a:sym typeface="Arial"/>
            </a:rPr>
            <a:t>Not</a:t>
          </a:r>
          <a:r>
            <a:rPr lang="en-US" sz="1000" b="1" i="0" baseline="0">
              <a:solidFill>
                <a:schemeClr val="dk1"/>
              </a:solidFill>
              <a:latin typeface="Arial"/>
              <a:ea typeface="Arial"/>
              <a:cs typeface="Arial"/>
              <a:sym typeface="Arial"/>
            </a:rPr>
            <a:t> applicable (0)</a:t>
          </a:r>
          <a:endParaRPr lang="en-US" sz="1000" b="1" i="0">
            <a:solidFill>
              <a:schemeClr val="dk1"/>
            </a:solidFill>
            <a:latin typeface="Arial"/>
            <a:ea typeface="Arial"/>
            <a:cs typeface="Arial"/>
            <a:sym typeface="Arial"/>
          </a:endParaRPr>
        </a:p>
        <a:p>
          <a:pPr marL="0" lvl="0" indent="0" algn="just" rtl="0">
            <a:spcBef>
              <a:spcPts val="0"/>
            </a:spcBef>
            <a:spcAft>
              <a:spcPts val="0"/>
            </a:spcAft>
            <a:buNone/>
          </a:pPr>
          <a:r>
            <a:rPr lang="en-US" sz="1000" b="1" i="0">
              <a:solidFill>
                <a:schemeClr val="dk1"/>
              </a:solidFill>
              <a:latin typeface="Arial"/>
              <a:ea typeface="Arial"/>
              <a:cs typeface="Arial"/>
              <a:sym typeface="Arial"/>
            </a:rPr>
            <a:t>Low Implementation (1):</a:t>
          </a:r>
          <a:r>
            <a:rPr lang="en-US" sz="1000" b="0" i="0">
              <a:solidFill>
                <a:schemeClr val="dk1"/>
              </a:solidFill>
              <a:latin typeface="Arial"/>
              <a:ea typeface="Arial"/>
              <a:cs typeface="Arial"/>
              <a:sym typeface="Arial"/>
            </a:rPr>
            <a:t> Targets are not systematically implemented, with no plan and no understanding of risks and barriers.</a:t>
          </a:r>
          <a:endParaRPr sz="1400"/>
        </a:p>
        <a:p>
          <a:pPr marL="0" lvl="0" indent="0" algn="just" rtl="0">
            <a:spcBef>
              <a:spcPts val="600"/>
            </a:spcBef>
            <a:spcAft>
              <a:spcPts val="0"/>
            </a:spcAft>
            <a:buNone/>
          </a:pPr>
          <a:r>
            <a:rPr lang="en-US" sz="1000" b="1" i="0">
              <a:solidFill>
                <a:schemeClr val="dk1"/>
              </a:solidFill>
              <a:latin typeface="Arial"/>
              <a:ea typeface="Arial"/>
              <a:cs typeface="Arial"/>
              <a:sym typeface="Arial"/>
            </a:rPr>
            <a:t>Mid-Low Implementation (2):</a:t>
          </a:r>
          <a:r>
            <a:rPr lang="en-US" sz="1000" b="0" i="0">
              <a:solidFill>
                <a:schemeClr val="dk1"/>
              </a:solidFill>
              <a:latin typeface="Arial"/>
              <a:ea typeface="Arial"/>
              <a:cs typeface="Arial"/>
              <a:sym typeface="Arial"/>
            </a:rPr>
            <a:t> Systematic implementation of targets is limited, with gaps hindering execution and lack of risk identification.</a:t>
          </a:r>
          <a:endParaRPr sz="1000" b="1" i="0">
            <a:solidFill>
              <a:schemeClr val="dk1"/>
            </a:solidFill>
            <a:latin typeface="Arial"/>
            <a:ea typeface="Arial"/>
            <a:cs typeface="Arial"/>
            <a:sym typeface="Arial"/>
          </a:endParaRPr>
        </a:p>
        <a:p>
          <a:pPr marL="0" lvl="0" indent="0" algn="just" rtl="0">
            <a:spcBef>
              <a:spcPts val="600"/>
            </a:spcBef>
            <a:spcAft>
              <a:spcPts val="0"/>
            </a:spcAft>
            <a:buNone/>
          </a:pPr>
          <a:r>
            <a:rPr lang="en-US" sz="1000" b="1" i="0">
              <a:solidFill>
                <a:schemeClr val="dk1"/>
              </a:solidFill>
              <a:latin typeface="Arial"/>
              <a:ea typeface="Arial"/>
              <a:cs typeface="Arial"/>
              <a:sym typeface="Arial"/>
            </a:rPr>
            <a:t>Moderate Implementation (3):</a:t>
          </a:r>
          <a:r>
            <a:rPr lang="en-US" sz="1000" b="0" i="0">
              <a:solidFill>
                <a:schemeClr val="dk1"/>
              </a:solidFill>
              <a:latin typeface="Arial"/>
              <a:ea typeface="Arial"/>
              <a:cs typeface="Arial"/>
              <a:sym typeface="Arial"/>
            </a:rPr>
            <a:t> Targets are being implemented but do not fully meet the Doughnut State, with challenges or gaps. Risk mitigation plan is available but limited in scope.</a:t>
          </a:r>
          <a:endParaRPr sz="1400"/>
        </a:p>
        <a:p>
          <a:pPr marL="0" lvl="0" indent="0" algn="just" rtl="0">
            <a:spcBef>
              <a:spcPts val="600"/>
            </a:spcBef>
            <a:spcAft>
              <a:spcPts val="0"/>
            </a:spcAft>
            <a:buNone/>
          </a:pPr>
          <a:r>
            <a:rPr lang="en-US" sz="1000" b="1" i="0">
              <a:solidFill>
                <a:schemeClr val="dk1"/>
              </a:solidFill>
              <a:latin typeface="Arial"/>
              <a:ea typeface="Arial"/>
              <a:cs typeface="Arial"/>
              <a:sym typeface="Arial"/>
            </a:rPr>
            <a:t>Mid-High Implementation (4):</a:t>
          </a:r>
          <a:r>
            <a:rPr lang="en-US" sz="1000" b="0" i="0">
              <a:solidFill>
                <a:schemeClr val="dk1"/>
              </a:solidFill>
              <a:latin typeface="Arial"/>
              <a:ea typeface="Arial"/>
              <a:cs typeface="Arial"/>
              <a:sym typeface="Arial"/>
            </a:rPr>
            <a:t> Targets are generally implemented effectively, with some systematic actions, resources, and a basic risk mitigation plan, but need improvement.</a:t>
          </a:r>
          <a:endParaRPr sz="1000" b="1" i="0">
            <a:solidFill>
              <a:schemeClr val="dk1"/>
            </a:solidFill>
            <a:latin typeface="Arial"/>
            <a:ea typeface="Arial"/>
            <a:cs typeface="Arial"/>
            <a:sym typeface="Arial"/>
          </a:endParaRPr>
        </a:p>
        <a:p>
          <a:pPr marL="0" lvl="0" indent="0" algn="just" rtl="0">
            <a:spcBef>
              <a:spcPts val="600"/>
            </a:spcBef>
            <a:spcAft>
              <a:spcPts val="0"/>
            </a:spcAft>
            <a:buNone/>
          </a:pPr>
          <a:r>
            <a:rPr lang="en-US" sz="1000" b="1" i="0">
              <a:solidFill>
                <a:schemeClr val="dk1"/>
              </a:solidFill>
              <a:latin typeface="Arial"/>
              <a:ea typeface="Arial"/>
              <a:cs typeface="Arial"/>
              <a:sym typeface="Arial"/>
            </a:rPr>
            <a:t>High Implementation (5):</a:t>
          </a:r>
          <a:r>
            <a:rPr lang="en-US" sz="1000" b="0" i="0">
              <a:solidFill>
                <a:schemeClr val="dk1"/>
              </a:solidFill>
              <a:latin typeface="Arial"/>
              <a:ea typeface="Arial"/>
              <a:cs typeface="Arial"/>
              <a:sym typeface="Arial"/>
            </a:rPr>
            <a:t> Targets are fully implemented with clear actions, resources, and a comprehensive risk mitigation plan ensuring alignment with the Doughnut State.</a:t>
          </a:r>
          <a:endParaRPr sz="1100" b="0" i="0">
            <a:solidFill>
              <a:schemeClr val="dk1"/>
            </a:solidFill>
            <a:latin typeface="Arial"/>
            <a:ea typeface="Arial"/>
            <a:cs typeface="Arial"/>
            <a:sym typeface="Arial"/>
          </a:endParaRPr>
        </a:p>
        <a:p>
          <a:pPr marL="0" lvl="0" indent="0" algn="l" rtl="0">
            <a:spcBef>
              <a:spcPts val="600"/>
            </a:spcBef>
            <a:spcAft>
              <a:spcPts val="0"/>
            </a:spcAft>
            <a:buNone/>
          </a:pPr>
          <a:endParaRPr sz="1100">
            <a:solidFill>
              <a:schemeClr val="dk1"/>
            </a:solidFill>
            <a:latin typeface="Arial"/>
            <a:ea typeface="Arial"/>
            <a:cs typeface="Arial"/>
            <a:sym typeface="Arial"/>
          </a:endParaRPr>
        </a:p>
      </xdr:txBody>
    </xdr:sp>
    <xdr:clientData/>
  </xdr:twoCellAnchor>
  <xdr:twoCellAnchor editAs="absolute">
    <xdr:from>
      <xdr:col>1</xdr:col>
      <xdr:colOff>3865</xdr:colOff>
      <xdr:row>1</xdr:row>
      <xdr:rowOff>2314575</xdr:rowOff>
    </xdr:from>
    <xdr:to>
      <xdr:col>8</xdr:col>
      <xdr:colOff>2485570</xdr:colOff>
      <xdr:row>1</xdr:row>
      <xdr:rowOff>2543175</xdr:rowOff>
    </xdr:to>
    <xdr:sp macro="" textlink="">
      <xdr:nvSpPr>
        <xdr:cNvPr id="163" name="Shape 163">
          <a:extLst>
            <a:ext uri="{FF2B5EF4-FFF2-40B4-BE49-F238E27FC236}">
              <a16:creationId xmlns:a16="http://schemas.microsoft.com/office/drawing/2014/main" id="{00000000-0008-0000-0100-0000A3000000}"/>
            </a:ext>
          </a:extLst>
        </xdr:cNvPr>
        <xdr:cNvSpPr/>
      </xdr:nvSpPr>
      <xdr:spPr>
        <a:xfrm>
          <a:off x="961570" y="7496175"/>
          <a:ext cx="14630400" cy="228600"/>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1</xdr:col>
      <xdr:colOff>219075</xdr:colOff>
      <xdr:row>1</xdr:row>
      <xdr:rowOff>2314575</xdr:rowOff>
    </xdr:from>
    <xdr:to>
      <xdr:col>2</xdr:col>
      <xdr:colOff>809625</xdr:colOff>
      <xdr:row>1</xdr:row>
      <xdr:rowOff>2600325</xdr:rowOff>
    </xdr:to>
    <xdr:sp macro="" textlink="">
      <xdr:nvSpPr>
        <xdr:cNvPr id="164" name="Shape 164">
          <a:extLst>
            <a:ext uri="{FF2B5EF4-FFF2-40B4-BE49-F238E27FC236}">
              <a16:creationId xmlns:a16="http://schemas.microsoft.com/office/drawing/2014/main" id="{00000000-0008-0000-0100-0000A4000000}"/>
            </a:ext>
          </a:extLst>
        </xdr:cNvPr>
        <xdr:cNvSpPr txBox="1"/>
      </xdr:nvSpPr>
      <xdr:spPr>
        <a:xfrm>
          <a:off x="1184275" y="7496175"/>
          <a:ext cx="89535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Strategic</a:t>
          </a:r>
          <a:endParaRPr sz="1400"/>
        </a:p>
      </xdr:txBody>
    </xdr:sp>
    <xdr:clientData/>
  </xdr:twoCellAnchor>
  <xdr:twoCellAnchor editAs="absolute">
    <xdr:from>
      <xdr:col>8</xdr:col>
      <xdr:colOff>1707515</xdr:colOff>
      <xdr:row>1</xdr:row>
      <xdr:rowOff>2303780</xdr:rowOff>
    </xdr:from>
    <xdr:to>
      <xdr:col>8</xdr:col>
      <xdr:colOff>1945640</xdr:colOff>
      <xdr:row>1</xdr:row>
      <xdr:rowOff>2532380</xdr:rowOff>
    </xdr:to>
    <xdr:sp macro="" textlink="">
      <xdr:nvSpPr>
        <xdr:cNvPr id="165" name="Shape 165">
          <a:extLst>
            <a:ext uri="{FF2B5EF4-FFF2-40B4-BE49-F238E27FC236}">
              <a16:creationId xmlns:a16="http://schemas.microsoft.com/office/drawing/2014/main" id="{00000000-0008-0000-0100-0000A5000000}"/>
            </a:ext>
          </a:extLst>
        </xdr:cNvPr>
        <xdr:cNvSpPr/>
      </xdr:nvSpPr>
      <xdr:spPr>
        <a:xfrm>
          <a:off x="14813915" y="7485380"/>
          <a:ext cx="238125" cy="228600"/>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clientData/>
  </xdr:twoCellAnchor>
  <xdr:twoCellAnchor editAs="absolute">
    <xdr:from>
      <xdr:col>8</xdr:col>
      <xdr:colOff>1878965</xdr:colOff>
      <xdr:row>1</xdr:row>
      <xdr:rowOff>2294255</xdr:rowOff>
    </xdr:from>
    <xdr:to>
      <xdr:col>8</xdr:col>
      <xdr:colOff>2783840</xdr:colOff>
      <xdr:row>2</xdr:row>
      <xdr:rowOff>24130</xdr:rowOff>
    </xdr:to>
    <xdr:sp macro="" textlink="">
      <xdr:nvSpPr>
        <xdr:cNvPr id="166" name="Shape 166">
          <a:extLst>
            <a:ext uri="{FF2B5EF4-FFF2-40B4-BE49-F238E27FC236}">
              <a16:creationId xmlns:a16="http://schemas.microsoft.com/office/drawing/2014/main" id="{00000000-0008-0000-0100-0000A6000000}"/>
            </a:ext>
          </a:extLst>
        </xdr:cNvPr>
        <xdr:cNvSpPr txBox="1"/>
      </xdr:nvSpPr>
      <xdr:spPr>
        <a:xfrm>
          <a:off x="14985365" y="7475855"/>
          <a:ext cx="904875" cy="3714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Social</a:t>
          </a:r>
          <a:endParaRPr sz="1400"/>
        </a:p>
      </xdr:txBody>
    </xdr:sp>
    <xdr:clientData/>
  </xdr:twoCellAnchor>
  <xdr:twoCellAnchor editAs="absolute">
    <xdr:from>
      <xdr:col>0</xdr:col>
      <xdr:colOff>838200</xdr:colOff>
      <xdr:row>1</xdr:row>
      <xdr:rowOff>2276475</xdr:rowOff>
    </xdr:from>
    <xdr:to>
      <xdr:col>1</xdr:col>
      <xdr:colOff>202045</xdr:colOff>
      <xdr:row>2</xdr:row>
      <xdr:rowOff>0</xdr:rowOff>
    </xdr:to>
    <xdr:sp macro="" textlink="">
      <xdr:nvSpPr>
        <xdr:cNvPr id="167" name="Shape 167">
          <a:extLst>
            <a:ext uri="{FF2B5EF4-FFF2-40B4-BE49-F238E27FC236}">
              <a16:creationId xmlns:a16="http://schemas.microsoft.com/office/drawing/2014/main" id="{00000000-0008-0000-0100-0000A7000000}"/>
            </a:ext>
          </a:extLst>
        </xdr:cNvPr>
        <xdr:cNvSpPr/>
      </xdr:nvSpPr>
      <xdr:spPr>
        <a:xfrm>
          <a:off x="838200" y="7457498"/>
          <a:ext cx="330777" cy="335684"/>
        </a:xfrm>
        <a:prstGeom prst="ellipse">
          <a:avLst/>
        </a:prstGeom>
        <a:solidFill>
          <a:schemeClr val="lt2"/>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a:solidFill>
                <a:srgbClr val="000000"/>
              </a:solidFill>
              <a:latin typeface="Arial"/>
              <a:ea typeface="Arial"/>
              <a:cs typeface="Arial"/>
              <a:sym typeface="Arial"/>
            </a:rPr>
            <a:t>S</a:t>
          </a:r>
          <a:endParaRPr sz="1400"/>
        </a:p>
      </xdr:txBody>
    </xdr:sp>
    <xdr:clientData/>
  </xdr:twoCellAnchor>
  <xdr:twoCellAnchor editAs="absolute">
    <xdr:from>
      <xdr:col>0</xdr:col>
      <xdr:colOff>781050</xdr:colOff>
      <xdr:row>26</xdr:row>
      <xdr:rowOff>17764</xdr:rowOff>
    </xdr:from>
    <xdr:to>
      <xdr:col>1</xdr:col>
      <xdr:colOff>177800</xdr:colOff>
      <xdr:row>27</xdr:row>
      <xdr:rowOff>60907</xdr:rowOff>
    </xdr:to>
    <xdr:sp macro="" textlink="">
      <xdr:nvSpPr>
        <xdr:cNvPr id="168" name="Shape 168">
          <a:extLst>
            <a:ext uri="{FF2B5EF4-FFF2-40B4-BE49-F238E27FC236}">
              <a16:creationId xmlns:a16="http://schemas.microsoft.com/office/drawing/2014/main" id="{00000000-0008-0000-0100-0000A8000000}"/>
            </a:ext>
          </a:extLst>
        </xdr:cNvPr>
        <xdr:cNvSpPr/>
      </xdr:nvSpPr>
      <xdr:spPr>
        <a:xfrm>
          <a:off x="781050" y="17748250"/>
          <a:ext cx="361950" cy="304800"/>
        </a:xfrm>
        <a:prstGeom prst="ellipse">
          <a:avLst/>
        </a:prstGeom>
        <a:solidFill>
          <a:schemeClr val="lt2"/>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a:solidFill>
                <a:srgbClr val="000000"/>
              </a:solidFill>
              <a:latin typeface="Arial"/>
              <a:ea typeface="Arial"/>
              <a:cs typeface="Arial"/>
              <a:sym typeface="Arial"/>
            </a:rPr>
            <a:t>S</a:t>
          </a:r>
          <a:endParaRPr sz="1400"/>
        </a:p>
      </xdr:txBody>
    </xdr:sp>
    <xdr:clientData/>
  </xdr:twoCellAnchor>
  <xdr:twoCellAnchor editAs="absolute">
    <xdr:from>
      <xdr:col>0</xdr:col>
      <xdr:colOff>771525</xdr:colOff>
      <xdr:row>51</xdr:row>
      <xdr:rowOff>2809</xdr:rowOff>
    </xdr:from>
    <xdr:to>
      <xdr:col>1</xdr:col>
      <xdr:colOff>168275</xdr:colOff>
      <xdr:row>52</xdr:row>
      <xdr:rowOff>93137</xdr:rowOff>
    </xdr:to>
    <xdr:sp macro="" textlink="">
      <xdr:nvSpPr>
        <xdr:cNvPr id="169" name="Shape 169">
          <a:extLst>
            <a:ext uri="{FF2B5EF4-FFF2-40B4-BE49-F238E27FC236}">
              <a16:creationId xmlns:a16="http://schemas.microsoft.com/office/drawing/2014/main" id="{00000000-0008-0000-0100-0000A9000000}"/>
            </a:ext>
          </a:extLst>
        </xdr:cNvPr>
        <xdr:cNvSpPr/>
      </xdr:nvSpPr>
      <xdr:spPr>
        <a:xfrm>
          <a:off x="771525" y="28600400"/>
          <a:ext cx="361950" cy="295275"/>
        </a:xfrm>
        <a:prstGeom prst="ellipse">
          <a:avLst/>
        </a:prstGeom>
        <a:solidFill>
          <a:schemeClr val="lt2"/>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a:solidFill>
                <a:srgbClr val="000000"/>
              </a:solidFill>
              <a:latin typeface="Arial"/>
              <a:ea typeface="Arial"/>
              <a:cs typeface="Arial"/>
              <a:sym typeface="Arial"/>
            </a:rPr>
            <a:t>S</a:t>
          </a:r>
          <a:endParaRPr sz="1400"/>
        </a:p>
      </xdr:txBody>
    </xdr:sp>
    <xdr:clientData/>
  </xdr:twoCellAnchor>
  <xdr:twoCellAnchor editAs="absolute">
    <xdr:from>
      <xdr:col>0</xdr:col>
      <xdr:colOff>809625</xdr:colOff>
      <xdr:row>76</xdr:row>
      <xdr:rowOff>73052</xdr:rowOff>
    </xdr:from>
    <xdr:to>
      <xdr:col>1</xdr:col>
      <xdr:colOff>206375</xdr:colOff>
      <xdr:row>77</xdr:row>
      <xdr:rowOff>127388</xdr:rowOff>
    </xdr:to>
    <xdr:sp macro="" textlink="">
      <xdr:nvSpPr>
        <xdr:cNvPr id="170" name="Shape 170">
          <a:extLst>
            <a:ext uri="{FF2B5EF4-FFF2-40B4-BE49-F238E27FC236}">
              <a16:creationId xmlns:a16="http://schemas.microsoft.com/office/drawing/2014/main" id="{00000000-0008-0000-0100-0000AA000000}"/>
            </a:ext>
          </a:extLst>
        </xdr:cNvPr>
        <xdr:cNvSpPr/>
      </xdr:nvSpPr>
      <xdr:spPr>
        <a:xfrm>
          <a:off x="809625" y="38677850"/>
          <a:ext cx="361950" cy="295275"/>
        </a:xfrm>
        <a:prstGeom prst="ellipse">
          <a:avLst/>
        </a:prstGeom>
        <a:solidFill>
          <a:schemeClr val="lt2"/>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a:solidFill>
                <a:srgbClr val="000000"/>
              </a:solidFill>
              <a:latin typeface="Arial"/>
              <a:ea typeface="Arial"/>
              <a:cs typeface="Arial"/>
              <a:sym typeface="Arial"/>
            </a:rPr>
            <a:t>S</a:t>
          </a:r>
          <a:endParaRPr sz="1400"/>
        </a:p>
      </xdr:txBody>
    </xdr:sp>
    <xdr:clientData/>
  </xdr:twoCellAnchor>
  <xdr:twoCellAnchor editAs="absolute">
    <xdr:from>
      <xdr:col>0</xdr:col>
      <xdr:colOff>819150</xdr:colOff>
      <xdr:row>101</xdr:row>
      <xdr:rowOff>569</xdr:rowOff>
    </xdr:from>
    <xdr:to>
      <xdr:col>1</xdr:col>
      <xdr:colOff>215900</xdr:colOff>
      <xdr:row>102</xdr:row>
      <xdr:rowOff>90093</xdr:rowOff>
    </xdr:to>
    <xdr:sp macro="" textlink="">
      <xdr:nvSpPr>
        <xdr:cNvPr id="171" name="Shape 171">
          <a:extLst>
            <a:ext uri="{FF2B5EF4-FFF2-40B4-BE49-F238E27FC236}">
              <a16:creationId xmlns:a16="http://schemas.microsoft.com/office/drawing/2014/main" id="{00000000-0008-0000-0100-0000AB000000}"/>
            </a:ext>
          </a:extLst>
        </xdr:cNvPr>
        <xdr:cNvSpPr/>
      </xdr:nvSpPr>
      <xdr:spPr>
        <a:xfrm>
          <a:off x="819150" y="48615600"/>
          <a:ext cx="361950" cy="295275"/>
        </a:xfrm>
        <a:prstGeom prst="ellipse">
          <a:avLst/>
        </a:prstGeom>
        <a:solidFill>
          <a:schemeClr val="lt2"/>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a:solidFill>
                <a:srgbClr val="000000"/>
              </a:solidFill>
              <a:latin typeface="Arial"/>
              <a:ea typeface="Arial"/>
              <a:cs typeface="Arial"/>
              <a:sym typeface="Arial"/>
            </a:rPr>
            <a:t>S</a:t>
          </a:r>
          <a:endParaRPr sz="1400"/>
        </a:p>
      </xdr:txBody>
    </xdr:sp>
    <xdr:clientData/>
  </xdr:twoCellAnchor>
  <xdr:twoCellAnchor editAs="absolute">
    <xdr:from>
      <xdr:col>0</xdr:col>
      <xdr:colOff>866775</xdr:colOff>
      <xdr:row>125</xdr:row>
      <xdr:rowOff>172725</xdr:rowOff>
    </xdr:from>
    <xdr:to>
      <xdr:col>1</xdr:col>
      <xdr:colOff>263525</xdr:colOff>
      <xdr:row>127</xdr:row>
      <xdr:rowOff>71849</xdr:rowOff>
    </xdr:to>
    <xdr:sp macro="" textlink="">
      <xdr:nvSpPr>
        <xdr:cNvPr id="172" name="Shape 172">
          <a:extLst>
            <a:ext uri="{FF2B5EF4-FFF2-40B4-BE49-F238E27FC236}">
              <a16:creationId xmlns:a16="http://schemas.microsoft.com/office/drawing/2014/main" id="{00000000-0008-0000-0100-0000AC000000}"/>
            </a:ext>
          </a:extLst>
        </xdr:cNvPr>
        <xdr:cNvSpPr/>
      </xdr:nvSpPr>
      <xdr:spPr>
        <a:xfrm>
          <a:off x="866775" y="58877200"/>
          <a:ext cx="361950" cy="295275"/>
        </a:xfrm>
        <a:prstGeom prst="ellipse">
          <a:avLst/>
        </a:prstGeom>
        <a:solidFill>
          <a:schemeClr val="lt2"/>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a:solidFill>
                <a:srgbClr val="000000"/>
              </a:solidFill>
              <a:latin typeface="Arial"/>
              <a:ea typeface="Arial"/>
              <a:cs typeface="Arial"/>
              <a:sym typeface="Arial"/>
            </a:rPr>
            <a:t>S</a:t>
          </a:r>
          <a:endParaRPr sz="1400"/>
        </a:p>
      </xdr:txBody>
    </xdr:sp>
    <xdr:clientData/>
  </xdr:twoCellAnchor>
  <xdr:twoCellAnchor editAs="absolute">
    <xdr:from>
      <xdr:col>0</xdr:col>
      <xdr:colOff>809625</xdr:colOff>
      <xdr:row>152</xdr:row>
      <xdr:rowOff>680077</xdr:rowOff>
    </xdr:from>
    <xdr:to>
      <xdr:col>1</xdr:col>
      <xdr:colOff>206375</xdr:colOff>
      <xdr:row>152</xdr:row>
      <xdr:rowOff>912800</xdr:rowOff>
    </xdr:to>
    <xdr:sp macro="" textlink="">
      <xdr:nvSpPr>
        <xdr:cNvPr id="173" name="Shape 173">
          <a:extLst>
            <a:ext uri="{FF2B5EF4-FFF2-40B4-BE49-F238E27FC236}">
              <a16:creationId xmlns:a16="http://schemas.microsoft.com/office/drawing/2014/main" id="{00000000-0008-0000-0100-0000AD000000}"/>
            </a:ext>
          </a:extLst>
        </xdr:cNvPr>
        <xdr:cNvSpPr/>
      </xdr:nvSpPr>
      <xdr:spPr>
        <a:xfrm>
          <a:off x="809625" y="69951600"/>
          <a:ext cx="361950" cy="295275"/>
        </a:xfrm>
        <a:prstGeom prst="ellipse">
          <a:avLst/>
        </a:prstGeom>
        <a:solidFill>
          <a:schemeClr val="lt2"/>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a:solidFill>
                <a:srgbClr val="000000"/>
              </a:solidFill>
              <a:latin typeface="Arial"/>
              <a:ea typeface="Arial"/>
              <a:cs typeface="Arial"/>
              <a:sym typeface="Arial"/>
            </a:rPr>
            <a:t>S</a:t>
          </a:r>
          <a:endParaRPr sz="1400"/>
        </a:p>
      </xdr:txBody>
    </xdr:sp>
    <xdr:clientData/>
  </xdr:twoCellAnchor>
  <xdr:twoCellAnchor editAs="absolute">
    <xdr:from>
      <xdr:col>0</xdr:col>
      <xdr:colOff>828675</xdr:colOff>
      <xdr:row>199</xdr:row>
      <xdr:rowOff>181480</xdr:rowOff>
    </xdr:from>
    <xdr:to>
      <xdr:col>9</xdr:col>
      <xdr:colOff>181418</xdr:colOff>
      <xdr:row>201</xdr:row>
      <xdr:rowOff>161703</xdr:rowOff>
    </xdr:to>
    <xdr:grpSp>
      <xdr:nvGrpSpPr>
        <xdr:cNvPr id="34" name="Shape 2">
          <a:extLst>
            <a:ext uri="{FF2B5EF4-FFF2-40B4-BE49-F238E27FC236}">
              <a16:creationId xmlns:a16="http://schemas.microsoft.com/office/drawing/2014/main" id="{00000000-0008-0000-0100-000022000000}"/>
            </a:ext>
          </a:extLst>
        </xdr:cNvPr>
        <xdr:cNvGrpSpPr/>
      </xdr:nvGrpSpPr>
      <xdr:grpSpPr>
        <a:xfrm>
          <a:off x="828675" y="89384548"/>
          <a:ext cx="15213311" cy="355450"/>
          <a:chOff x="1121663" y="3589563"/>
          <a:chExt cx="15303943" cy="394656"/>
        </a:xfrm>
      </xdr:grpSpPr>
      <xdr:grpSp>
        <xdr:nvGrpSpPr>
          <xdr:cNvPr id="174" name="Shape 174">
            <a:extLst>
              <a:ext uri="{FF2B5EF4-FFF2-40B4-BE49-F238E27FC236}">
                <a16:creationId xmlns:a16="http://schemas.microsoft.com/office/drawing/2014/main" id="{00000000-0008-0000-0100-0000AE000000}"/>
              </a:ext>
            </a:extLst>
          </xdr:cNvPr>
          <xdr:cNvGrpSpPr/>
        </xdr:nvGrpSpPr>
        <xdr:grpSpPr>
          <a:xfrm>
            <a:off x="1121663" y="3589563"/>
            <a:ext cx="15303943" cy="394656"/>
            <a:chOff x="830036" y="54510216"/>
            <a:chExt cx="14258869" cy="384322"/>
          </a:xfrm>
        </xdr:grpSpPr>
        <xdr:sp macro="" textlink="">
          <xdr:nvSpPr>
            <xdr:cNvPr id="35" name="Shape 47">
              <a:extLst>
                <a:ext uri="{FF2B5EF4-FFF2-40B4-BE49-F238E27FC236}">
                  <a16:creationId xmlns:a16="http://schemas.microsoft.com/office/drawing/2014/main" id="{00000000-0008-0000-0100-000023000000}"/>
                </a:ext>
              </a:extLst>
            </xdr:cNvPr>
            <xdr:cNvSpPr/>
          </xdr:nvSpPr>
          <xdr:spPr>
            <a:xfrm>
              <a:off x="830036" y="54510216"/>
              <a:ext cx="7871725" cy="371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75" name="Shape 175">
              <a:extLst>
                <a:ext uri="{FF2B5EF4-FFF2-40B4-BE49-F238E27FC236}">
                  <a16:creationId xmlns:a16="http://schemas.microsoft.com/office/drawing/2014/main" id="{00000000-0008-0000-0100-0000AF000000}"/>
                </a:ext>
              </a:extLst>
            </xdr:cNvPr>
            <xdr:cNvGrpSpPr/>
          </xdr:nvGrpSpPr>
          <xdr:grpSpPr>
            <a:xfrm>
              <a:off x="830036" y="54510216"/>
              <a:ext cx="14258869" cy="384322"/>
              <a:chOff x="796018" y="49325893"/>
              <a:chExt cx="14258869" cy="384322"/>
            </a:xfrm>
          </xdr:grpSpPr>
          <xdr:sp macro="" textlink="">
            <xdr:nvSpPr>
              <xdr:cNvPr id="176" name="Shape 176">
                <a:extLst>
                  <a:ext uri="{FF2B5EF4-FFF2-40B4-BE49-F238E27FC236}">
                    <a16:creationId xmlns:a16="http://schemas.microsoft.com/office/drawing/2014/main" id="{00000000-0008-0000-0100-0000B0000000}"/>
                  </a:ext>
                </a:extLst>
              </xdr:cNvPr>
              <xdr:cNvSpPr/>
            </xdr:nvSpPr>
            <xdr:spPr>
              <a:xfrm>
                <a:off x="877659" y="49328162"/>
                <a:ext cx="14142496" cy="269873"/>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sp macro="" textlink="">
            <xdr:nvSpPr>
              <xdr:cNvPr id="177" name="Shape 177">
                <a:extLst>
                  <a:ext uri="{FF2B5EF4-FFF2-40B4-BE49-F238E27FC236}">
                    <a16:creationId xmlns:a16="http://schemas.microsoft.com/office/drawing/2014/main" id="{00000000-0008-0000-0100-0000B1000000}"/>
                  </a:ext>
                </a:extLst>
              </xdr:cNvPr>
              <xdr:cNvSpPr txBox="1"/>
            </xdr:nvSpPr>
            <xdr:spPr>
              <a:xfrm>
                <a:off x="1206035" y="49328162"/>
                <a:ext cx="803502" cy="27985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Strategic</a:t>
                </a:r>
                <a:endParaRPr sz="1400"/>
              </a:p>
            </xdr:txBody>
          </xdr:sp>
          <xdr:sp macro="" textlink="">
            <xdr:nvSpPr>
              <xdr:cNvPr id="178" name="Shape 178">
                <a:extLst>
                  <a:ext uri="{FF2B5EF4-FFF2-40B4-BE49-F238E27FC236}">
                    <a16:creationId xmlns:a16="http://schemas.microsoft.com/office/drawing/2014/main" id="{00000000-0008-0000-0100-0000B2000000}"/>
                  </a:ext>
                </a:extLst>
              </xdr:cNvPr>
              <xdr:cNvSpPr/>
            </xdr:nvSpPr>
            <xdr:spPr>
              <a:xfrm>
                <a:off x="14099622" y="49340862"/>
                <a:ext cx="228600" cy="22270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sp macro="" textlink="">
            <xdr:nvSpPr>
              <xdr:cNvPr id="179" name="Shape 179">
                <a:extLst>
                  <a:ext uri="{FF2B5EF4-FFF2-40B4-BE49-F238E27FC236}">
                    <a16:creationId xmlns:a16="http://schemas.microsoft.com/office/drawing/2014/main" id="{00000000-0008-0000-0100-0000B3000000}"/>
                  </a:ext>
                </a:extLst>
              </xdr:cNvPr>
              <xdr:cNvSpPr txBox="1"/>
            </xdr:nvSpPr>
            <xdr:spPr>
              <a:xfrm>
                <a:off x="14485417" y="49354160"/>
                <a:ext cx="569470" cy="35605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Social</a:t>
                </a:r>
                <a:endParaRPr sz="1400"/>
              </a:p>
            </xdr:txBody>
          </xdr:sp>
          <xdr:sp macro="" textlink="">
            <xdr:nvSpPr>
              <xdr:cNvPr id="180" name="Shape 180">
                <a:extLst>
                  <a:ext uri="{FF2B5EF4-FFF2-40B4-BE49-F238E27FC236}">
                    <a16:creationId xmlns:a16="http://schemas.microsoft.com/office/drawing/2014/main" id="{00000000-0008-0000-0100-0000B4000000}"/>
                  </a:ext>
                </a:extLst>
              </xdr:cNvPr>
              <xdr:cNvSpPr/>
            </xdr:nvSpPr>
            <xdr:spPr>
              <a:xfrm>
                <a:off x="796018" y="49325893"/>
                <a:ext cx="284400" cy="280800"/>
              </a:xfrm>
              <a:prstGeom prst="ellipse">
                <a:avLst/>
              </a:prstGeom>
              <a:solidFill>
                <a:schemeClr val="lt2"/>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a:solidFill>
                      <a:srgbClr val="000000"/>
                    </a:solidFill>
                    <a:latin typeface="Arial"/>
                    <a:ea typeface="Arial"/>
                    <a:cs typeface="Arial"/>
                    <a:sym typeface="Arial"/>
                  </a:rPr>
                  <a:t>S</a:t>
                </a:r>
                <a:endParaRPr sz="1400"/>
              </a:p>
            </xdr:txBody>
          </xdr:sp>
        </xdr:grpSp>
        <xdr:pic>
          <xdr:nvPicPr>
            <xdr:cNvPr id="181" name="Shape 181" descr="Users outline">
              <a:extLst>
                <a:ext uri="{FF2B5EF4-FFF2-40B4-BE49-F238E27FC236}">
                  <a16:creationId xmlns:a16="http://schemas.microsoft.com/office/drawing/2014/main" id="{00000000-0008-0000-0100-0000B5000000}"/>
                </a:ext>
              </a:extLst>
            </xdr:cNvPr>
            <xdr:cNvPicPr preferRelativeResize="0"/>
          </xdr:nvPicPr>
          <xdr:blipFill rotWithShape="1">
            <a:blip xmlns:r="http://schemas.openxmlformats.org/officeDocument/2006/relationships" r:embed="rId1">
              <a:alphaModFix/>
            </a:blip>
            <a:srcRect/>
            <a:stretch/>
          </xdr:blipFill>
          <xdr:spPr>
            <a:xfrm>
              <a:off x="14146482" y="54549230"/>
              <a:ext cx="188912" cy="184605"/>
            </a:xfrm>
            <a:prstGeom prst="rect">
              <a:avLst/>
            </a:prstGeom>
            <a:noFill/>
            <a:ln>
              <a:noFill/>
            </a:ln>
          </xdr:spPr>
        </xdr:pic>
      </xdr:grpSp>
    </xdr:grpSp>
    <xdr:clientData/>
  </xdr:twoCellAnchor>
  <xdr:twoCellAnchor editAs="absolute">
    <xdr:from>
      <xdr:col>0</xdr:col>
      <xdr:colOff>800100</xdr:colOff>
      <xdr:row>228</xdr:row>
      <xdr:rowOff>1912</xdr:rowOff>
    </xdr:from>
    <xdr:to>
      <xdr:col>9</xdr:col>
      <xdr:colOff>329433</xdr:colOff>
      <xdr:row>229</xdr:row>
      <xdr:rowOff>126510</xdr:rowOff>
    </xdr:to>
    <xdr:grpSp>
      <xdr:nvGrpSpPr>
        <xdr:cNvPr id="36" name="Shape 2">
          <a:extLst>
            <a:ext uri="{FF2B5EF4-FFF2-40B4-BE49-F238E27FC236}">
              <a16:creationId xmlns:a16="http://schemas.microsoft.com/office/drawing/2014/main" id="{00000000-0008-0000-0100-000024000000}"/>
            </a:ext>
          </a:extLst>
        </xdr:cNvPr>
        <xdr:cNvGrpSpPr/>
      </xdr:nvGrpSpPr>
      <xdr:grpSpPr>
        <a:xfrm>
          <a:off x="800100" y="101039071"/>
          <a:ext cx="15389901" cy="312212"/>
          <a:chOff x="783525" y="3589541"/>
          <a:chExt cx="15480533" cy="380976"/>
        </a:xfrm>
      </xdr:grpSpPr>
      <xdr:grpSp>
        <xdr:nvGrpSpPr>
          <xdr:cNvPr id="182" name="Shape 182">
            <a:extLst>
              <a:ext uri="{FF2B5EF4-FFF2-40B4-BE49-F238E27FC236}">
                <a16:creationId xmlns:a16="http://schemas.microsoft.com/office/drawing/2014/main" id="{00000000-0008-0000-0100-0000B6000000}"/>
              </a:ext>
            </a:extLst>
          </xdr:cNvPr>
          <xdr:cNvGrpSpPr/>
        </xdr:nvGrpSpPr>
        <xdr:grpSpPr>
          <a:xfrm>
            <a:off x="783525" y="3589541"/>
            <a:ext cx="15480533" cy="380976"/>
            <a:chOff x="807925" y="61515139"/>
            <a:chExt cx="14508251" cy="377050"/>
          </a:xfrm>
        </xdr:grpSpPr>
        <xdr:sp macro="" textlink="">
          <xdr:nvSpPr>
            <xdr:cNvPr id="37" name="Shape 47">
              <a:extLst>
                <a:ext uri="{FF2B5EF4-FFF2-40B4-BE49-F238E27FC236}">
                  <a16:creationId xmlns:a16="http://schemas.microsoft.com/office/drawing/2014/main" id="{00000000-0008-0000-0100-000025000000}"/>
                </a:ext>
              </a:extLst>
            </xdr:cNvPr>
            <xdr:cNvSpPr/>
          </xdr:nvSpPr>
          <xdr:spPr>
            <a:xfrm>
              <a:off x="807925" y="61515139"/>
              <a:ext cx="8551825" cy="377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83" name="Shape 183">
              <a:extLst>
                <a:ext uri="{FF2B5EF4-FFF2-40B4-BE49-F238E27FC236}">
                  <a16:creationId xmlns:a16="http://schemas.microsoft.com/office/drawing/2014/main" id="{00000000-0008-0000-0100-0000B7000000}"/>
                </a:ext>
              </a:extLst>
            </xdr:cNvPr>
            <xdr:cNvSpPr/>
          </xdr:nvSpPr>
          <xdr:spPr>
            <a:xfrm>
              <a:off x="891269" y="61524853"/>
              <a:ext cx="14163775" cy="271985"/>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sp macro="" textlink="">
          <xdr:nvSpPr>
            <xdr:cNvPr id="184" name="Shape 184">
              <a:extLst>
                <a:ext uri="{FF2B5EF4-FFF2-40B4-BE49-F238E27FC236}">
                  <a16:creationId xmlns:a16="http://schemas.microsoft.com/office/drawing/2014/main" id="{00000000-0008-0000-0100-0000B8000000}"/>
                </a:ext>
              </a:extLst>
            </xdr:cNvPr>
            <xdr:cNvSpPr txBox="1"/>
          </xdr:nvSpPr>
          <xdr:spPr>
            <a:xfrm>
              <a:off x="1165853" y="61530111"/>
              <a:ext cx="1221966" cy="27494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Strategic</a:t>
              </a:r>
              <a:endParaRPr sz="1400"/>
            </a:p>
          </xdr:txBody>
        </xdr:sp>
        <xdr:sp macro="" textlink="">
          <xdr:nvSpPr>
            <xdr:cNvPr id="185" name="Shape 185">
              <a:extLst>
                <a:ext uri="{FF2B5EF4-FFF2-40B4-BE49-F238E27FC236}">
                  <a16:creationId xmlns:a16="http://schemas.microsoft.com/office/drawing/2014/main" id="{00000000-0008-0000-0100-0000B9000000}"/>
                </a:ext>
              </a:extLst>
            </xdr:cNvPr>
            <xdr:cNvSpPr/>
          </xdr:nvSpPr>
          <xdr:spPr>
            <a:xfrm>
              <a:off x="13711823" y="61517593"/>
              <a:ext cx="266244" cy="262800"/>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sp macro="" textlink="">
          <xdr:nvSpPr>
            <xdr:cNvPr id="186" name="Shape 186">
              <a:extLst>
                <a:ext uri="{FF2B5EF4-FFF2-40B4-BE49-F238E27FC236}">
                  <a16:creationId xmlns:a16="http://schemas.microsoft.com/office/drawing/2014/main" id="{00000000-0008-0000-0100-0000BA000000}"/>
                </a:ext>
              </a:extLst>
            </xdr:cNvPr>
            <xdr:cNvSpPr txBox="1"/>
          </xdr:nvSpPr>
          <xdr:spPr>
            <a:xfrm>
              <a:off x="14190494" y="61527757"/>
              <a:ext cx="1125682" cy="362383"/>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Ecological</a:t>
              </a:r>
              <a:endParaRPr sz="1400"/>
            </a:p>
          </xdr:txBody>
        </xdr:sp>
        <xdr:pic>
          <xdr:nvPicPr>
            <xdr:cNvPr id="187" name="Shape 187" descr="Plant outline">
              <a:extLst>
                <a:ext uri="{FF2B5EF4-FFF2-40B4-BE49-F238E27FC236}">
                  <a16:creationId xmlns:a16="http://schemas.microsoft.com/office/drawing/2014/main" id="{00000000-0008-0000-0100-0000BB000000}"/>
                </a:ext>
              </a:extLst>
            </xdr:cNvPr>
            <xdr:cNvPicPr preferRelativeResize="0"/>
          </xdr:nvPicPr>
          <xdr:blipFill rotWithShape="1">
            <a:blip xmlns:r="http://schemas.openxmlformats.org/officeDocument/2006/relationships" r:embed="rId2">
              <a:alphaModFix/>
            </a:blip>
            <a:srcRect l="32692" t="963" r="21154" b="60575"/>
            <a:stretch/>
          </xdr:blipFill>
          <xdr:spPr>
            <a:xfrm>
              <a:off x="13710046" y="61525613"/>
              <a:ext cx="251011" cy="215180"/>
            </a:xfrm>
            <a:prstGeom prst="rect">
              <a:avLst/>
            </a:prstGeom>
            <a:noFill/>
            <a:ln>
              <a:noFill/>
            </a:ln>
          </xdr:spPr>
        </xdr:pic>
        <xdr:sp macro="" textlink="">
          <xdr:nvSpPr>
            <xdr:cNvPr id="188" name="Shape 188">
              <a:extLst>
                <a:ext uri="{FF2B5EF4-FFF2-40B4-BE49-F238E27FC236}">
                  <a16:creationId xmlns:a16="http://schemas.microsoft.com/office/drawing/2014/main" id="{00000000-0008-0000-0100-0000BC000000}"/>
                </a:ext>
              </a:extLst>
            </xdr:cNvPr>
            <xdr:cNvSpPr/>
          </xdr:nvSpPr>
          <xdr:spPr>
            <a:xfrm>
              <a:off x="807925" y="61520211"/>
              <a:ext cx="284710" cy="283739"/>
            </a:xfrm>
            <a:prstGeom prst="ellipse">
              <a:avLst/>
            </a:prstGeom>
            <a:solidFill>
              <a:schemeClr val="lt2"/>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a:solidFill>
                    <a:srgbClr val="000000"/>
                  </a:solidFill>
                  <a:latin typeface="Arial"/>
                  <a:ea typeface="Arial"/>
                  <a:cs typeface="Arial"/>
                  <a:sym typeface="Arial"/>
                </a:rPr>
                <a:t>S</a:t>
              </a:r>
              <a:endParaRPr sz="1400"/>
            </a:p>
          </xdr:txBody>
        </xdr:sp>
      </xdr:grpSp>
    </xdr:grpSp>
    <xdr:clientData/>
  </xdr:twoCellAnchor>
  <xdr:twoCellAnchor editAs="absolute">
    <xdr:from>
      <xdr:col>0</xdr:col>
      <xdr:colOff>828675</xdr:colOff>
      <xdr:row>252</xdr:row>
      <xdr:rowOff>180841</xdr:rowOff>
    </xdr:from>
    <xdr:to>
      <xdr:col>10</xdr:col>
      <xdr:colOff>488284</xdr:colOff>
      <xdr:row>254</xdr:row>
      <xdr:rowOff>121822</xdr:rowOff>
    </xdr:to>
    <xdr:grpSp>
      <xdr:nvGrpSpPr>
        <xdr:cNvPr id="38" name="Shape 2">
          <a:extLst>
            <a:ext uri="{FF2B5EF4-FFF2-40B4-BE49-F238E27FC236}">
              <a16:creationId xmlns:a16="http://schemas.microsoft.com/office/drawing/2014/main" id="{00000000-0008-0000-0100-000026000000}"/>
            </a:ext>
          </a:extLst>
        </xdr:cNvPr>
        <xdr:cNvGrpSpPr/>
      </xdr:nvGrpSpPr>
      <xdr:grpSpPr>
        <a:xfrm>
          <a:off x="828675" y="111738796"/>
          <a:ext cx="16487109" cy="316208"/>
          <a:chOff x="783525" y="3579688"/>
          <a:chExt cx="10210788" cy="400263"/>
        </a:xfrm>
      </xdr:grpSpPr>
      <xdr:grpSp>
        <xdr:nvGrpSpPr>
          <xdr:cNvPr id="189" name="Shape 189">
            <a:extLst>
              <a:ext uri="{FF2B5EF4-FFF2-40B4-BE49-F238E27FC236}">
                <a16:creationId xmlns:a16="http://schemas.microsoft.com/office/drawing/2014/main" id="{00000000-0008-0000-0100-0000BD000000}"/>
              </a:ext>
            </a:extLst>
          </xdr:cNvPr>
          <xdr:cNvGrpSpPr/>
        </xdr:nvGrpSpPr>
        <xdr:grpSpPr>
          <a:xfrm>
            <a:off x="783525" y="3579688"/>
            <a:ext cx="10210788" cy="400263"/>
            <a:chOff x="807925" y="61505350"/>
            <a:chExt cx="9569483" cy="396138"/>
          </a:xfrm>
        </xdr:grpSpPr>
        <xdr:sp macro="" textlink="">
          <xdr:nvSpPr>
            <xdr:cNvPr id="39" name="Shape 47">
              <a:extLst>
                <a:ext uri="{FF2B5EF4-FFF2-40B4-BE49-F238E27FC236}">
                  <a16:creationId xmlns:a16="http://schemas.microsoft.com/office/drawing/2014/main" id="{00000000-0008-0000-0100-000027000000}"/>
                </a:ext>
              </a:extLst>
            </xdr:cNvPr>
            <xdr:cNvSpPr/>
          </xdr:nvSpPr>
          <xdr:spPr>
            <a:xfrm>
              <a:off x="807925" y="61515139"/>
              <a:ext cx="8551825" cy="377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90" name="Shape 190">
              <a:extLst>
                <a:ext uri="{FF2B5EF4-FFF2-40B4-BE49-F238E27FC236}">
                  <a16:creationId xmlns:a16="http://schemas.microsoft.com/office/drawing/2014/main" id="{00000000-0008-0000-0100-0000BE000000}"/>
                </a:ext>
              </a:extLst>
            </xdr:cNvPr>
            <xdr:cNvSpPr/>
          </xdr:nvSpPr>
          <xdr:spPr>
            <a:xfrm>
              <a:off x="891269" y="61524853"/>
              <a:ext cx="8903971" cy="271985"/>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sp macro="" textlink="">
          <xdr:nvSpPr>
            <xdr:cNvPr id="191" name="Shape 191">
              <a:extLst>
                <a:ext uri="{FF2B5EF4-FFF2-40B4-BE49-F238E27FC236}">
                  <a16:creationId xmlns:a16="http://schemas.microsoft.com/office/drawing/2014/main" id="{00000000-0008-0000-0100-0000BF000000}"/>
                </a:ext>
              </a:extLst>
            </xdr:cNvPr>
            <xdr:cNvSpPr txBox="1"/>
          </xdr:nvSpPr>
          <xdr:spPr>
            <a:xfrm>
              <a:off x="1165853" y="61530111"/>
              <a:ext cx="1221966" cy="27494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Strategic</a:t>
              </a:r>
              <a:endParaRPr sz="1400"/>
            </a:p>
          </xdr:txBody>
        </xdr:sp>
        <xdr:sp macro="" textlink="">
          <xdr:nvSpPr>
            <xdr:cNvPr id="192" name="Shape 192">
              <a:extLst>
                <a:ext uri="{FF2B5EF4-FFF2-40B4-BE49-F238E27FC236}">
                  <a16:creationId xmlns:a16="http://schemas.microsoft.com/office/drawing/2014/main" id="{00000000-0008-0000-0100-0000C0000000}"/>
                </a:ext>
              </a:extLst>
            </xdr:cNvPr>
            <xdr:cNvSpPr/>
          </xdr:nvSpPr>
          <xdr:spPr>
            <a:xfrm>
              <a:off x="9061458" y="61543133"/>
              <a:ext cx="150407" cy="246237"/>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sp macro="" textlink="">
          <xdr:nvSpPr>
            <xdr:cNvPr id="193" name="Shape 193">
              <a:extLst>
                <a:ext uri="{FF2B5EF4-FFF2-40B4-BE49-F238E27FC236}">
                  <a16:creationId xmlns:a16="http://schemas.microsoft.com/office/drawing/2014/main" id="{00000000-0008-0000-0100-0000C1000000}"/>
                </a:ext>
              </a:extLst>
            </xdr:cNvPr>
            <xdr:cNvSpPr txBox="1"/>
          </xdr:nvSpPr>
          <xdr:spPr>
            <a:xfrm>
              <a:off x="9251726" y="61539105"/>
              <a:ext cx="1125682" cy="362383"/>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Ecological</a:t>
              </a:r>
              <a:endParaRPr sz="1400"/>
            </a:p>
          </xdr:txBody>
        </xdr:sp>
        <xdr:pic>
          <xdr:nvPicPr>
            <xdr:cNvPr id="194" name="Shape 194" descr="Plant outline">
              <a:extLst>
                <a:ext uri="{FF2B5EF4-FFF2-40B4-BE49-F238E27FC236}">
                  <a16:creationId xmlns:a16="http://schemas.microsoft.com/office/drawing/2014/main" id="{00000000-0008-0000-0100-0000C2000000}"/>
                </a:ext>
              </a:extLst>
            </xdr:cNvPr>
            <xdr:cNvPicPr preferRelativeResize="0"/>
          </xdr:nvPicPr>
          <xdr:blipFill rotWithShape="1">
            <a:blip xmlns:r="http://schemas.openxmlformats.org/officeDocument/2006/relationships" r:embed="rId2">
              <a:alphaModFix/>
            </a:blip>
            <a:srcRect l="32692" t="963" r="21154" b="60575"/>
            <a:stretch/>
          </xdr:blipFill>
          <xdr:spPr>
            <a:xfrm>
              <a:off x="9071683" y="61541849"/>
              <a:ext cx="126694" cy="215180"/>
            </a:xfrm>
            <a:prstGeom prst="rect">
              <a:avLst/>
            </a:prstGeom>
            <a:noFill/>
            <a:ln>
              <a:noFill/>
            </a:ln>
          </xdr:spPr>
        </xdr:pic>
        <xdr:sp macro="" textlink="">
          <xdr:nvSpPr>
            <xdr:cNvPr id="195" name="Shape 195">
              <a:extLst>
                <a:ext uri="{FF2B5EF4-FFF2-40B4-BE49-F238E27FC236}">
                  <a16:creationId xmlns:a16="http://schemas.microsoft.com/office/drawing/2014/main" id="{00000000-0008-0000-0100-0000C3000000}"/>
                </a:ext>
              </a:extLst>
            </xdr:cNvPr>
            <xdr:cNvSpPr/>
          </xdr:nvSpPr>
          <xdr:spPr>
            <a:xfrm>
              <a:off x="864751" y="61505350"/>
              <a:ext cx="206193" cy="311565"/>
            </a:xfrm>
            <a:prstGeom prst="ellipse">
              <a:avLst/>
            </a:prstGeom>
            <a:solidFill>
              <a:schemeClr val="lt2"/>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a:solidFill>
                    <a:srgbClr val="000000"/>
                  </a:solidFill>
                  <a:latin typeface="Arial"/>
                  <a:ea typeface="Arial"/>
                  <a:cs typeface="Arial"/>
                  <a:sym typeface="Arial"/>
                </a:rPr>
                <a:t>S</a:t>
              </a:r>
              <a:endParaRPr sz="1400"/>
            </a:p>
          </xdr:txBody>
        </xdr:sp>
      </xdr:grpSp>
    </xdr:grpSp>
    <xdr:clientData/>
  </xdr:twoCellAnchor>
  <xdr:twoCellAnchor editAs="absolute">
    <xdr:from>
      <xdr:col>0</xdr:col>
      <xdr:colOff>838200</xdr:colOff>
      <xdr:row>277</xdr:row>
      <xdr:rowOff>181088</xdr:rowOff>
    </xdr:from>
    <xdr:to>
      <xdr:col>9</xdr:col>
      <xdr:colOff>183314</xdr:colOff>
      <xdr:row>279</xdr:row>
      <xdr:rowOff>130128</xdr:rowOff>
    </xdr:to>
    <xdr:grpSp>
      <xdr:nvGrpSpPr>
        <xdr:cNvPr id="40" name="Shape 2">
          <a:extLst>
            <a:ext uri="{FF2B5EF4-FFF2-40B4-BE49-F238E27FC236}">
              <a16:creationId xmlns:a16="http://schemas.microsoft.com/office/drawing/2014/main" id="{00000000-0008-0000-0100-000028000000}"/>
            </a:ext>
          </a:extLst>
        </xdr:cNvPr>
        <xdr:cNvGrpSpPr/>
      </xdr:nvGrpSpPr>
      <xdr:grpSpPr>
        <a:xfrm>
          <a:off x="838200" y="122230974"/>
          <a:ext cx="15205682" cy="324268"/>
          <a:chOff x="783525" y="3589514"/>
          <a:chExt cx="15296314" cy="389337"/>
        </a:xfrm>
      </xdr:grpSpPr>
      <xdr:grpSp>
        <xdr:nvGrpSpPr>
          <xdr:cNvPr id="196" name="Shape 196">
            <a:extLst>
              <a:ext uri="{FF2B5EF4-FFF2-40B4-BE49-F238E27FC236}">
                <a16:creationId xmlns:a16="http://schemas.microsoft.com/office/drawing/2014/main" id="{00000000-0008-0000-0100-0000C4000000}"/>
              </a:ext>
            </a:extLst>
          </xdr:cNvPr>
          <xdr:cNvGrpSpPr/>
        </xdr:nvGrpSpPr>
        <xdr:grpSpPr>
          <a:xfrm>
            <a:off x="783525" y="3589514"/>
            <a:ext cx="15296314" cy="389337"/>
            <a:chOff x="807925" y="61515139"/>
            <a:chExt cx="14335603" cy="385325"/>
          </a:xfrm>
        </xdr:grpSpPr>
        <xdr:sp macro="" textlink="">
          <xdr:nvSpPr>
            <xdr:cNvPr id="41" name="Shape 47">
              <a:extLst>
                <a:ext uri="{FF2B5EF4-FFF2-40B4-BE49-F238E27FC236}">
                  <a16:creationId xmlns:a16="http://schemas.microsoft.com/office/drawing/2014/main" id="{00000000-0008-0000-0100-000029000000}"/>
                </a:ext>
              </a:extLst>
            </xdr:cNvPr>
            <xdr:cNvSpPr/>
          </xdr:nvSpPr>
          <xdr:spPr>
            <a:xfrm>
              <a:off x="807925" y="61515139"/>
              <a:ext cx="8551825" cy="377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97" name="Shape 197">
              <a:extLst>
                <a:ext uri="{FF2B5EF4-FFF2-40B4-BE49-F238E27FC236}">
                  <a16:creationId xmlns:a16="http://schemas.microsoft.com/office/drawing/2014/main" id="{00000000-0008-0000-0100-0000C5000000}"/>
                </a:ext>
              </a:extLst>
            </xdr:cNvPr>
            <xdr:cNvSpPr/>
          </xdr:nvSpPr>
          <xdr:spPr>
            <a:xfrm>
              <a:off x="891268" y="61524853"/>
              <a:ext cx="13983539" cy="271985"/>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sp macro="" textlink="">
          <xdr:nvSpPr>
            <xdr:cNvPr id="198" name="Shape 198">
              <a:extLst>
                <a:ext uri="{FF2B5EF4-FFF2-40B4-BE49-F238E27FC236}">
                  <a16:creationId xmlns:a16="http://schemas.microsoft.com/office/drawing/2014/main" id="{00000000-0008-0000-0100-0000C6000000}"/>
                </a:ext>
              </a:extLst>
            </xdr:cNvPr>
            <xdr:cNvSpPr txBox="1"/>
          </xdr:nvSpPr>
          <xdr:spPr>
            <a:xfrm>
              <a:off x="1165853" y="61530111"/>
              <a:ext cx="1221966" cy="27494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Strategic</a:t>
              </a:r>
              <a:endParaRPr sz="1400"/>
            </a:p>
          </xdr:txBody>
        </xdr:sp>
        <xdr:sp macro="" textlink="">
          <xdr:nvSpPr>
            <xdr:cNvPr id="199" name="Shape 199">
              <a:extLst>
                <a:ext uri="{FF2B5EF4-FFF2-40B4-BE49-F238E27FC236}">
                  <a16:creationId xmlns:a16="http://schemas.microsoft.com/office/drawing/2014/main" id="{00000000-0008-0000-0100-0000C7000000}"/>
                </a:ext>
              </a:extLst>
            </xdr:cNvPr>
            <xdr:cNvSpPr/>
          </xdr:nvSpPr>
          <xdr:spPr>
            <a:xfrm>
              <a:off x="13658848" y="61517518"/>
              <a:ext cx="266244" cy="262800"/>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sp macro="" textlink="">
          <xdr:nvSpPr>
            <xdr:cNvPr id="200" name="Shape 200">
              <a:extLst>
                <a:ext uri="{FF2B5EF4-FFF2-40B4-BE49-F238E27FC236}">
                  <a16:creationId xmlns:a16="http://schemas.microsoft.com/office/drawing/2014/main" id="{00000000-0008-0000-0100-0000C8000000}"/>
                </a:ext>
              </a:extLst>
            </xdr:cNvPr>
            <xdr:cNvSpPr txBox="1"/>
          </xdr:nvSpPr>
          <xdr:spPr>
            <a:xfrm>
              <a:off x="14017846" y="61538081"/>
              <a:ext cx="1125682" cy="362383"/>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Ecological</a:t>
              </a:r>
              <a:endParaRPr sz="1400"/>
            </a:p>
          </xdr:txBody>
        </xdr:sp>
        <xdr:pic>
          <xdr:nvPicPr>
            <xdr:cNvPr id="201" name="Shape 201" descr="Plant outline">
              <a:extLst>
                <a:ext uri="{FF2B5EF4-FFF2-40B4-BE49-F238E27FC236}">
                  <a16:creationId xmlns:a16="http://schemas.microsoft.com/office/drawing/2014/main" id="{00000000-0008-0000-0100-0000C9000000}"/>
                </a:ext>
              </a:extLst>
            </xdr:cNvPr>
            <xdr:cNvPicPr preferRelativeResize="0"/>
          </xdr:nvPicPr>
          <xdr:blipFill rotWithShape="1">
            <a:blip xmlns:r="http://schemas.openxmlformats.org/officeDocument/2006/relationships" r:embed="rId2">
              <a:alphaModFix/>
            </a:blip>
            <a:srcRect l="32692" t="963" r="21154" b="60575"/>
            <a:stretch/>
          </xdr:blipFill>
          <xdr:spPr>
            <a:xfrm>
              <a:off x="13660472" y="61525846"/>
              <a:ext cx="251011" cy="215180"/>
            </a:xfrm>
            <a:prstGeom prst="rect">
              <a:avLst/>
            </a:prstGeom>
            <a:noFill/>
            <a:ln>
              <a:noFill/>
            </a:ln>
          </xdr:spPr>
        </xdr:pic>
        <xdr:sp macro="" textlink="">
          <xdr:nvSpPr>
            <xdr:cNvPr id="202" name="Shape 202">
              <a:extLst>
                <a:ext uri="{FF2B5EF4-FFF2-40B4-BE49-F238E27FC236}">
                  <a16:creationId xmlns:a16="http://schemas.microsoft.com/office/drawing/2014/main" id="{00000000-0008-0000-0100-0000CA000000}"/>
                </a:ext>
              </a:extLst>
            </xdr:cNvPr>
            <xdr:cNvSpPr/>
          </xdr:nvSpPr>
          <xdr:spPr>
            <a:xfrm>
              <a:off x="807925" y="61520211"/>
              <a:ext cx="284710" cy="283739"/>
            </a:xfrm>
            <a:prstGeom prst="ellipse">
              <a:avLst/>
            </a:prstGeom>
            <a:solidFill>
              <a:schemeClr val="lt2"/>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a:solidFill>
                    <a:srgbClr val="000000"/>
                  </a:solidFill>
                  <a:latin typeface="Arial"/>
                  <a:ea typeface="Arial"/>
                  <a:cs typeface="Arial"/>
                  <a:sym typeface="Arial"/>
                </a:rPr>
                <a:t>S</a:t>
              </a:r>
              <a:endParaRPr sz="1400"/>
            </a:p>
          </xdr:txBody>
        </xdr:sp>
      </xdr:grpSp>
    </xdr:grpSp>
    <xdr:clientData/>
  </xdr:twoCellAnchor>
  <xdr:twoCellAnchor editAs="absolute">
    <xdr:from>
      <xdr:col>0</xdr:col>
      <xdr:colOff>809625</xdr:colOff>
      <xdr:row>303</xdr:row>
      <xdr:rowOff>16727</xdr:rowOff>
    </xdr:from>
    <xdr:to>
      <xdr:col>9</xdr:col>
      <xdr:colOff>231071</xdr:colOff>
      <xdr:row>304</xdr:row>
      <xdr:rowOff>90399</xdr:rowOff>
    </xdr:to>
    <xdr:grpSp>
      <xdr:nvGrpSpPr>
        <xdr:cNvPr id="42" name="Shape 2">
          <a:extLst>
            <a:ext uri="{FF2B5EF4-FFF2-40B4-BE49-F238E27FC236}">
              <a16:creationId xmlns:a16="http://schemas.microsoft.com/office/drawing/2014/main" id="{00000000-0008-0000-0100-00002A000000}"/>
            </a:ext>
          </a:extLst>
        </xdr:cNvPr>
        <xdr:cNvGrpSpPr/>
      </xdr:nvGrpSpPr>
      <xdr:grpSpPr>
        <a:xfrm>
          <a:off x="809625" y="132370932"/>
          <a:ext cx="15282014" cy="261285"/>
          <a:chOff x="783525" y="3576596"/>
          <a:chExt cx="15372646" cy="445004"/>
        </a:xfrm>
      </xdr:grpSpPr>
      <xdr:grpSp>
        <xdr:nvGrpSpPr>
          <xdr:cNvPr id="203" name="Shape 203">
            <a:extLst>
              <a:ext uri="{FF2B5EF4-FFF2-40B4-BE49-F238E27FC236}">
                <a16:creationId xmlns:a16="http://schemas.microsoft.com/office/drawing/2014/main" id="{00000000-0008-0000-0100-0000CB000000}"/>
              </a:ext>
            </a:extLst>
          </xdr:cNvPr>
          <xdr:cNvGrpSpPr/>
        </xdr:nvGrpSpPr>
        <xdr:grpSpPr>
          <a:xfrm>
            <a:off x="783525" y="3576596"/>
            <a:ext cx="15372646" cy="445004"/>
            <a:chOff x="807925" y="61502442"/>
            <a:chExt cx="14407140" cy="440419"/>
          </a:xfrm>
        </xdr:grpSpPr>
        <xdr:sp macro="" textlink="">
          <xdr:nvSpPr>
            <xdr:cNvPr id="43" name="Shape 47">
              <a:extLst>
                <a:ext uri="{FF2B5EF4-FFF2-40B4-BE49-F238E27FC236}">
                  <a16:creationId xmlns:a16="http://schemas.microsoft.com/office/drawing/2014/main" id="{00000000-0008-0000-0100-00002B000000}"/>
                </a:ext>
              </a:extLst>
            </xdr:cNvPr>
            <xdr:cNvSpPr/>
          </xdr:nvSpPr>
          <xdr:spPr>
            <a:xfrm>
              <a:off x="807925" y="61515139"/>
              <a:ext cx="8551825" cy="377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04" name="Shape 204">
              <a:extLst>
                <a:ext uri="{FF2B5EF4-FFF2-40B4-BE49-F238E27FC236}">
                  <a16:creationId xmlns:a16="http://schemas.microsoft.com/office/drawing/2014/main" id="{00000000-0008-0000-0100-0000CC000000}"/>
                </a:ext>
              </a:extLst>
            </xdr:cNvPr>
            <xdr:cNvSpPr/>
          </xdr:nvSpPr>
          <xdr:spPr>
            <a:xfrm>
              <a:off x="891269" y="61524853"/>
              <a:ext cx="14088724" cy="355838"/>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sp macro="" textlink="">
          <xdr:nvSpPr>
            <xdr:cNvPr id="205" name="Shape 205">
              <a:extLst>
                <a:ext uri="{FF2B5EF4-FFF2-40B4-BE49-F238E27FC236}">
                  <a16:creationId xmlns:a16="http://schemas.microsoft.com/office/drawing/2014/main" id="{00000000-0008-0000-0100-0000CD000000}"/>
                </a:ext>
              </a:extLst>
            </xdr:cNvPr>
            <xdr:cNvSpPr txBox="1"/>
          </xdr:nvSpPr>
          <xdr:spPr>
            <a:xfrm>
              <a:off x="1165853" y="61530111"/>
              <a:ext cx="1221966" cy="27494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Strategic</a:t>
              </a:r>
              <a:endParaRPr sz="1400"/>
            </a:p>
          </xdr:txBody>
        </xdr:sp>
        <xdr:sp macro="" textlink="">
          <xdr:nvSpPr>
            <xdr:cNvPr id="207" name="Shape 207">
              <a:extLst>
                <a:ext uri="{FF2B5EF4-FFF2-40B4-BE49-F238E27FC236}">
                  <a16:creationId xmlns:a16="http://schemas.microsoft.com/office/drawing/2014/main" id="{00000000-0008-0000-0100-0000CF000000}"/>
                </a:ext>
              </a:extLst>
            </xdr:cNvPr>
            <xdr:cNvSpPr txBox="1"/>
          </xdr:nvSpPr>
          <xdr:spPr>
            <a:xfrm>
              <a:off x="14089383" y="61527585"/>
              <a:ext cx="1125682" cy="362383"/>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Ecological</a:t>
              </a:r>
              <a:endParaRPr sz="1400"/>
            </a:p>
          </xdr:txBody>
        </xdr:sp>
        <xdr:pic>
          <xdr:nvPicPr>
            <xdr:cNvPr id="208" name="Shape 208" descr="Plant outline">
              <a:extLst>
                <a:ext uri="{FF2B5EF4-FFF2-40B4-BE49-F238E27FC236}">
                  <a16:creationId xmlns:a16="http://schemas.microsoft.com/office/drawing/2014/main" id="{00000000-0008-0000-0100-0000D0000000}"/>
                </a:ext>
              </a:extLst>
            </xdr:cNvPr>
            <xdr:cNvPicPr preferRelativeResize="0"/>
          </xdr:nvPicPr>
          <xdr:blipFill rotWithShape="1">
            <a:blip xmlns:r="http://schemas.openxmlformats.org/officeDocument/2006/relationships" r:embed="rId2">
              <a:alphaModFix/>
            </a:blip>
            <a:srcRect l="32692" t="963" r="21154" b="60575"/>
            <a:stretch/>
          </xdr:blipFill>
          <xdr:spPr>
            <a:xfrm>
              <a:off x="7953274" y="61515139"/>
              <a:ext cx="251011" cy="215180"/>
            </a:xfrm>
            <a:prstGeom prst="rect">
              <a:avLst/>
            </a:prstGeom>
            <a:noFill/>
            <a:ln>
              <a:noFill/>
            </a:ln>
          </xdr:spPr>
        </xdr:pic>
        <xdr:sp macro="" textlink="">
          <xdr:nvSpPr>
            <xdr:cNvPr id="209" name="Shape 209">
              <a:extLst>
                <a:ext uri="{FF2B5EF4-FFF2-40B4-BE49-F238E27FC236}">
                  <a16:creationId xmlns:a16="http://schemas.microsoft.com/office/drawing/2014/main" id="{00000000-0008-0000-0100-0000D1000000}"/>
                </a:ext>
              </a:extLst>
            </xdr:cNvPr>
            <xdr:cNvSpPr/>
          </xdr:nvSpPr>
          <xdr:spPr>
            <a:xfrm>
              <a:off x="848952" y="61502442"/>
              <a:ext cx="291409" cy="440419"/>
            </a:xfrm>
            <a:prstGeom prst="ellipse">
              <a:avLst/>
            </a:prstGeom>
            <a:solidFill>
              <a:schemeClr val="lt2"/>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a:solidFill>
                    <a:srgbClr val="000000"/>
                  </a:solidFill>
                  <a:latin typeface="Arial"/>
                  <a:ea typeface="Arial"/>
                  <a:cs typeface="Arial"/>
                  <a:sym typeface="Arial"/>
                </a:rPr>
                <a:t>S</a:t>
              </a:r>
              <a:endParaRPr sz="1400"/>
            </a:p>
          </xdr:txBody>
        </xdr:sp>
      </xdr:grpSp>
    </xdr:grpSp>
    <xdr:clientData/>
  </xdr:twoCellAnchor>
  <xdr:twoCellAnchor editAs="absolute">
    <xdr:from>
      <xdr:col>0</xdr:col>
      <xdr:colOff>800100</xdr:colOff>
      <xdr:row>328</xdr:row>
      <xdr:rowOff>16036</xdr:rowOff>
    </xdr:from>
    <xdr:to>
      <xdr:col>9</xdr:col>
      <xdr:colOff>238656</xdr:colOff>
      <xdr:row>329</xdr:row>
      <xdr:rowOff>237897</xdr:rowOff>
    </xdr:to>
    <xdr:grpSp>
      <xdr:nvGrpSpPr>
        <xdr:cNvPr id="44" name="Shape 2">
          <a:extLst>
            <a:ext uri="{FF2B5EF4-FFF2-40B4-BE49-F238E27FC236}">
              <a16:creationId xmlns:a16="http://schemas.microsoft.com/office/drawing/2014/main" id="{00000000-0008-0000-0100-00002C000000}"/>
            </a:ext>
          </a:extLst>
        </xdr:cNvPr>
        <xdr:cNvGrpSpPr/>
      </xdr:nvGrpSpPr>
      <xdr:grpSpPr>
        <a:xfrm>
          <a:off x="800100" y="142703422"/>
          <a:ext cx="15299124" cy="409475"/>
          <a:chOff x="783525" y="3567368"/>
          <a:chExt cx="15389756" cy="456029"/>
        </a:xfrm>
      </xdr:grpSpPr>
      <xdr:grpSp>
        <xdr:nvGrpSpPr>
          <xdr:cNvPr id="210" name="Shape 210">
            <a:extLst>
              <a:ext uri="{FF2B5EF4-FFF2-40B4-BE49-F238E27FC236}">
                <a16:creationId xmlns:a16="http://schemas.microsoft.com/office/drawing/2014/main" id="{00000000-0008-0000-0100-0000D2000000}"/>
              </a:ext>
            </a:extLst>
          </xdr:cNvPr>
          <xdr:cNvGrpSpPr/>
        </xdr:nvGrpSpPr>
        <xdr:grpSpPr>
          <a:xfrm>
            <a:off x="783525" y="3567368"/>
            <a:ext cx="15389756" cy="456029"/>
            <a:chOff x="807925" y="61512384"/>
            <a:chExt cx="14423176" cy="410300"/>
          </a:xfrm>
        </xdr:grpSpPr>
        <xdr:sp macro="" textlink="">
          <xdr:nvSpPr>
            <xdr:cNvPr id="45" name="Shape 47">
              <a:extLst>
                <a:ext uri="{FF2B5EF4-FFF2-40B4-BE49-F238E27FC236}">
                  <a16:creationId xmlns:a16="http://schemas.microsoft.com/office/drawing/2014/main" id="{00000000-0008-0000-0100-00002D000000}"/>
                </a:ext>
              </a:extLst>
            </xdr:cNvPr>
            <xdr:cNvSpPr/>
          </xdr:nvSpPr>
          <xdr:spPr>
            <a:xfrm>
              <a:off x="807925" y="61515139"/>
              <a:ext cx="8551825" cy="377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11" name="Shape 211">
              <a:extLst>
                <a:ext uri="{FF2B5EF4-FFF2-40B4-BE49-F238E27FC236}">
                  <a16:creationId xmlns:a16="http://schemas.microsoft.com/office/drawing/2014/main" id="{00000000-0008-0000-0100-0000D3000000}"/>
                </a:ext>
              </a:extLst>
            </xdr:cNvPr>
            <xdr:cNvSpPr/>
          </xdr:nvSpPr>
          <xdr:spPr>
            <a:xfrm>
              <a:off x="891269" y="61524853"/>
              <a:ext cx="14076492" cy="271985"/>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sp macro="" textlink="">
          <xdr:nvSpPr>
            <xdr:cNvPr id="212" name="Shape 212">
              <a:extLst>
                <a:ext uri="{FF2B5EF4-FFF2-40B4-BE49-F238E27FC236}">
                  <a16:creationId xmlns:a16="http://schemas.microsoft.com/office/drawing/2014/main" id="{00000000-0008-0000-0100-0000D4000000}"/>
                </a:ext>
              </a:extLst>
            </xdr:cNvPr>
            <xdr:cNvSpPr txBox="1"/>
          </xdr:nvSpPr>
          <xdr:spPr>
            <a:xfrm>
              <a:off x="1165853" y="61530111"/>
              <a:ext cx="1221966" cy="27494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Strategic</a:t>
              </a:r>
              <a:endParaRPr sz="1400"/>
            </a:p>
          </xdr:txBody>
        </xdr:sp>
        <xdr:sp macro="" textlink="">
          <xdr:nvSpPr>
            <xdr:cNvPr id="213" name="Shape 213">
              <a:extLst>
                <a:ext uri="{FF2B5EF4-FFF2-40B4-BE49-F238E27FC236}">
                  <a16:creationId xmlns:a16="http://schemas.microsoft.com/office/drawing/2014/main" id="{00000000-0008-0000-0100-0000D5000000}"/>
                </a:ext>
              </a:extLst>
            </xdr:cNvPr>
            <xdr:cNvSpPr/>
          </xdr:nvSpPr>
          <xdr:spPr>
            <a:xfrm>
              <a:off x="13599253" y="61512384"/>
              <a:ext cx="266244" cy="262800"/>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sp macro="" textlink="">
          <xdr:nvSpPr>
            <xdr:cNvPr id="214" name="Shape 214">
              <a:extLst>
                <a:ext uri="{FF2B5EF4-FFF2-40B4-BE49-F238E27FC236}">
                  <a16:creationId xmlns:a16="http://schemas.microsoft.com/office/drawing/2014/main" id="{00000000-0008-0000-0100-0000D6000000}"/>
                </a:ext>
              </a:extLst>
            </xdr:cNvPr>
            <xdr:cNvSpPr txBox="1"/>
          </xdr:nvSpPr>
          <xdr:spPr>
            <a:xfrm>
              <a:off x="14105419" y="61560301"/>
              <a:ext cx="1125682" cy="362383"/>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Ecological</a:t>
              </a:r>
              <a:endParaRPr sz="1400"/>
            </a:p>
          </xdr:txBody>
        </xdr:sp>
        <xdr:pic>
          <xdr:nvPicPr>
            <xdr:cNvPr id="215" name="Shape 215" descr="Plant outline">
              <a:extLst>
                <a:ext uri="{FF2B5EF4-FFF2-40B4-BE49-F238E27FC236}">
                  <a16:creationId xmlns:a16="http://schemas.microsoft.com/office/drawing/2014/main" id="{00000000-0008-0000-0100-0000D7000000}"/>
                </a:ext>
              </a:extLst>
            </xdr:cNvPr>
            <xdr:cNvPicPr preferRelativeResize="0"/>
          </xdr:nvPicPr>
          <xdr:blipFill rotWithShape="1">
            <a:blip xmlns:r="http://schemas.openxmlformats.org/officeDocument/2006/relationships" r:embed="rId2">
              <a:alphaModFix/>
            </a:blip>
            <a:srcRect l="32692" t="963" r="21154" b="60575"/>
            <a:stretch/>
          </xdr:blipFill>
          <xdr:spPr>
            <a:xfrm>
              <a:off x="13607554" y="61535454"/>
              <a:ext cx="251011" cy="215180"/>
            </a:xfrm>
            <a:prstGeom prst="rect">
              <a:avLst/>
            </a:prstGeom>
            <a:noFill/>
            <a:ln>
              <a:noFill/>
            </a:ln>
          </xdr:spPr>
        </xdr:pic>
        <xdr:sp macro="" textlink="">
          <xdr:nvSpPr>
            <xdr:cNvPr id="216" name="Shape 216">
              <a:extLst>
                <a:ext uri="{FF2B5EF4-FFF2-40B4-BE49-F238E27FC236}">
                  <a16:creationId xmlns:a16="http://schemas.microsoft.com/office/drawing/2014/main" id="{00000000-0008-0000-0100-0000D8000000}"/>
                </a:ext>
              </a:extLst>
            </xdr:cNvPr>
            <xdr:cNvSpPr/>
          </xdr:nvSpPr>
          <xdr:spPr>
            <a:xfrm>
              <a:off x="807925" y="61520211"/>
              <a:ext cx="284710" cy="283739"/>
            </a:xfrm>
            <a:prstGeom prst="ellipse">
              <a:avLst/>
            </a:prstGeom>
            <a:solidFill>
              <a:schemeClr val="lt2"/>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a:solidFill>
                    <a:srgbClr val="000000"/>
                  </a:solidFill>
                  <a:latin typeface="Arial"/>
                  <a:ea typeface="Arial"/>
                  <a:cs typeface="Arial"/>
                  <a:sym typeface="Arial"/>
                </a:rPr>
                <a:t>S</a:t>
              </a:r>
              <a:endParaRPr sz="1400"/>
            </a:p>
          </xdr:txBody>
        </xdr:sp>
      </xdr:grpSp>
    </xdr:grpSp>
    <xdr:clientData/>
  </xdr:twoCellAnchor>
  <xdr:twoCellAnchor editAs="absolute">
    <xdr:from>
      <xdr:col>0</xdr:col>
      <xdr:colOff>847725</xdr:colOff>
      <xdr:row>353</xdr:row>
      <xdr:rowOff>30842</xdr:rowOff>
    </xdr:from>
    <xdr:to>
      <xdr:col>9</xdr:col>
      <xdr:colOff>83610</xdr:colOff>
      <xdr:row>354</xdr:row>
      <xdr:rowOff>182287</xdr:rowOff>
    </xdr:to>
    <xdr:grpSp>
      <xdr:nvGrpSpPr>
        <xdr:cNvPr id="217" name="Shape 2">
          <a:extLst>
            <a:ext uri="{FF2B5EF4-FFF2-40B4-BE49-F238E27FC236}">
              <a16:creationId xmlns:a16="http://schemas.microsoft.com/office/drawing/2014/main" id="{00000000-0008-0000-0100-0000D9000000}"/>
            </a:ext>
          </a:extLst>
        </xdr:cNvPr>
        <xdr:cNvGrpSpPr/>
      </xdr:nvGrpSpPr>
      <xdr:grpSpPr>
        <a:xfrm>
          <a:off x="847725" y="153296751"/>
          <a:ext cx="15096453" cy="339059"/>
          <a:chOff x="783525" y="3594368"/>
          <a:chExt cx="15187085" cy="371452"/>
        </a:xfrm>
      </xdr:grpSpPr>
      <xdr:grpSp>
        <xdr:nvGrpSpPr>
          <xdr:cNvPr id="218" name="Shape 217">
            <a:extLst>
              <a:ext uri="{FF2B5EF4-FFF2-40B4-BE49-F238E27FC236}">
                <a16:creationId xmlns:a16="http://schemas.microsoft.com/office/drawing/2014/main" id="{00000000-0008-0000-0100-0000DA000000}"/>
              </a:ext>
            </a:extLst>
          </xdr:cNvPr>
          <xdr:cNvGrpSpPr/>
        </xdr:nvGrpSpPr>
        <xdr:grpSpPr>
          <a:xfrm>
            <a:off x="783525" y="3594368"/>
            <a:ext cx="15187085" cy="371452"/>
            <a:chOff x="807925" y="61515139"/>
            <a:chExt cx="14233234" cy="377050"/>
          </a:xfrm>
        </xdr:grpSpPr>
        <xdr:sp macro="" textlink="">
          <xdr:nvSpPr>
            <xdr:cNvPr id="219" name="Shape 47">
              <a:extLst>
                <a:ext uri="{FF2B5EF4-FFF2-40B4-BE49-F238E27FC236}">
                  <a16:creationId xmlns:a16="http://schemas.microsoft.com/office/drawing/2014/main" id="{00000000-0008-0000-0100-0000DB000000}"/>
                </a:ext>
              </a:extLst>
            </xdr:cNvPr>
            <xdr:cNvSpPr/>
          </xdr:nvSpPr>
          <xdr:spPr>
            <a:xfrm>
              <a:off x="807925" y="61515139"/>
              <a:ext cx="8551825" cy="377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20" name="Shape 218">
              <a:extLst>
                <a:ext uri="{FF2B5EF4-FFF2-40B4-BE49-F238E27FC236}">
                  <a16:creationId xmlns:a16="http://schemas.microsoft.com/office/drawing/2014/main" id="{00000000-0008-0000-0100-0000DC000000}"/>
                </a:ext>
              </a:extLst>
            </xdr:cNvPr>
            <xdr:cNvSpPr/>
          </xdr:nvSpPr>
          <xdr:spPr>
            <a:xfrm>
              <a:off x="891269" y="61524853"/>
              <a:ext cx="14018429" cy="271985"/>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sp macro="" textlink="">
          <xdr:nvSpPr>
            <xdr:cNvPr id="221" name="Shape 219">
              <a:extLst>
                <a:ext uri="{FF2B5EF4-FFF2-40B4-BE49-F238E27FC236}">
                  <a16:creationId xmlns:a16="http://schemas.microsoft.com/office/drawing/2014/main" id="{00000000-0008-0000-0100-0000DD000000}"/>
                </a:ext>
              </a:extLst>
            </xdr:cNvPr>
            <xdr:cNvSpPr txBox="1"/>
          </xdr:nvSpPr>
          <xdr:spPr>
            <a:xfrm>
              <a:off x="1165853" y="61530111"/>
              <a:ext cx="1221966" cy="27494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Strategic</a:t>
              </a:r>
              <a:endParaRPr sz="1400"/>
            </a:p>
          </xdr:txBody>
        </xdr:sp>
        <xdr:sp macro="" textlink="">
          <xdr:nvSpPr>
            <xdr:cNvPr id="222" name="Shape 220">
              <a:extLst>
                <a:ext uri="{FF2B5EF4-FFF2-40B4-BE49-F238E27FC236}">
                  <a16:creationId xmlns:a16="http://schemas.microsoft.com/office/drawing/2014/main" id="{00000000-0008-0000-0100-0000DE000000}"/>
                </a:ext>
              </a:extLst>
            </xdr:cNvPr>
            <xdr:cNvSpPr/>
          </xdr:nvSpPr>
          <xdr:spPr>
            <a:xfrm>
              <a:off x="13499280" y="61517362"/>
              <a:ext cx="266244" cy="262800"/>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sp macro="" textlink="">
          <xdr:nvSpPr>
            <xdr:cNvPr id="223" name="Shape 221">
              <a:extLst>
                <a:ext uri="{FF2B5EF4-FFF2-40B4-BE49-F238E27FC236}">
                  <a16:creationId xmlns:a16="http://schemas.microsoft.com/office/drawing/2014/main" id="{00000000-0008-0000-0100-0000DF000000}"/>
                </a:ext>
              </a:extLst>
            </xdr:cNvPr>
            <xdr:cNvSpPr txBox="1"/>
          </xdr:nvSpPr>
          <xdr:spPr>
            <a:xfrm>
              <a:off x="13915477" y="61521236"/>
              <a:ext cx="1125682" cy="362383"/>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Ecological</a:t>
              </a:r>
              <a:endParaRPr sz="1400"/>
            </a:p>
          </xdr:txBody>
        </xdr:sp>
        <xdr:pic>
          <xdr:nvPicPr>
            <xdr:cNvPr id="224" name="Shape 222" descr="Plant outline">
              <a:extLst>
                <a:ext uri="{FF2B5EF4-FFF2-40B4-BE49-F238E27FC236}">
                  <a16:creationId xmlns:a16="http://schemas.microsoft.com/office/drawing/2014/main" id="{00000000-0008-0000-0100-0000E0000000}"/>
                </a:ext>
              </a:extLst>
            </xdr:cNvPr>
            <xdr:cNvPicPr preferRelativeResize="0"/>
          </xdr:nvPicPr>
          <xdr:blipFill rotWithShape="1">
            <a:blip xmlns:r="http://schemas.openxmlformats.org/officeDocument/2006/relationships" r:embed="rId2">
              <a:alphaModFix/>
            </a:blip>
            <a:srcRect l="32692" t="963" r="21154" b="60575"/>
            <a:stretch/>
          </xdr:blipFill>
          <xdr:spPr>
            <a:xfrm>
              <a:off x="13501602" y="61526472"/>
              <a:ext cx="251011" cy="215180"/>
            </a:xfrm>
            <a:prstGeom prst="rect">
              <a:avLst/>
            </a:prstGeom>
            <a:noFill/>
            <a:ln>
              <a:noFill/>
            </a:ln>
          </xdr:spPr>
        </xdr:pic>
        <xdr:sp macro="" textlink="">
          <xdr:nvSpPr>
            <xdr:cNvPr id="225" name="Shape 223">
              <a:extLst>
                <a:ext uri="{FF2B5EF4-FFF2-40B4-BE49-F238E27FC236}">
                  <a16:creationId xmlns:a16="http://schemas.microsoft.com/office/drawing/2014/main" id="{00000000-0008-0000-0100-0000E1000000}"/>
                </a:ext>
              </a:extLst>
            </xdr:cNvPr>
            <xdr:cNvSpPr/>
          </xdr:nvSpPr>
          <xdr:spPr>
            <a:xfrm>
              <a:off x="807925" y="61520211"/>
              <a:ext cx="284710" cy="283739"/>
            </a:xfrm>
            <a:prstGeom prst="ellipse">
              <a:avLst/>
            </a:prstGeom>
            <a:solidFill>
              <a:schemeClr val="lt2"/>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a:solidFill>
                    <a:srgbClr val="000000"/>
                  </a:solidFill>
                  <a:latin typeface="Arial"/>
                  <a:ea typeface="Arial"/>
                  <a:cs typeface="Arial"/>
                  <a:sym typeface="Arial"/>
                </a:rPr>
                <a:t>S</a:t>
              </a:r>
              <a:endParaRPr sz="1400"/>
            </a:p>
          </xdr:txBody>
        </xdr:sp>
      </xdr:grpSp>
    </xdr:grpSp>
    <xdr:clientData/>
  </xdr:twoCellAnchor>
  <xdr:twoCellAnchor editAs="absolute">
    <xdr:from>
      <xdr:col>0</xdr:col>
      <xdr:colOff>838200</xdr:colOff>
      <xdr:row>378</xdr:row>
      <xdr:rowOff>62346</xdr:rowOff>
    </xdr:from>
    <xdr:to>
      <xdr:col>9</xdr:col>
      <xdr:colOff>237294</xdr:colOff>
      <xdr:row>379</xdr:row>
      <xdr:rowOff>230018</xdr:rowOff>
    </xdr:to>
    <xdr:grpSp>
      <xdr:nvGrpSpPr>
        <xdr:cNvPr id="226" name="Shape 2">
          <a:extLst>
            <a:ext uri="{FF2B5EF4-FFF2-40B4-BE49-F238E27FC236}">
              <a16:creationId xmlns:a16="http://schemas.microsoft.com/office/drawing/2014/main" id="{00000000-0008-0000-0100-0000E2000000}"/>
            </a:ext>
          </a:extLst>
        </xdr:cNvPr>
        <xdr:cNvGrpSpPr/>
      </xdr:nvGrpSpPr>
      <xdr:grpSpPr>
        <a:xfrm>
          <a:off x="838200" y="163849051"/>
          <a:ext cx="15259662" cy="355285"/>
          <a:chOff x="783525" y="3589576"/>
          <a:chExt cx="15350294" cy="388815"/>
        </a:xfrm>
      </xdr:grpSpPr>
      <xdr:grpSp>
        <xdr:nvGrpSpPr>
          <xdr:cNvPr id="227" name="Shape 224">
            <a:extLst>
              <a:ext uri="{FF2B5EF4-FFF2-40B4-BE49-F238E27FC236}">
                <a16:creationId xmlns:a16="http://schemas.microsoft.com/office/drawing/2014/main" id="{00000000-0008-0000-0100-0000E3000000}"/>
              </a:ext>
            </a:extLst>
          </xdr:cNvPr>
          <xdr:cNvGrpSpPr/>
        </xdr:nvGrpSpPr>
        <xdr:grpSpPr>
          <a:xfrm>
            <a:off x="783525" y="3589576"/>
            <a:ext cx="15350294" cy="388815"/>
            <a:chOff x="807925" y="61515139"/>
            <a:chExt cx="14386193" cy="384808"/>
          </a:xfrm>
        </xdr:grpSpPr>
        <xdr:sp macro="" textlink="">
          <xdr:nvSpPr>
            <xdr:cNvPr id="228" name="Shape 47">
              <a:extLst>
                <a:ext uri="{FF2B5EF4-FFF2-40B4-BE49-F238E27FC236}">
                  <a16:creationId xmlns:a16="http://schemas.microsoft.com/office/drawing/2014/main" id="{00000000-0008-0000-0100-0000E4000000}"/>
                </a:ext>
              </a:extLst>
            </xdr:cNvPr>
            <xdr:cNvSpPr/>
          </xdr:nvSpPr>
          <xdr:spPr>
            <a:xfrm>
              <a:off x="807925" y="61515139"/>
              <a:ext cx="8551825" cy="377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29" name="Shape 225">
              <a:extLst>
                <a:ext uri="{FF2B5EF4-FFF2-40B4-BE49-F238E27FC236}">
                  <a16:creationId xmlns:a16="http://schemas.microsoft.com/office/drawing/2014/main" id="{00000000-0008-0000-0100-0000E5000000}"/>
                </a:ext>
              </a:extLst>
            </xdr:cNvPr>
            <xdr:cNvSpPr/>
          </xdr:nvSpPr>
          <xdr:spPr>
            <a:xfrm>
              <a:off x="891269" y="61524853"/>
              <a:ext cx="14065188" cy="271985"/>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sp macro="" textlink="">
          <xdr:nvSpPr>
            <xdr:cNvPr id="230" name="Shape 226">
              <a:extLst>
                <a:ext uri="{FF2B5EF4-FFF2-40B4-BE49-F238E27FC236}">
                  <a16:creationId xmlns:a16="http://schemas.microsoft.com/office/drawing/2014/main" id="{00000000-0008-0000-0100-0000E6000000}"/>
                </a:ext>
              </a:extLst>
            </xdr:cNvPr>
            <xdr:cNvSpPr txBox="1"/>
          </xdr:nvSpPr>
          <xdr:spPr>
            <a:xfrm>
              <a:off x="1165853" y="61530111"/>
              <a:ext cx="1221966" cy="27494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Strategic</a:t>
              </a:r>
              <a:endParaRPr sz="1400"/>
            </a:p>
          </xdr:txBody>
        </xdr:sp>
        <xdr:sp macro="" textlink="">
          <xdr:nvSpPr>
            <xdr:cNvPr id="231" name="Shape 227">
              <a:extLst>
                <a:ext uri="{FF2B5EF4-FFF2-40B4-BE49-F238E27FC236}">
                  <a16:creationId xmlns:a16="http://schemas.microsoft.com/office/drawing/2014/main" id="{00000000-0008-0000-0100-0000E7000000}"/>
                </a:ext>
              </a:extLst>
            </xdr:cNvPr>
            <xdr:cNvSpPr/>
          </xdr:nvSpPr>
          <xdr:spPr>
            <a:xfrm>
              <a:off x="13716924" y="61528594"/>
              <a:ext cx="266244" cy="262800"/>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sp macro="" textlink="">
          <xdr:nvSpPr>
            <xdr:cNvPr id="232" name="Shape 228">
              <a:extLst>
                <a:ext uri="{FF2B5EF4-FFF2-40B4-BE49-F238E27FC236}">
                  <a16:creationId xmlns:a16="http://schemas.microsoft.com/office/drawing/2014/main" id="{00000000-0008-0000-0100-0000E8000000}"/>
                </a:ext>
              </a:extLst>
            </xdr:cNvPr>
            <xdr:cNvSpPr txBox="1"/>
          </xdr:nvSpPr>
          <xdr:spPr>
            <a:xfrm>
              <a:off x="14068436" y="61537564"/>
              <a:ext cx="1125682" cy="362383"/>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Ecological</a:t>
              </a:r>
              <a:endParaRPr sz="1400"/>
            </a:p>
          </xdr:txBody>
        </xdr:sp>
        <xdr:pic>
          <xdr:nvPicPr>
            <xdr:cNvPr id="233" name="Shape 229" descr="Plant outline">
              <a:extLst>
                <a:ext uri="{FF2B5EF4-FFF2-40B4-BE49-F238E27FC236}">
                  <a16:creationId xmlns:a16="http://schemas.microsoft.com/office/drawing/2014/main" id="{00000000-0008-0000-0100-0000E9000000}"/>
                </a:ext>
              </a:extLst>
            </xdr:cNvPr>
            <xdr:cNvPicPr preferRelativeResize="0"/>
          </xdr:nvPicPr>
          <xdr:blipFill rotWithShape="1">
            <a:blip xmlns:r="http://schemas.openxmlformats.org/officeDocument/2006/relationships" r:embed="rId2">
              <a:alphaModFix/>
            </a:blip>
            <a:srcRect l="32692" t="963" r="21154" b="60575"/>
            <a:stretch/>
          </xdr:blipFill>
          <xdr:spPr>
            <a:xfrm>
              <a:off x="13729870" y="61528169"/>
              <a:ext cx="251011" cy="215180"/>
            </a:xfrm>
            <a:prstGeom prst="rect">
              <a:avLst/>
            </a:prstGeom>
            <a:noFill/>
            <a:ln>
              <a:noFill/>
            </a:ln>
          </xdr:spPr>
        </xdr:pic>
        <xdr:sp macro="" textlink="">
          <xdr:nvSpPr>
            <xdr:cNvPr id="234" name="Shape 230">
              <a:extLst>
                <a:ext uri="{FF2B5EF4-FFF2-40B4-BE49-F238E27FC236}">
                  <a16:creationId xmlns:a16="http://schemas.microsoft.com/office/drawing/2014/main" id="{00000000-0008-0000-0100-0000EA000000}"/>
                </a:ext>
              </a:extLst>
            </xdr:cNvPr>
            <xdr:cNvSpPr/>
          </xdr:nvSpPr>
          <xdr:spPr>
            <a:xfrm>
              <a:off x="807925" y="61520211"/>
              <a:ext cx="284710" cy="283739"/>
            </a:xfrm>
            <a:prstGeom prst="ellipse">
              <a:avLst/>
            </a:prstGeom>
            <a:solidFill>
              <a:schemeClr val="lt2"/>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a:solidFill>
                    <a:srgbClr val="000000"/>
                  </a:solidFill>
                  <a:latin typeface="Arial"/>
                  <a:ea typeface="Arial"/>
                  <a:cs typeface="Arial"/>
                  <a:sym typeface="Arial"/>
                </a:rPr>
                <a:t>S</a:t>
              </a:r>
              <a:endParaRPr sz="1400"/>
            </a:p>
          </xdr:txBody>
        </xdr:sp>
      </xdr:grpSp>
    </xdr:grpSp>
    <xdr:clientData/>
  </xdr:twoCellAnchor>
  <xdr:twoCellAnchor editAs="absolute">
    <xdr:from>
      <xdr:col>1</xdr:col>
      <xdr:colOff>19050</xdr:colOff>
      <xdr:row>402</xdr:row>
      <xdr:rowOff>104374</xdr:rowOff>
    </xdr:from>
    <xdr:to>
      <xdr:col>9</xdr:col>
      <xdr:colOff>215901</xdr:colOff>
      <xdr:row>404</xdr:row>
      <xdr:rowOff>18079</xdr:rowOff>
    </xdr:to>
    <xdr:grpSp>
      <xdr:nvGrpSpPr>
        <xdr:cNvPr id="235" name="Shape 2">
          <a:extLst>
            <a:ext uri="{FF2B5EF4-FFF2-40B4-BE49-F238E27FC236}">
              <a16:creationId xmlns:a16="http://schemas.microsoft.com/office/drawing/2014/main" id="{00000000-0008-0000-0100-0000EB000000}"/>
            </a:ext>
          </a:extLst>
        </xdr:cNvPr>
        <xdr:cNvGrpSpPr/>
      </xdr:nvGrpSpPr>
      <xdr:grpSpPr>
        <a:xfrm>
          <a:off x="985982" y="174815965"/>
          <a:ext cx="15090487" cy="288932"/>
          <a:chOff x="783525" y="3586820"/>
          <a:chExt cx="15182851" cy="378914"/>
        </a:xfrm>
      </xdr:grpSpPr>
      <xdr:grpSp>
        <xdr:nvGrpSpPr>
          <xdr:cNvPr id="236" name="Shape 231">
            <a:extLst>
              <a:ext uri="{FF2B5EF4-FFF2-40B4-BE49-F238E27FC236}">
                <a16:creationId xmlns:a16="http://schemas.microsoft.com/office/drawing/2014/main" id="{00000000-0008-0000-0100-0000EC000000}"/>
              </a:ext>
            </a:extLst>
          </xdr:cNvPr>
          <xdr:cNvGrpSpPr/>
        </xdr:nvGrpSpPr>
        <xdr:grpSpPr>
          <a:xfrm>
            <a:off x="783525" y="3586820"/>
            <a:ext cx="15182851" cy="378914"/>
            <a:chOff x="807925" y="61507564"/>
            <a:chExt cx="14229266" cy="384625"/>
          </a:xfrm>
        </xdr:grpSpPr>
        <xdr:sp macro="" textlink="">
          <xdr:nvSpPr>
            <xdr:cNvPr id="237" name="Shape 47">
              <a:extLst>
                <a:ext uri="{FF2B5EF4-FFF2-40B4-BE49-F238E27FC236}">
                  <a16:creationId xmlns:a16="http://schemas.microsoft.com/office/drawing/2014/main" id="{00000000-0008-0000-0100-0000ED000000}"/>
                </a:ext>
              </a:extLst>
            </xdr:cNvPr>
            <xdr:cNvSpPr/>
          </xdr:nvSpPr>
          <xdr:spPr>
            <a:xfrm>
              <a:off x="807925" y="61515139"/>
              <a:ext cx="8551825" cy="377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38" name="Shape 232">
              <a:extLst>
                <a:ext uri="{FF2B5EF4-FFF2-40B4-BE49-F238E27FC236}">
                  <a16:creationId xmlns:a16="http://schemas.microsoft.com/office/drawing/2014/main" id="{00000000-0008-0000-0100-0000EE000000}"/>
                </a:ext>
              </a:extLst>
            </xdr:cNvPr>
            <xdr:cNvSpPr/>
          </xdr:nvSpPr>
          <xdr:spPr>
            <a:xfrm>
              <a:off x="891269" y="61524853"/>
              <a:ext cx="13903268" cy="271985"/>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sp macro="" textlink="">
          <xdr:nvSpPr>
            <xdr:cNvPr id="239" name="Shape 233">
              <a:extLst>
                <a:ext uri="{FF2B5EF4-FFF2-40B4-BE49-F238E27FC236}">
                  <a16:creationId xmlns:a16="http://schemas.microsoft.com/office/drawing/2014/main" id="{00000000-0008-0000-0100-0000EF000000}"/>
                </a:ext>
              </a:extLst>
            </xdr:cNvPr>
            <xdr:cNvSpPr txBox="1"/>
          </xdr:nvSpPr>
          <xdr:spPr>
            <a:xfrm>
              <a:off x="1165853" y="61530111"/>
              <a:ext cx="1221966" cy="27494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Strategic</a:t>
              </a:r>
              <a:endParaRPr sz="1400"/>
            </a:p>
          </xdr:txBody>
        </xdr:sp>
        <xdr:sp macro="" textlink="">
          <xdr:nvSpPr>
            <xdr:cNvPr id="240" name="Shape 234">
              <a:extLst>
                <a:ext uri="{FF2B5EF4-FFF2-40B4-BE49-F238E27FC236}">
                  <a16:creationId xmlns:a16="http://schemas.microsoft.com/office/drawing/2014/main" id="{00000000-0008-0000-0100-0000F0000000}"/>
                </a:ext>
              </a:extLst>
            </xdr:cNvPr>
            <xdr:cNvSpPr/>
          </xdr:nvSpPr>
          <xdr:spPr>
            <a:xfrm>
              <a:off x="13597900" y="61513680"/>
              <a:ext cx="266244" cy="262800"/>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sp macro="" textlink="">
          <xdr:nvSpPr>
            <xdr:cNvPr id="241" name="Shape 235">
              <a:extLst>
                <a:ext uri="{FF2B5EF4-FFF2-40B4-BE49-F238E27FC236}">
                  <a16:creationId xmlns:a16="http://schemas.microsoft.com/office/drawing/2014/main" id="{00000000-0008-0000-0100-0000F1000000}"/>
                </a:ext>
              </a:extLst>
            </xdr:cNvPr>
            <xdr:cNvSpPr txBox="1"/>
          </xdr:nvSpPr>
          <xdr:spPr>
            <a:xfrm>
              <a:off x="13911509" y="61507564"/>
              <a:ext cx="1125682" cy="362383"/>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Ecological</a:t>
              </a:r>
              <a:endParaRPr sz="1400"/>
            </a:p>
          </xdr:txBody>
        </xdr:sp>
        <xdr:pic>
          <xdr:nvPicPr>
            <xdr:cNvPr id="242" name="Shape 236" descr="Plant outline">
              <a:extLst>
                <a:ext uri="{FF2B5EF4-FFF2-40B4-BE49-F238E27FC236}">
                  <a16:creationId xmlns:a16="http://schemas.microsoft.com/office/drawing/2014/main" id="{00000000-0008-0000-0100-0000F2000000}"/>
                </a:ext>
              </a:extLst>
            </xdr:cNvPr>
            <xdr:cNvPicPr preferRelativeResize="0"/>
          </xdr:nvPicPr>
          <xdr:blipFill rotWithShape="1">
            <a:blip xmlns:r="http://schemas.openxmlformats.org/officeDocument/2006/relationships" r:embed="rId2">
              <a:alphaModFix/>
            </a:blip>
            <a:srcRect l="32692" t="963" r="21154" b="60575"/>
            <a:stretch/>
          </xdr:blipFill>
          <xdr:spPr>
            <a:xfrm>
              <a:off x="13606893" y="61515139"/>
              <a:ext cx="251011" cy="215180"/>
            </a:xfrm>
            <a:prstGeom prst="rect">
              <a:avLst/>
            </a:prstGeom>
            <a:noFill/>
            <a:ln>
              <a:noFill/>
            </a:ln>
          </xdr:spPr>
        </xdr:pic>
        <xdr:sp macro="" textlink="">
          <xdr:nvSpPr>
            <xdr:cNvPr id="243" name="Shape 237">
              <a:extLst>
                <a:ext uri="{FF2B5EF4-FFF2-40B4-BE49-F238E27FC236}">
                  <a16:creationId xmlns:a16="http://schemas.microsoft.com/office/drawing/2014/main" id="{00000000-0008-0000-0100-0000F3000000}"/>
                </a:ext>
              </a:extLst>
            </xdr:cNvPr>
            <xdr:cNvSpPr/>
          </xdr:nvSpPr>
          <xdr:spPr>
            <a:xfrm>
              <a:off x="807925" y="61520211"/>
              <a:ext cx="284710" cy="283739"/>
            </a:xfrm>
            <a:prstGeom prst="ellipse">
              <a:avLst/>
            </a:prstGeom>
            <a:solidFill>
              <a:schemeClr val="lt2"/>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a:solidFill>
                    <a:srgbClr val="000000"/>
                  </a:solidFill>
                  <a:latin typeface="Arial"/>
                  <a:ea typeface="Arial"/>
                  <a:cs typeface="Arial"/>
                  <a:sym typeface="Arial"/>
                </a:rPr>
                <a:t>S</a:t>
              </a:r>
              <a:endParaRPr sz="1400"/>
            </a:p>
          </xdr:txBody>
        </xdr:sp>
      </xdr:grpSp>
    </xdr:grpSp>
    <xdr:clientData/>
  </xdr:twoCellAnchor>
  <xdr:twoCellAnchor editAs="absolute">
    <xdr:from>
      <xdr:col>0</xdr:col>
      <xdr:colOff>857250</xdr:colOff>
      <xdr:row>427</xdr:row>
      <xdr:rowOff>76536</xdr:rowOff>
    </xdr:from>
    <xdr:to>
      <xdr:col>9</xdr:col>
      <xdr:colOff>190500</xdr:colOff>
      <xdr:row>429</xdr:row>
      <xdr:rowOff>17241</xdr:rowOff>
    </xdr:to>
    <xdr:grpSp>
      <xdr:nvGrpSpPr>
        <xdr:cNvPr id="244" name="Shape 2">
          <a:extLst>
            <a:ext uri="{FF2B5EF4-FFF2-40B4-BE49-F238E27FC236}">
              <a16:creationId xmlns:a16="http://schemas.microsoft.com/office/drawing/2014/main" id="{00000000-0008-0000-0100-0000F4000000}"/>
            </a:ext>
          </a:extLst>
        </xdr:cNvPr>
        <xdr:cNvGrpSpPr/>
      </xdr:nvGrpSpPr>
      <xdr:grpSpPr>
        <a:xfrm>
          <a:off x="857250" y="185121309"/>
          <a:ext cx="15193818" cy="315932"/>
          <a:chOff x="783525" y="3589500"/>
          <a:chExt cx="15284450" cy="381000"/>
        </a:xfrm>
      </xdr:grpSpPr>
      <xdr:grpSp>
        <xdr:nvGrpSpPr>
          <xdr:cNvPr id="245" name="Shape 238">
            <a:extLst>
              <a:ext uri="{FF2B5EF4-FFF2-40B4-BE49-F238E27FC236}">
                <a16:creationId xmlns:a16="http://schemas.microsoft.com/office/drawing/2014/main" id="{00000000-0008-0000-0100-0000F5000000}"/>
              </a:ext>
            </a:extLst>
          </xdr:cNvPr>
          <xdr:cNvGrpSpPr/>
        </xdr:nvGrpSpPr>
        <xdr:grpSpPr>
          <a:xfrm>
            <a:off x="783525" y="3589500"/>
            <a:ext cx="15284450" cy="381000"/>
            <a:chOff x="807925" y="61515139"/>
            <a:chExt cx="14324484" cy="377074"/>
          </a:xfrm>
        </xdr:grpSpPr>
        <xdr:sp macro="" textlink="">
          <xdr:nvSpPr>
            <xdr:cNvPr id="246" name="Shape 47">
              <a:extLst>
                <a:ext uri="{FF2B5EF4-FFF2-40B4-BE49-F238E27FC236}">
                  <a16:creationId xmlns:a16="http://schemas.microsoft.com/office/drawing/2014/main" id="{00000000-0008-0000-0100-0000F6000000}"/>
                </a:ext>
              </a:extLst>
            </xdr:cNvPr>
            <xdr:cNvSpPr/>
          </xdr:nvSpPr>
          <xdr:spPr>
            <a:xfrm>
              <a:off x="807925" y="61515139"/>
              <a:ext cx="8551825" cy="377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47" name="Shape 239">
              <a:extLst>
                <a:ext uri="{FF2B5EF4-FFF2-40B4-BE49-F238E27FC236}">
                  <a16:creationId xmlns:a16="http://schemas.microsoft.com/office/drawing/2014/main" id="{00000000-0008-0000-0100-0000F7000000}"/>
                </a:ext>
              </a:extLst>
            </xdr:cNvPr>
            <xdr:cNvSpPr/>
          </xdr:nvSpPr>
          <xdr:spPr>
            <a:xfrm>
              <a:off x="891269" y="61524853"/>
              <a:ext cx="14094345" cy="271985"/>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sp macro="" textlink="">
          <xdr:nvSpPr>
            <xdr:cNvPr id="248" name="Shape 240">
              <a:extLst>
                <a:ext uri="{FF2B5EF4-FFF2-40B4-BE49-F238E27FC236}">
                  <a16:creationId xmlns:a16="http://schemas.microsoft.com/office/drawing/2014/main" id="{00000000-0008-0000-0100-0000F8000000}"/>
                </a:ext>
              </a:extLst>
            </xdr:cNvPr>
            <xdr:cNvSpPr txBox="1"/>
          </xdr:nvSpPr>
          <xdr:spPr>
            <a:xfrm>
              <a:off x="1165853" y="61530111"/>
              <a:ext cx="1221966" cy="27494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Strategic</a:t>
              </a:r>
              <a:endParaRPr sz="1400"/>
            </a:p>
          </xdr:txBody>
        </xdr:sp>
        <xdr:sp macro="" textlink="">
          <xdr:nvSpPr>
            <xdr:cNvPr id="249" name="Shape 241">
              <a:extLst>
                <a:ext uri="{FF2B5EF4-FFF2-40B4-BE49-F238E27FC236}">
                  <a16:creationId xmlns:a16="http://schemas.microsoft.com/office/drawing/2014/main" id="{00000000-0008-0000-0100-0000F9000000}"/>
                </a:ext>
              </a:extLst>
            </xdr:cNvPr>
            <xdr:cNvSpPr/>
          </xdr:nvSpPr>
          <xdr:spPr>
            <a:xfrm>
              <a:off x="13541789" y="61517594"/>
              <a:ext cx="266244" cy="262800"/>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sp macro="" textlink="">
          <xdr:nvSpPr>
            <xdr:cNvPr id="250" name="Shape 242">
              <a:extLst>
                <a:ext uri="{FF2B5EF4-FFF2-40B4-BE49-F238E27FC236}">
                  <a16:creationId xmlns:a16="http://schemas.microsoft.com/office/drawing/2014/main" id="{00000000-0008-0000-0100-0000FA000000}"/>
                </a:ext>
              </a:extLst>
            </xdr:cNvPr>
            <xdr:cNvSpPr txBox="1"/>
          </xdr:nvSpPr>
          <xdr:spPr>
            <a:xfrm>
              <a:off x="14006727" y="61529830"/>
              <a:ext cx="1125682" cy="362383"/>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Ecological</a:t>
              </a:r>
              <a:endParaRPr sz="1400"/>
            </a:p>
          </xdr:txBody>
        </xdr:sp>
        <xdr:pic>
          <xdr:nvPicPr>
            <xdr:cNvPr id="251" name="Shape 243" descr="Plant outline">
              <a:extLst>
                <a:ext uri="{FF2B5EF4-FFF2-40B4-BE49-F238E27FC236}">
                  <a16:creationId xmlns:a16="http://schemas.microsoft.com/office/drawing/2014/main" id="{00000000-0008-0000-0100-0000FB000000}"/>
                </a:ext>
              </a:extLst>
            </xdr:cNvPr>
            <xdr:cNvPicPr preferRelativeResize="0"/>
          </xdr:nvPicPr>
          <xdr:blipFill rotWithShape="1">
            <a:blip xmlns:r="http://schemas.openxmlformats.org/officeDocument/2006/relationships" r:embed="rId2">
              <a:alphaModFix/>
            </a:blip>
            <a:srcRect l="32692" t="963" r="21154" b="60575"/>
            <a:stretch/>
          </xdr:blipFill>
          <xdr:spPr>
            <a:xfrm>
              <a:off x="13543131" y="61522698"/>
              <a:ext cx="251011" cy="215180"/>
            </a:xfrm>
            <a:prstGeom prst="rect">
              <a:avLst/>
            </a:prstGeom>
            <a:noFill/>
            <a:ln>
              <a:noFill/>
            </a:ln>
          </xdr:spPr>
        </xdr:pic>
        <xdr:sp macro="" textlink="">
          <xdr:nvSpPr>
            <xdr:cNvPr id="252" name="Shape 244">
              <a:extLst>
                <a:ext uri="{FF2B5EF4-FFF2-40B4-BE49-F238E27FC236}">
                  <a16:creationId xmlns:a16="http://schemas.microsoft.com/office/drawing/2014/main" id="{00000000-0008-0000-0100-0000FC000000}"/>
                </a:ext>
              </a:extLst>
            </xdr:cNvPr>
            <xdr:cNvSpPr/>
          </xdr:nvSpPr>
          <xdr:spPr>
            <a:xfrm>
              <a:off x="807925" y="61520211"/>
              <a:ext cx="284710" cy="283739"/>
            </a:xfrm>
            <a:prstGeom prst="ellipse">
              <a:avLst/>
            </a:prstGeom>
            <a:solidFill>
              <a:schemeClr val="lt2"/>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a:solidFill>
                    <a:srgbClr val="000000"/>
                  </a:solidFill>
                  <a:latin typeface="Arial"/>
                  <a:ea typeface="Arial"/>
                  <a:cs typeface="Arial"/>
                  <a:sym typeface="Arial"/>
                </a:rPr>
                <a:t>S</a:t>
              </a:r>
              <a:endParaRPr sz="1400"/>
            </a:p>
          </xdr:txBody>
        </xdr:sp>
      </xdr:grpSp>
    </xdr:grpSp>
    <xdr:clientData/>
  </xdr:twoCellAnchor>
  <xdr:twoCellAnchor editAs="absolute">
    <xdr:from>
      <xdr:col>6</xdr:col>
      <xdr:colOff>53800</xdr:colOff>
      <xdr:row>229</xdr:row>
      <xdr:rowOff>460879</xdr:rowOff>
    </xdr:from>
    <xdr:to>
      <xdr:col>6</xdr:col>
      <xdr:colOff>3254200</xdr:colOff>
      <xdr:row>231</xdr:row>
      <xdr:rowOff>40325</xdr:rowOff>
    </xdr:to>
    <xdr:sp macro="" textlink="">
      <xdr:nvSpPr>
        <xdr:cNvPr id="253" name="Shape 140">
          <a:extLst>
            <a:ext uri="{FF2B5EF4-FFF2-40B4-BE49-F238E27FC236}">
              <a16:creationId xmlns:a16="http://schemas.microsoft.com/office/drawing/2014/main" id="{00000000-0008-0000-0100-0000FD000000}"/>
            </a:ext>
          </a:extLst>
        </xdr:cNvPr>
        <xdr:cNvSpPr/>
      </xdr:nvSpPr>
      <xdr:spPr>
        <a:xfrm>
          <a:off x="9248600" y="102722693"/>
          <a:ext cx="3200400" cy="365760"/>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8</xdr:col>
      <xdr:colOff>1929252</xdr:colOff>
      <xdr:row>76</xdr:row>
      <xdr:rowOff>94089</xdr:rowOff>
    </xdr:from>
    <xdr:to>
      <xdr:col>8</xdr:col>
      <xdr:colOff>2110227</xdr:colOff>
      <xdr:row>77</xdr:row>
      <xdr:rowOff>53175</xdr:rowOff>
    </xdr:to>
    <xdr:pic>
      <xdr:nvPicPr>
        <xdr:cNvPr id="255" name="image4.png" descr="Users outline">
          <a:extLst>
            <a:ext uri="{FF2B5EF4-FFF2-40B4-BE49-F238E27FC236}">
              <a16:creationId xmlns:a16="http://schemas.microsoft.com/office/drawing/2014/main" id="{00000000-0008-0000-0100-0000FF000000}"/>
            </a:ext>
          </a:extLst>
        </xdr:cNvPr>
        <xdr:cNvPicPr preferRelativeResize="0"/>
      </xdr:nvPicPr>
      <xdr:blipFill>
        <a:blip xmlns:r="http://schemas.openxmlformats.org/officeDocument/2006/relationships" r:embed="rId1" cstate="print"/>
        <a:stretch>
          <a:fillRect/>
        </a:stretch>
      </xdr:blipFill>
      <xdr:spPr>
        <a:xfrm>
          <a:off x="14938564" y="38306897"/>
          <a:ext cx="180975" cy="148312"/>
        </a:xfrm>
        <a:prstGeom prst="rect">
          <a:avLst/>
        </a:prstGeom>
        <a:noFill/>
      </xdr:spPr>
    </xdr:pic>
    <xdr:clientData/>
  </xdr:twoCellAnchor>
  <xdr:twoCellAnchor editAs="absolute">
    <xdr:from>
      <xdr:col>0</xdr:col>
      <xdr:colOff>885825</xdr:colOff>
      <xdr:row>355</xdr:row>
      <xdr:rowOff>70306</xdr:rowOff>
    </xdr:from>
    <xdr:to>
      <xdr:col>2</xdr:col>
      <xdr:colOff>454025</xdr:colOff>
      <xdr:row>357</xdr:row>
      <xdr:rowOff>334707</xdr:rowOff>
    </xdr:to>
    <xdr:pic>
      <xdr:nvPicPr>
        <xdr:cNvPr id="256" name="image5.png">
          <a:extLst>
            <a:ext uri="{FF2B5EF4-FFF2-40B4-BE49-F238E27FC236}">
              <a16:creationId xmlns:a16="http://schemas.microsoft.com/office/drawing/2014/main" id="{00000000-0008-0000-0100-000000010000}"/>
            </a:ext>
          </a:extLst>
        </xdr:cNvPr>
        <xdr:cNvPicPr preferRelativeResize="0"/>
      </xdr:nvPicPr>
      <xdr:blipFill>
        <a:blip xmlns:r="http://schemas.openxmlformats.org/officeDocument/2006/relationships" r:embed="rId3" cstate="print"/>
        <a:stretch>
          <a:fillRect/>
        </a:stretch>
      </xdr:blipFill>
      <xdr:spPr>
        <a:xfrm>
          <a:off x="885825" y="155657550"/>
          <a:ext cx="838200" cy="752475"/>
        </a:xfrm>
        <a:prstGeom prst="rect">
          <a:avLst/>
        </a:prstGeom>
        <a:noFill/>
      </xdr:spPr>
    </xdr:pic>
    <xdr:clientData/>
  </xdr:twoCellAnchor>
  <xdr:twoCellAnchor editAs="absolute">
    <xdr:from>
      <xdr:col>0</xdr:col>
      <xdr:colOff>742950</xdr:colOff>
      <xdr:row>2</xdr:row>
      <xdr:rowOff>180975</xdr:rowOff>
    </xdr:from>
    <xdr:to>
      <xdr:col>2</xdr:col>
      <xdr:colOff>311150</xdr:colOff>
      <xdr:row>4</xdr:row>
      <xdr:rowOff>79375</xdr:rowOff>
    </xdr:to>
    <xdr:pic>
      <xdr:nvPicPr>
        <xdr:cNvPr id="257" name="image7.png">
          <a:extLst>
            <a:ext uri="{FF2B5EF4-FFF2-40B4-BE49-F238E27FC236}">
              <a16:creationId xmlns:a16="http://schemas.microsoft.com/office/drawing/2014/main" id="{00000000-0008-0000-0100-000001010000}"/>
            </a:ext>
          </a:extLst>
        </xdr:cNvPr>
        <xdr:cNvPicPr preferRelativeResize="0"/>
      </xdr:nvPicPr>
      <xdr:blipFill>
        <a:blip xmlns:r="http://schemas.openxmlformats.org/officeDocument/2006/relationships" r:embed="rId4" cstate="print"/>
        <a:stretch>
          <a:fillRect/>
        </a:stretch>
      </xdr:blipFill>
      <xdr:spPr>
        <a:xfrm>
          <a:off x="742950" y="8004175"/>
          <a:ext cx="838200" cy="762000"/>
        </a:xfrm>
        <a:prstGeom prst="rect">
          <a:avLst/>
        </a:prstGeom>
        <a:noFill/>
      </xdr:spPr>
    </xdr:pic>
    <xdr:clientData/>
  </xdr:twoCellAnchor>
  <xdr:twoCellAnchor editAs="absolute">
    <xdr:from>
      <xdr:col>0</xdr:col>
      <xdr:colOff>828675</xdr:colOff>
      <xdr:row>27</xdr:row>
      <xdr:rowOff>152982</xdr:rowOff>
    </xdr:from>
    <xdr:to>
      <xdr:col>2</xdr:col>
      <xdr:colOff>396875</xdr:colOff>
      <xdr:row>28</xdr:row>
      <xdr:rowOff>323269</xdr:rowOff>
    </xdr:to>
    <xdr:pic>
      <xdr:nvPicPr>
        <xdr:cNvPr id="258" name="image9.png">
          <a:extLst>
            <a:ext uri="{FF2B5EF4-FFF2-40B4-BE49-F238E27FC236}">
              <a16:creationId xmlns:a16="http://schemas.microsoft.com/office/drawing/2014/main" id="{00000000-0008-0000-0100-000002010000}"/>
            </a:ext>
          </a:extLst>
        </xdr:cNvPr>
        <xdr:cNvPicPr preferRelativeResize="0"/>
      </xdr:nvPicPr>
      <xdr:blipFill>
        <a:blip xmlns:r="http://schemas.openxmlformats.org/officeDocument/2006/relationships" r:embed="rId5" cstate="print"/>
        <a:stretch>
          <a:fillRect/>
        </a:stretch>
      </xdr:blipFill>
      <xdr:spPr>
        <a:xfrm>
          <a:off x="828675" y="18145125"/>
          <a:ext cx="838200" cy="762000"/>
        </a:xfrm>
        <a:prstGeom prst="rect">
          <a:avLst/>
        </a:prstGeom>
        <a:noFill/>
      </xdr:spPr>
    </xdr:pic>
    <xdr:clientData/>
  </xdr:twoCellAnchor>
  <xdr:twoCellAnchor editAs="absolute">
    <xdr:from>
      <xdr:col>0</xdr:col>
      <xdr:colOff>857250</xdr:colOff>
      <xdr:row>52</xdr:row>
      <xdr:rowOff>182037</xdr:rowOff>
    </xdr:from>
    <xdr:to>
      <xdr:col>2</xdr:col>
      <xdr:colOff>425450</xdr:colOff>
      <xdr:row>53</xdr:row>
      <xdr:rowOff>246820</xdr:rowOff>
    </xdr:to>
    <xdr:pic>
      <xdr:nvPicPr>
        <xdr:cNvPr id="259" name="image6.png">
          <a:extLst>
            <a:ext uri="{FF2B5EF4-FFF2-40B4-BE49-F238E27FC236}">
              <a16:creationId xmlns:a16="http://schemas.microsoft.com/office/drawing/2014/main" id="{00000000-0008-0000-0100-000003010000}"/>
            </a:ext>
          </a:extLst>
        </xdr:cNvPr>
        <xdr:cNvPicPr preferRelativeResize="0"/>
      </xdr:nvPicPr>
      <xdr:blipFill>
        <a:blip xmlns:r="http://schemas.openxmlformats.org/officeDocument/2006/relationships" r:embed="rId6" cstate="print"/>
        <a:stretch>
          <a:fillRect/>
        </a:stretch>
      </xdr:blipFill>
      <xdr:spPr>
        <a:xfrm>
          <a:off x="857250" y="28984575"/>
          <a:ext cx="838200" cy="762000"/>
        </a:xfrm>
        <a:prstGeom prst="rect">
          <a:avLst/>
        </a:prstGeom>
        <a:noFill/>
      </xdr:spPr>
    </xdr:pic>
    <xdr:clientData/>
  </xdr:twoCellAnchor>
  <xdr:twoCellAnchor editAs="absolute">
    <xdr:from>
      <xdr:col>0</xdr:col>
      <xdr:colOff>885825</xdr:colOff>
      <xdr:row>77</xdr:row>
      <xdr:rowOff>178188</xdr:rowOff>
    </xdr:from>
    <xdr:to>
      <xdr:col>2</xdr:col>
      <xdr:colOff>454025</xdr:colOff>
      <xdr:row>79</xdr:row>
      <xdr:rowOff>18994</xdr:rowOff>
    </xdr:to>
    <xdr:pic>
      <xdr:nvPicPr>
        <xdr:cNvPr id="260" name="image8.png">
          <a:extLst>
            <a:ext uri="{FF2B5EF4-FFF2-40B4-BE49-F238E27FC236}">
              <a16:creationId xmlns:a16="http://schemas.microsoft.com/office/drawing/2014/main" id="{00000000-0008-0000-0100-000004010000}"/>
            </a:ext>
          </a:extLst>
        </xdr:cNvPr>
        <xdr:cNvPicPr preferRelativeResize="0"/>
      </xdr:nvPicPr>
      <xdr:blipFill>
        <a:blip xmlns:r="http://schemas.openxmlformats.org/officeDocument/2006/relationships" r:embed="rId7" cstate="print"/>
        <a:stretch>
          <a:fillRect/>
        </a:stretch>
      </xdr:blipFill>
      <xdr:spPr>
        <a:xfrm>
          <a:off x="885825" y="39023925"/>
          <a:ext cx="838200" cy="762000"/>
        </a:xfrm>
        <a:prstGeom prst="rect">
          <a:avLst/>
        </a:prstGeom>
        <a:noFill/>
      </xdr:spPr>
    </xdr:pic>
    <xdr:clientData/>
  </xdr:twoCellAnchor>
  <xdr:twoCellAnchor editAs="absolute">
    <xdr:from>
      <xdr:col>0</xdr:col>
      <xdr:colOff>876300</xdr:colOff>
      <xdr:row>102</xdr:row>
      <xdr:rowOff>159943</xdr:rowOff>
    </xdr:from>
    <xdr:to>
      <xdr:col>2</xdr:col>
      <xdr:colOff>444500</xdr:colOff>
      <xdr:row>104</xdr:row>
      <xdr:rowOff>369</xdr:rowOff>
    </xdr:to>
    <xdr:pic>
      <xdr:nvPicPr>
        <xdr:cNvPr id="261" name="image10.png">
          <a:extLst>
            <a:ext uri="{FF2B5EF4-FFF2-40B4-BE49-F238E27FC236}">
              <a16:creationId xmlns:a16="http://schemas.microsoft.com/office/drawing/2014/main" id="{00000000-0008-0000-0100-000005010000}"/>
            </a:ext>
          </a:extLst>
        </xdr:cNvPr>
        <xdr:cNvPicPr preferRelativeResize="0"/>
      </xdr:nvPicPr>
      <xdr:blipFill>
        <a:blip xmlns:r="http://schemas.openxmlformats.org/officeDocument/2006/relationships" r:embed="rId8" cstate="print"/>
        <a:stretch>
          <a:fillRect/>
        </a:stretch>
      </xdr:blipFill>
      <xdr:spPr>
        <a:xfrm>
          <a:off x="876300" y="48980725"/>
          <a:ext cx="838200" cy="762000"/>
        </a:xfrm>
        <a:prstGeom prst="rect">
          <a:avLst/>
        </a:prstGeom>
        <a:noFill/>
      </xdr:spPr>
    </xdr:pic>
    <xdr:clientData/>
  </xdr:twoCellAnchor>
  <xdr:twoCellAnchor editAs="absolute">
    <xdr:from>
      <xdr:col>1</xdr:col>
      <xdr:colOff>28575</xdr:colOff>
      <xdr:row>128</xdr:row>
      <xdr:rowOff>2531</xdr:rowOff>
    </xdr:from>
    <xdr:to>
      <xdr:col>2</xdr:col>
      <xdr:colOff>485775</xdr:colOff>
      <xdr:row>130</xdr:row>
      <xdr:rowOff>120094</xdr:rowOff>
    </xdr:to>
    <xdr:pic>
      <xdr:nvPicPr>
        <xdr:cNvPr id="262" name="image11.png">
          <a:extLst>
            <a:ext uri="{FF2B5EF4-FFF2-40B4-BE49-F238E27FC236}">
              <a16:creationId xmlns:a16="http://schemas.microsoft.com/office/drawing/2014/main" id="{00000000-0008-0000-0100-000006010000}"/>
            </a:ext>
          </a:extLst>
        </xdr:cNvPr>
        <xdr:cNvPicPr preferRelativeResize="0"/>
      </xdr:nvPicPr>
      <xdr:blipFill>
        <a:blip xmlns:r="http://schemas.openxmlformats.org/officeDocument/2006/relationships" r:embed="rId9" cstate="print"/>
        <a:stretch>
          <a:fillRect/>
        </a:stretch>
      </xdr:blipFill>
      <xdr:spPr>
        <a:xfrm>
          <a:off x="993775" y="59648725"/>
          <a:ext cx="762000" cy="752475"/>
        </a:xfrm>
        <a:prstGeom prst="rect">
          <a:avLst/>
        </a:prstGeom>
        <a:noFill/>
      </xdr:spPr>
    </xdr:pic>
    <xdr:clientData/>
  </xdr:twoCellAnchor>
  <xdr:twoCellAnchor editAs="absolute">
    <xdr:from>
      <xdr:col>1</xdr:col>
      <xdr:colOff>9525</xdr:colOff>
      <xdr:row>152</xdr:row>
      <xdr:rowOff>1360824</xdr:rowOff>
    </xdr:from>
    <xdr:to>
      <xdr:col>2</xdr:col>
      <xdr:colOff>476250</xdr:colOff>
      <xdr:row>155</xdr:row>
      <xdr:rowOff>169271</xdr:rowOff>
    </xdr:to>
    <xdr:pic>
      <xdr:nvPicPr>
        <xdr:cNvPr id="263" name="image12.png">
          <a:extLst>
            <a:ext uri="{FF2B5EF4-FFF2-40B4-BE49-F238E27FC236}">
              <a16:creationId xmlns:a16="http://schemas.microsoft.com/office/drawing/2014/main" id="{00000000-0008-0000-0100-000007010000}"/>
            </a:ext>
          </a:extLst>
        </xdr:cNvPr>
        <xdr:cNvPicPr preferRelativeResize="0"/>
      </xdr:nvPicPr>
      <xdr:blipFill>
        <a:blip xmlns:r="http://schemas.openxmlformats.org/officeDocument/2006/relationships" r:embed="rId10" cstate="print"/>
        <a:stretch>
          <a:fillRect/>
        </a:stretch>
      </xdr:blipFill>
      <xdr:spPr>
        <a:xfrm>
          <a:off x="974725" y="70662800"/>
          <a:ext cx="771525" cy="752475"/>
        </a:xfrm>
        <a:prstGeom prst="rect">
          <a:avLst/>
        </a:prstGeom>
        <a:noFill/>
      </xdr:spPr>
    </xdr:pic>
    <xdr:clientData/>
  </xdr:twoCellAnchor>
  <xdr:twoCellAnchor editAs="absolute">
    <xdr:from>
      <xdr:col>0</xdr:col>
      <xdr:colOff>866775</xdr:colOff>
      <xdr:row>177</xdr:row>
      <xdr:rowOff>468343</xdr:rowOff>
    </xdr:from>
    <xdr:to>
      <xdr:col>2</xdr:col>
      <xdr:colOff>434975</xdr:colOff>
      <xdr:row>180</xdr:row>
      <xdr:rowOff>214923</xdr:rowOff>
    </xdr:to>
    <xdr:pic>
      <xdr:nvPicPr>
        <xdr:cNvPr id="264" name="image13.png">
          <a:extLst>
            <a:ext uri="{FF2B5EF4-FFF2-40B4-BE49-F238E27FC236}">
              <a16:creationId xmlns:a16="http://schemas.microsoft.com/office/drawing/2014/main" id="{00000000-0008-0000-0100-000008010000}"/>
            </a:ext>
          </a:extLst>
        </xdr:cNvPr>
        <xdr:cNvPicPr preferRelativeResize="0"/>
      </xdr:nvPicPr>
      <xdr:blipFill>
        <a:blip xmlns:r="http://schemas.openxmlformats.org/officeDocument/2006/relationships" r:embed="rId11" cstate="print"/>
        <a:stretch>
          <a:fillRect/>
        </a:stretch>
      </xdr:blipFill>
      <xdr:spPr>
        <a:xfrm>
          <a:off x="866775" y="81086325"/>
          <a:ext cx="838200" cy="752475"/>
        </a:xfrm>
        <a:prstGeom prst="rect">
          <a:avLst/>
        </a:prstGeom>
        <a:noFill/>
      </xdr:spPr>
    </xdr:pic>
    <xdr:clientData/>
  </xdr:twoCellAnchor>
  <xdr:twoCellAnchor editAs="absolute">
    <xdr:from>
      <xdr:col>0</xdr:col>
      <xdr:colOff>714375</xdr:colOff>
      <xdr:row>202</xdr:row>
      <xdr:rowOff>4699</xdr:rowOff>
    </xdr:from>
    <xdr:to>
      <xdr:col>2</xdr:col>
      <xdr:colOff>282575</xdr:colOff>
      <xdr:row>205</xdr:row>
      <xdr:rowOff>139529</xdr:rowOff>
    </xdr:to>
    <xdr:pic>
      <xdr:nvPicPr>
        <xdr:cNvPr id="265" name="image14.png">
          <a:extLst>
            <a:ext uri="{FF2B5EF4-FFF2-40B4-BE49-F238E27FC236}">
              <a16:creationId xmlns:a16="http://schemas.microsoft.com/office/drawing/2014/main" id="{00000000-0008-0000-0100-000009010000}"/>
            </a:ext>
          </a:extLst>
        </xdr:cNvPr>
        <xdr:cNvPicPr preferRelativeResize="0"/>
      </xdr:nvPicPr>
      <xdr:blipFill>
        <a:blip xmlns:r="http://schemas.openxmlformats.org/officeDocument/2006/relationships" r:embed="rId12" cstate="print"/>
        <a:stretch>
          <a:fillRect/>
        </a:stretch>
      </xdr:blipFill>
      <xdr:spPr>
        <a:xfrm>
          <a:off x="714375" y="90925650"/>
          <a:ext cx="838200" cy="762000"/>
        </a:xfrm>
        <a:prstGeom prst="rect">
          <a:avLst/>
        </a:prstGeom>
        <a:noFill/>
      </xdr:spPr>
    </xdr:pic>
    <xdr:clientData/>
  </xdr:twoCellAnchor>
  <xdr:twoCellAnchor editAs="absolute">
    <xdr:from>
      <xdr:col>0</xdr:col>
      <xdr:colOff>857250</xdr:colOff>
      <xdr:row>229</xdr:row>
      <xdr:rowOff>498697</xdr:rowOff>
    </xdr:from>
    <xdr:to>
      <xdr:col>2</xdr:col>
      <xdr:colOff>425450</xdr:colOff>
      <xdr:row>232</xdr:row>
      <xdr:rowOff>307379</xdr:rowOff>
    </xdr:to>
    <xdr:pic>
      <xdr:nvPicPr>
        <xdr:cNvPr id="266" name="image15.png">
          <a:extLst>
            <a:ext uri="{FF2B5EF4-FFF2-40B4-BE49-F238E27FC236}">
              <a16:creationId xmlns:a16="http://schemas.microsoft.com/office/drawing/2014/main" id="{00000000-0008-0000-0100-00000A010000}"/>
            </a:ext>
          </a:extLst>
        </xdr:cNvPr>
        <xdr:cNvPicPr preferRelativeResize="0"/>
      </xdr:nvPicPr>
      <xdr:blipFill>
        <a:blip xmlns:r="http://schemas.openxmlformats.org/officeDocument/2006/relationships" r:embed="rId13" cstate="print"/>
        <a:stretch>
          <a:fillRect/>
        </a:stretch>
      </xdr:blipFill>
      <xdr:spPr>
        <a:xfrm>
          <a:off x="857250" y="102765225"/>
          <a:ext cx="838200" cy="752475"/>
        </a:xfrm>
        <a:prstGeom prst="rect">
          <a:avLst/>
        </a:prstGeom>
        <a:noFill/>
      </xdr:spPr>
    </xdr:pic>
    <xdr:clientData/>
  </xdr:twoCellAnchor>
  <xdr:twoCellAnchor editAs="absolute">
    <xdr:from>
      <xdr:col>1</xdr:col>
      <xdr:colOff>715</xdr:colOff>
      <xdr:row>255</xdr:row>
      <xdr:rowOff>52747</xdr:rowOff>
    </xdr:from>
    <xdr:to>
      <xdr:col>2</xdr:col>
      <xdr:colOff>457200</xdr:colOff>
      <xdr:row>257</xdr:row>
      <xdr:rowOff>287193</xdr:rowOff>
    </xdr:to>
    <xdr:pic>
      <xdr:nvPicPr>
        <xdr:cNvPr id="267" name="image16.png">
          <a:extLst>
            <a:ext uri="{FF2B5EF4-FFF2-40B4-BE49-F238E27FC236}">
              <a16:creationId xmlns:a16="http://schemas.microsoft.com/office/drawing/2014/main" id="{00000000-0008-0000-0100-00000B010000}"/>
            </a:ext>
          </a:extLst>
        </xdr:cNvPr>
        <xdr:cNvPicPr preferRelativeResize="0"/>
      </xdr:nvPicPr>
      <xdr:blipFill>
        <a:blip xmlns:r="http://schemas.openxmlformats.org/officeDocument/2006/relationships" r:embed="rId14" cstate="print"/>
        <a:stretch>
          <a:fillRect/>
        </a:stretch>
      </xdr:blipFill>
      <xdr:spPr>
        <a:xfrm>
          <a:off x="965200" y="113557050"/>
          <a:ext cx="762000" cy="752475"/>
        </a:xfrm>
        <a:prstGeom prst="rect">
          <a:avLst/>
        </a:prstGeom>
        <a:noFill/>
      </xdr:spPr>
    </xdr:pic>
    <xdr:clientData/>
  </xdr:twoCellAnchor>
  <xdr:twoCellAnchor editAs="absolute">
    <xdr:from>
      <xdr:col>0</xdr:col>
      <xdr:colOff>819150</xdr:colOff>
      <xdr:row>280</xdr:row>
      <xdr:rowOff>14748</xdr:rowOff>
    </xdr:from>
    <xdr:to>
      <xdr:col>2</xdr:col>
      <xdr:colOff>292100</xdr:colOff>
      <xdr:row>282</xdr:row>
      <xdr:rowOff>201215</xdr:rowOff>
    </xdr:to>
    <xdr:pic>
      <xdr:nvPicPr>
        <xdr:cNvPr id="268" name="image18.png">
          <a:extLst>
            <a:ext uri="{FF2B5EF4-FFF2-40B4-BE49-F238E27FC236}">
              <a16:creationId xmlns:a16="http://schemas.microsoft.com/office/drawing/2014/main" id="{00000000-0008-0000-0100-00000C010000}"/>
            </a:ext>
          </a:extLst>
        </xdr:cNvPr>
        <xdr:cNvPicPr preferRelativeResize="0"/>
      </xdr:nvPicPr>
      <xdr:blipFill>
        <a:blip xmlns:r="http://schemas.openxmlformats.org/officeDocument/2006/relationships" r:embed="rId15" cstate="print"/>
        <a:stretch>
          <a:fillRect/>
        </a:stretch>
      </xdr:blipFill>
      <xdr:spPr>
        <a:xfrm>
          <a:off x="819150" y="124212350"/>
          <a:ext cx="742950" cy="638175"/>
        </a:xfrm>
        <a:prstGeom prst="rect">
          <a:avLst/>
        </a:prstGeom>
        <a:noFill/>
      </xdr:spPr>
    </xdr:pic>
    <xdr:clientData/>
  </xdr:twoCellAnchor>
  <xdr:twoCellAnchor editAs="absolute">
    <xdr:from>
      <xdr:col>0</xdr:col>
      <xdr:colOff>828675</xdr:colOff>
      <xdr:row>305</xdr:row>
      <xdr:rowOff>54375</xdr:rowOff>
    </xdr:from>
    <xdr:to>
      <xdr:col>2</xdr:col>
      <xdr:colOff>301625</xdr:colOff>
      <xdr:row>307</xdr:row>
      <xdr:rowOff>175200</xdr:rowOff>
    </xdr:to>
    <xdr:pic>
      <xdr:nvPicPr>
        <xdr:cNvPr id="269" name="image17.png">
          <a:extLst>
            <a:ext uri="{FF2B5EF4-FFF2-40B4-BE49-F238E27FC236}">
              <a16:creationId xmlns:a16="http://schemas.microsoft.com/office/drawing/2014/main" id="{00000000-0008-0000-0100-00000D010000}"/>
            </a:ext>
          </a:extLst>
        </xdr:cNvPr>
        <xdr:cNvPicPr preferRelativeResize="0"/>
      </xdr:nvPicPr>
      <xdr:blipFill>
        <a:blip xmlns:r="http://schemas.openxmlformats.org/officeDocument/2006/relationships" r:embed="rId16" cstate="print"/>
        <a:stretch>
          <a:fillRect/>
        </a:stretch>
      </xdr:blipFill>
      <xdr:spPr>
        <a:xfrm>
          <a:off x="828675" y="134645400"/>
          <a:ext cx="742950" cy="628650"/>
        </a:xfrm>
        <a:prstGeom prst="rect">
          <a:avLst/>
        </a:prstGeom>
        <a:noFill/>
      </xdr:spPr>
    </xdr:pic>
    <xdr:clientData/>
  </xdr:twoCellAnchor>
  <xdr:twoCellAnchor editAs="absolute">
    <xdr:from>
      <xdr:col>0</xdr:col>
      <xdr:colOff>790575</xdr:colOff>
      <xdr:row>330</xdr:row>
      <xdr:rowOff>52065</xdr:rowOff>
    </xdr:from>
    <xdr:to>
      <xdr:col>2</xdr:col>
      <xdr:colOff>263525</xdr:colOff>
      <xdr:row>332</xdr:row>
      <xdr:rowOff>134173</xdr:rowOff>
    </xdr:to>
    <xdr:pic>
      <xdr:nvPicPr>
        <xdr:cNvPr id="270" name="image19.png">
          <a:extLst>
            <a:ext uri="{FF2B5EF4-FFF2-40B4-BE49-F238E27FC236}">
              <a16:creationId xmlns:a16="http://schemas.microsoft.com/office/drawing/2014/main" id="{00000000-0008-0000-0100-00000E010000}"/>
            </a:ext>
          </a:extLst>
        </xdr:cNvPr>
        <xdr:cNvPicPr preferRelativeResize="0"/>
      </xdr:nvPicPr>
      <xdr:blipFill>
        <a:blip xmlns:r="http://schemas.openxmlformats.org/officeDocument/2006/relationships" r:embed="rId17" cstate="print"/>
        <a:stretch>
          <a:fillRect/>
        </a:stretch>
      </xdr:blipFill>
      <xdr:spPr>
        <a:xfrm>
          <a:off x="790575" y="144999075"/>
          <a:ext cx="742950" cy="609600"/>
        </a:xfrm>
        <a:prstGeom prst="rect">
          <a:avLst/>
        </a:prstGeom>
        <a:noFill/>
      </xdr:spPr>
    </xdr:pic>
    <xdr:clientData/>
  </xdr:twoCellAnchor>
  <xdr:twoCellAnchor editAs="absolute">
    <xdr:from>
      <xdr:col>1</xdr:col>
      <xdr:colOff>76200</xdr:colOff>
      <xdr:row>380</xdr:row>
      <xdr:rowOff>59598</xdr:rowOff>
    </xdr:from>
    <xdr:to>
      <xdr:col>2</xdr:col>
      <xdr:colOff>533400</xdr:colOff>
      <xdr:row>382</xdr:row>
      <xdr:rowOff>297609</xdr:rowOff>
    </xdr:to>
    <xdr:pic>
      <xdr:nvPicPr>
        <xdr:cNvPr id="271" name="image20.png">
          <a:extLst>
            <a:ext uri="{FF2B5EF4-FFF2-40B4-BE49-F238E27FC236}">
              <a16:creationId xmlns:a16="http://schemas.microsoft.com/office/drawing/2014/main" id="{00000000-0008-0000-0100-00000F010000}"/>
            </a:ext>
          </a:extLst>
        </xdr:cNvPr>
        <xdr:cNvPicPr preferRelativeResize="0"/>
      </xdr:nvPicPr>
      <xdr:blipFill>
        <a:blip xmlns:r="http://schemas.openxmlformats.org/officeDocument/2006/relationships" r:embed="rId18" cstate="print"/>
        <a:stretch>
          <a:fillRect/>
        </a:stretch>
      </xdr:blipFill>
      <xdr:spPr>
        <a:xfrm>
          <a:off x="1041400" y="166325550"/>
          <a:ext cx="762000" cy="723900"/>
        </a:xfrm>
        <a:prstGeom prst="rect">
          <a:avLst/>
        </a:prstGeom>
        <a:noFill/>
      </xdr:spPr>
    </xdr:pic>
    <xdr:clientData/>
  </xdr:twoCellAnchor>
  <xdr:twoCellAnchor editAs="absolute">
    <xdr:from>
      <xdr:col>1</xdr:col>
      <xdr:colOff>114300</xdr:colOff>
      <xdr:row>404</xdr:row>
      <xdr:rowOff>511027</xdr:rowOff>
    </xdr:from>
    <xdr:to>
      <xdr:col>2</xdr:col>
      <xdr:colOff>571500</xdr:colOff>
      <xdr:row>407</xdr:row>
      <xdr:rowOff>173591</xdr:rowOff>
    </xdr:to>
    <xdr:pic>
      <xdr:nvPicPr>
        <xdr:cNvPr id="272" name="image21.png">
          <a:extLst>
            <a:ext uri="{FF2B5EF4-FFF2-40B4-BE49-F238E27FC236}">
              <a16:creationId xmlns:a16="http://schemas.microsoft.com/office/drawing/2014/main" id="{00000000-0008-0000-0100-000010010000}"/>
            </a:ext>
          </a:extLst>
        </xdr:cNvPr>
        <xdr:cNvPicPr preferRelativeResize="0"/>
      </xdr:nvPicPr>
      <xdr:blipFill>
        <a:blip xmlns:r="http://schemas.openxmlformats.org/officeDocument/2006/relationships" r:embed="rId19" cstate="print"/>
        <a:stretch>
          <a:fillRect/>
        </a:stretch>
      </xdr:blipFill>
      <xdr:spPr>
        <a:xfrm>
          <a:off x="1079500" y="177292000"/>
          <a:ext cx="762000" cy="752475"/>
        </a:xfrm>
        <a:prstGeom prst="rect">
          <a:avLst/>
        </a:prstGeom>
        <a:noFill/>
      </xdr:spPr>
    </xdr:pic>
    <xdr:clientData/>
  </xdr:twoCellAnchor>
  <xdr:twoCellAnchor editAs="absolute">
    <xdr:from>
      <xdr:col>0</xdr:col>
      <xdr:colOff>876300</xdr:colOff>
      <xdr:row>429</xdr:row>
      <xdr:rowOff>29941</xdr:rowOff>
    </xdr:from>
    <xdr:to>
      <xdr:col>2</xdr:col>
      <xdr:colOff>444500</xdr:colOff>
      <xdr:row>431</xdr:row>
      <xdr:rowOff>61432</xdr:rowOff>
    </xdr:to>
    <xdr:pic>
      <xdr:nvPicPr>
        <xdr:cNvPr id="273" name="image22.png">
          <a:extLst>
            <a:ext uri="{FF2B5EF4-FFF2-40B4-BE49-F238E27FC236}">
              <a16:creationId xmlns:a16="http://schemas.microsoft.com/office/drawing/2014/main" id="{00000000-0008-0000-0100-000011010000}"/>
            </a:ext>
          </a:extLst>
        </xdr:cNvPr>
        <xdr:cNvPicPr preferRelativeResize="0"/>
      </xdr:nvPicPr>
      <xdr:blipFill>
        <a:blip xmlns:r="http://schemas.openxmlformats.org/officeDocument/2006/relationships" r:embed="rId20" cstate="print"/>
        <a:stretch>
          <a:fillRect/>
        </a:stretch>
      </xdr:blipFill>
      <xdr:spPr>
        <a:xfrm>
          <a:off x="876300" y="187286900"/>
          <a:ext cx="838200" cy="771525"/>
        </a:xfrm>
        <a:prstGeom prst="rect">
          <a:avLst/>
        </a:prstGeom>
        <a:noFill/>
      </xdr:spPr>
    </xdr:pic>
    <xdr:clientData/>
  </xdr:twoCellAnchor>
  <xdr:twoCellAnchor editAs="absolute">
    <xdr:from>
      <xdr:col>8</xdr:col>
      <xdr:colOff>1717040</xdr:colOff>
      <xdr:row>1</xdr:row>
      <xdr:rowOff>2351405</xdr:rowOff>
    </xdr:from>
    <xdr:to>
      <xdr:col>8</xdr:col>
      <xdr:colOff>1898015</xdr:colOff>
      <xdr:row>1</xdr:row>
      <xdr:rowOff>2532380</xdr:rowOff>
    </xdr:to>
    <xdr:pic>
      <xdr:nvPicPr>
        <xdr:cNvPr id="274" name="image4.png" descr="Users outline">
          <a:extLst>
            <a:ext uri="{FF2B5EF4-FFF2-40B4-BE49-F238E27FC236}">
              <a16:creationId xmlns:a16="http://schemas.microsoft.com/office/drawing/2014/main" id="{00000000-0008-0000-0100-000012010000}"/>
            </a:ext>
          </a:extLst>
        </xdr:cNvPr>
        <xdr:cNvPicPr preferRelativeResize="0"/>
      </xdr:nvPicPr>
      <xdr:blipFill>
        <a:blip xmlns:r="http://schemas.openxmlformats.org/officeDocument/2006/relationships" r:embed="rId1" cstate="print"/>
        <a:stretch>
          <a:fillRect/>
        </a:stretch>
      </xdr:blipFill>
      <xdr:spPr>
        <a:xfrm>
          <a:off x="14823440" y="7533005"/>
          <a:ext cx="180975" cy="180975"/>
        </a:xfrm>
        <a:prstGeom prst="rect">
          <a:avLst/>
        </a:prstGeom>
        <a:noFill/>
      </xdr:spPr>
    </xdr:pic>
    <xdr:clientData/>
  </xdr:twoCellAnchor>
  <xdr:twoCellAnchor editAs="absolute">
    <xdr:from>
      <xdr:col>6</xdr:col>
      <xdr:colOff>57150</xdr:colOff>
      <xdr:row>0</xdr:row>
      <xdr:rowOff>209550</xdr:rowOff>
    </xdr:from>
    <xdr:to>
      <xdr:col>6</xdr:col>
      <xdr:colOff>3028950</xdr:colOff>
      <xdr:row>0</xdr:row>
      <xdr:rowOff>2962275</xdr:rowOff>
    </xdr:to>
    <xdr:pic>
      <xdr:nvPicPr>
        <xdr:cNvPr id="275" name="image23.png" descr="A diagram of a circular structure">
          <a:extLst>
            <a:ext uri="{FF2B5EF4-FFF2-40B4-BE49-F238E27FC236}">
              <a16:creationId xmlns:a16="http://schemas.microsoft.com/office/drawing/2014/main" id="{00000000-0008-0000-0100-000013010000}"/>
            </a:ext>
          </a:extLst>
        </xdr:cNvPr>
        <xdr:cNvPicPr preferRelativeResize="0"/>
      </xdr:nvPicPr>
      <xdr:blipFill>
        <a:blip xmlns:r="http://schemas.openxmlformats.org/officeDocument/2006/relationships" r:embed="rId21" cstate="print"/>
        <a:stretch>
          <a:fillRect/>
        </a:stretch>
      </xdr:blipFill>
      <xdr:spPr>
        <a:xfrm>
          <a:off x="9251950" y="209550"/>
          <a:ext cx="2971800" cy="2752725"/>
        </a:xfrm>
        <a:prstGeom prst="rect">
          <a:avLst/>
        </a:prstGeom>
        <a:noFill/>
      </xdr:spPr>
    </xdr:pic>
    <xdr:clientData/>
  </xdr:twoCellAnchor>
  <xdr:twoCellAnchor editAs="absolute">
    <xdr:from>
      <xdr:col>0</xdr:col>
      <xdr:colOff>409575</xdr:colOff>
      <xdr:row>1</xdr:row>
      <xdr:rowOff>1190625</xdr:rowOff>
    </xdr:from>
    <xdr:to>
      <xdr:col>2</xdr:col>
      <xdr:colOff>1435100</xdr:colOff>
      <xdr:row>1</xdr:row>
      <xdr:rowOff>2038350</xdr:rowOff>
    </xdr:to>
    <xdr:pic>
      <xdr:nvPicPr>
        <xdr:cNvPr id="276" name="image2.png">
          <a:extLst>
            <a:ext uri="{FF2B5EF4-FFF2-40B4-BE49-F238E27FC236}">
              <a16:creationId xmlns:a16="http://schemas.microsoft.com/office/drawing/2014/main" id="{00000000-0008-0000-0100-000014010000}"/>
            </a:ext>
          </a:extLst>
        </xdr:cNvPr>
        <xdr:cNvPicPr preferRelativeResize="0"/>
      </xdr:nvPicPr>
      <xdr:blipFill>
        <a:blip xmlns:r="http://schemas.openxmlformats.org/officeDocument/2006/relationships" r:embed="rId22" cstate="print"/>
        <a:stretch>
          <a:fillRect/>
        </a:stretch>
      </xdr:blipFill>
      <xdr:spPr>
        <a:xfrm>
          <a:off x="409575" y="6372225"/>
          <a:ext cx="2295525" cy="847725"/>
        </a:xfrm>
        <a:prstGeom prst="rect">
          <a:avLst/>
        </a:prstGeom>
        <a:noFill/>
      </xdr:spPr>
    </xdr:pic>
    <xdr:clientData/>
  </xdr:twoCellAnchor>
  <xdr:twoCellAnchor editAs="absolute">
    <xdr:from>
      <xdr:col>8</xdr:col>
      <xdr:colOff>2137548</xdr:colOff>
      <xdr:row>26</xdr:row>
      <xdr:rowOff>46505</xdr:rowOff>
    </xdr:from>
    <xdr:to>
      <xdr:col>8</xdr:col>
      <xdr:colOff>2337573</xdr:colOff>
      <xdr:row>27</xdr:row>
      <xdr:rowOff>19252</xdr:rowOff>
    </xdr:to>
    <xdr:pic>
      <xdr:nvPicPr>
        <xdr:cNvPr id="277" name="image4.png">
          <a:extLst>
            <a:ext uri="{FF2B5EF4-FFF2-40B4-BE49-F238E27FC236}">
              <a16:creationId xmlns:a16="http://schemas.microsoft.com/office/drawing/2014/main" id="{00000000-0008-0000-0100-000015010000}"/>
            </a:ext>
          </a:extLst>
        </xdr:cNvPr>
        <xdr:cNvPicPr preferRelativeResize="0"/>
      </xdr:nvPicPr>
      <xdr:blipFill>
        <a:blip xmlns:r="http://schemas.openxmlformats.org/officeDocument/2006/relationships" r:embed="rId1" cstate="print"/>
        <a:stretch>
          <a:fillRect/>
        </a:stretch>
      </xdr:blipFill>
      <xdr:spPr>
        <a:xfrm>
          <a:off x="15243948" y="17811370"/>
          <a:ext cx="200025" cy="200025"/>
        </a:xfrm>
        <a:prstGeom prst="rect">
          <a:avLst/>
        </a:prstGeom>
        <a:noFill/>
      </xdr:spPr>
    </xdr:pic>
    <xdr:clientData/>
  </xdr:twoCellAnchor>
  <xdr:twoCellAnchor editAs="absolute">
    <xdr:from>
      <xdr:col>8</xdr:col>
      <xdr:colOff>2055268</xdr:colOff>
      <xdr:row>51</xdr:row>
      <xdr:rowOff>46435</xdr:rowOff>
    </xdr:from>
    <xdr:to>
      <xdr:col>8</xdr:col>
      <xdr:colOff>2255293</xdr:colOff>
      <xdr:row>52</xdr:row>
      <xdr:rowOff>41513</xdr:rowOff>
    </xdr:to>
    <xdr:pic>
      <xdr:nvPicPr>
        <xdr:cNvPr id="278" name="image4.png">
          <a:extLst>
            <a:ext uri="{FF2B5EF4-FFF2-40B4-BE49-F238E27FC236}">
              <a16:creationId xmlns:a16="http://schemas.microsoft.com/office/drawing/2014/main" id="{00000000-0008-0000-0100-000016010000}"/>
            </a:ext>
          </a:extLst>
        </xdr:cNvPr>
        <xdr:cNvPicPr preferRelativeResize="0"/>
      </xdr:nvPicPr>
      <xdr:blipFill>
        <a:blip xmlns:r="http://schemas.openxmlformats.org/officeDocument/2006/relationships" r:embed="rId1" cstate="print"/>
        <a:stretch>
          <a:fillRect/>
        </a:stretch>
      </xdr:blipFill>
      <xdr:spPr>
        <a:xfrm>
          <a:off x="15161668" y="28644026"/>
          <a:ext cx="200025" cy="200025"/>
        </a:xfrm>
        <a:prstGeom prst="rect">
          <a:avLst/>
        </a:prstGeom>
        <a:noFill/>
      </xdr:spPr>
    </xdr:pic>
    <xdr:clientData/>
  </xdr:twoCellAnchor>
  <xdr:twoCellAnchor editAs="absolute">
    <xdr:from>
      <xdr:col>5</xdr:col>
      <xdr:colOff>378</xdr:colOff>
      <xdr:row>101</xdr:row>
      <xdr:rowOff>569</xdr:rowOff>
    </xdr:from>
    <xdr:to>
      <xdr:col>5</xdr:col>
      <xdr:colOff>200025</xdr:colOff>
      <xdr:row>101</xdr:row>
      <xdr:rowOff>166448</xdr:rowOff>
    </xdr:to>
    <xdr:pic>
      <xdr:nvPicPr>
        <xdr:cNvPr id="279" name="image4.png">
          <a:extLst>
            <a:ext uri="{FF2B5EF4-FFF2-40B4-BE49-F238E27FC236}">
              <a16:creationId xmlns:a16="http://schemas.microsoft.com/office/drawing/2014/main" id="{00000000-0008-0000-0100-000017010000}"/>
            </a:ext>
          </a:extLst>
        </xdr:cNvPr>
        <xdr:cNvPicPr preferRelativeResize="0"/>
      </xdr:nvPicPr>
      <xdr:blipFill>
        <a:blip xmlns:r="http://schemas.openxmlformats.org/officeDocument/2006/relationships" r:embed="rId1" cstate="print"/>
        <a:stretch>
          <a:fillRect/>
        </a:stretch>
      </xdr:blipFill>
      <xdr:spPr>
        <a:xfrm>
          <a:off x="7213600" y="48615600"/>
          <a:ext cx="200025" cy="200025"/>
        </a:xfrm>
        <a:prstGeom prst="rect">
          <a:avLst/>
        </a:prstGeom>
        <a:noFill/>
      </xdr:spPr>
    </xdr:pic>
    <xdr:clientData/>
  </xdr:twoCellAnchor>
  <xdr:twoCellAnchor editAs="absolute">
    <xdr:from>
      <xdr:col>5</xdr:col>
      <xdr:colOff>378</xdr:colOff>
      <xdr:row>125</xdr:row>
      <xdr:rowOff>172725</xdr:rowOff>
    </xdr:from>
    <xdr:to>
      <xdr:col>5</xdr:col>
      <xdr:colOff>200025</xdr:colOff>
      <xdr:row>126</xdr:row>
      <xdr:rowOff>161083</xdr:rowOff>
    </xdr:to>
    <xdr:pic>
      <xdr:nvPicPr>
        <xdr:cNvPr id="280" name="image4.png">
          <a:extLst>
            <a:ext uri="{FF2B5EF4-FFF2-40B4-BE49-F238E27FC236}">
              <a16:creationId xmlns:a16="http://schemas.microsoft.com/office/drawing/2014/main" id="{00000000-0008-0000-0100-000018010000}"/>
            </a:ext>
          </a:extLst>
        </xdr:cNvPr>
        <xdr:cNvPicPr preferRelativeResize="0"/>
      </xdr:nvPicPr>
      <xdr:blipFill>
        <a:blip xmlns:r="http://schemas.openxmlformats.org/officeDocument/2006/relationships" r:embed="rId1" cstate="print"/>
        <a:stretch>
          <a:fillRect/>
        </a:stretch>
      </xdr:blipFill>
      <xdr:spPr>
        <a:xfrm>
          <a:off x="7213600" y="58877200"/>
          <a:ext cx="200025" cy="200025"/>
        </a:xfrm>
        <a:prstGeom prst="rect">
          <a:avLst/>
        </a:prstGeom>
        <a:noFill/>
      </xdr:spPr>
    </xdr:pic>
    <xdr:clientData/>
  </xdr:twoCellAnchor>
  <xdr:twoCellAnchor editAs="absolute">
    <xdr:from>
      <xdr:col>8</xdr:col>
      <xdr:colOff>2013498</xdr:colOff>
      <xdr:row>152</xdr:row>
      <xdr:rowOff>725162</xdr:rowOff>
    </xdr:from>
    <xdr:to>
      <xdr:col>8</xdr:col>
      <xdr:colOff>2213523</xdr:colOff>
      <xdr:row>152</xdr:row>
      <xdr:rowOff>883994</xdr:rowOff>
    </xdr:to>
    <xdr:pic>
      <xdr:nvPicPr>
        <xdr:cNvPr id="281" name="image4.png">
          <a:extLst>
            <a:ext uri="{FF2B5EF4-FFF2-40B4-BE49-F238E27FC236}">
              <a16:creationId xmlns:a16="http://schemas.microsoft.com/office/drawing/2014/main" id="{00000000-0008-0000-0100-000019010000}"/>
            </a:ext>
          </a:extLst>
        </xdr:cNvPr>
        <xdr:cNvPicPr preferRelativeResize="0"/>
      </xdr:nvPicPr>
      <xdr:blipFill>
        <a:blip xmlns:r="http://schemas.openxmlformats.org/officeDocument/2006/relationships" r:embed="rId1" cstate="print"/>
        <a:stretch>
          <a:fillRect/>
        </a:stretch>
      </xdr:blipFill>
      <xdr:spPr>
        <a:xfrm>
          <a:off x="15119898" y="70012271"/>
          <a:ext cx="200025" cy="200025"/>
        </a:xfrm>
        <a:prstGeom prst="rect">
          <a:avLst/>
        </a:prstGeom>
        <a:noFill/>
      </xdr:spPr>
    </xdr:pic>
    <xdr:clientData/>
  </xdr:twoCellAnchor>
  <xdr:twoCellAnchor editAs="absolute">
    <xdr:from>
      <xdr:col>5</xdr:col>
      <xdr:colOff>378</xdr:colOff>
      <xdr:row>175</xdr:row>
      <xdr:rowOff>131237</xdr:rowOff>
    </xdr:from>
    <xdr:to>
      <xdr:col>5</xdr:col>
      <xdr:colOff>200025</xdr:colOff>
      <xdr:row>176</xdr:row>
      <xdr:rowOff>77482</xdr:rowOff>
    </xdr:to>
    <xdr:pic>
      <xdr:nvPicPr>
        <xdr:cNvPr id="282" name="image4.png">
          <a:extLst>
            <a:ext uri="{FF2B5EF4-FFF2-40B4-BE49-F238E27FC236}">
              <a16:creationId xmlns:a16="http://schemas.microsoft.com/office/drawing/2014/main" id="{00000000-0008-0000-0100-00001A010000}"/>
            </a:ext>
          </a:extLst>
        </xdr:cNvPr>
        <xdr:cNvPicPr preferRelativeResize="0"/>
      </xdr:nvPicPr>
      <xdr:blipFill>
        <a:blip xmlns:r="http://schemas.openxmlformats.org/officeDocument/2006/relationships" r:embed="rId1" cstate="print"/>
        <a:stretch>
          <a:fillRect/>
        </a:stretch>
      </xdr:blipFill>
      <xdr:spPr>
        <a:xfrm>
          <a:off x="7213600" y="80314800"/>
          <a:ext cx="200025" cy="200025"/>
        </a:xfrm>
        <a:prstGeom prst="rect">
          <a:avLst/>
        </a:prstGeom>
        <a:noFill/>
      </xdr:spPr>
    </xdr:pic>
    <xdr:clientData/>
  </xdr:twoCellAnchor>
  <xdr:twoCellAnchor editAs="absolute">
    <xdr:from>
      <xdr:col>2</xdr:col>
      <xdr:colOff>10160</xdr:colOff>
      <xdr:row>0</xdr:row>
      <xdr:rowOff>2804160</xdr:rowOff>
    </xdr:from>
    <xdr:to>
      <xdr:col>3</xdr:col>
      <xdr:colOff>1584960</xdr:colOff>
      <xdr:row>0</xdr:row>
      <xdr:rowOff>3200400</xdr:rowOff>
    </xdr:to>
    <xdr:sp macro="" textlink="">
      <xdr:nvSpPr>
        <xdr:cNvPr id="143" name="TextBox 142">
          <a:extLst>
            <a:ext uri="{FF2B5EF4-FFF2-40B4-BE49-F238E27FC236}">
              <a16:creationId xmlns:a16="http://schemas.microsoft.com/office/drawing/2014/main" id="{50875A4A-E1C7-353E-BB35-40BD792B6C7D}"/>
            </a:ext>
          </a:extLst>
        </xdr:cNvPr>
        <xdr:cNvSpPr txBox="1"/>
      </xdr:nvSpPr>
      <xdr:spPr>
        <a:xfrm>
          <a:off x="1280160" y="2804160"/>
          <a:ext cx="3556000" cy="3962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t>Scoring scale:</a:t>
          </a:r>
        </a:p>
      </xdr:txBody>
    </xdr:sp>
    <xdr:clientData/>
  </xdr:twoCellAnchor>
  <xdr:twoCellAnchor editAs="absolute">
    <xdr:from>
      <xdr:col>6</xdr:col>
      <xdr:colOff>51251</xdr:colOff>
      <xdr:row>29</xdr:row>
      <xdr:rowOff>168539</xdr:rowOff>
    </xdr:from>
    <xdr:to>
      <xdr:col>6</xdr:col>
      <xdr:colOff>3251651</xdr:colOff>
      <xdr:row>30</xdr:row>
      <xdr:rowOff>323532</xdr:rowOff>
    </xdr:to>
    <xdr:sp macro="" textlink="">
      <xdr:nvSpPr>
        <xdr:cNvPr id="12" name="Shape 100">
          <a:extLst>
            <a:ext uri="{FF2B5EF4-FFF2-40B4-BE49-F238E27FC236}">
              <a16:creationId xmlns:a16="http://schemas.microsoft.com/office/drawing/2014/main" id="{35668EA8-995C-914A-901E-FB764CBDE30A}"/>
            </a:ext>
          </a:extLst>
        </xdr:cNvPr>
        <xdr:cNvSpPr/>
      </xdr:nvSpPr>
      <xdr:spPr>
        <a:xfrm>
          <a:off x="9246051" y="19215100"/>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4</xdr:col>
      <xdr:colOff>1767945</xdr:colOff>
      <xdr:row>29</xdr:row>
      <xdr:rowOff>152595</xdr:rowOff>
    </xdr:from>
    <xdr:to>
      <xdr:col>5</xdr:col>
      <xdr:colOff>1836433</xdr:colOff>
      <xdr:row>31</xdr:row>
      <xdr:rowOff>100302</xdr:rowOff>
    </xdr:to>
    <xdr:sp macro="" textlink="">
      <xdr:nvSpPr>
        <xdr:cNvPr id="21" name="Shape 103">
          <a:extLst>
            <a:ext uri="{FF2B5EF4-FFF2-40B4-BE49-F238E27FC236}">
              <a16:creationId xmlns:a16="http://schemas.microsoft.com/office/drawing/2014/main" id="{CDFAB53F-C7F1-A844-81DE-AFB77D69073A}"/>
            </a:ext>
          </a:extLst>
        </xdr:cNvPr>
        <xdr:cNvSpPr txBox="1"/>
      </xdr:nvSpPr>
      <xdr:spPr>
        <a:xfrm>
          <a:off x="7000345" y="19182262"/>
          <a:ext cx="2049688" cy="50482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IMPLEMENTATION score out of  5</a:t>
          </a:r>
          <a:endParaRPr sz="1400"/>
        </a:p>
      </xdr:txBody>
    </xdr:sp>
    <xdr:clientData/>
  </xdr:twoCellAnchor>
  <xdr:twoCellAnchor editAs="absolute">
    <xdr:from>
      <xdr:col>6</xdr:col>
      <xdr:colOff>78918</xdr:colOff>
      <xdr:row>53</xdr:row>
      <xdr:rowOff>41375</xdr:rowOff>
    </xdr:from>
    <xdr:to>
      <xdr:col>6</xdr:col>
      <xdr:colOff>3279318</xdr:colOff>
      <xdr:row>54</xdr:row>
      <xdr:rowOff>50995</xdr:rowOff>
    </xdr:to>
    <xdr:sp macro="" textlink="">
      <xdr:nvSpPr>
        <xdr:cNvPr id="22" name="Shape 121">
          <a:extLst>
            <a:ext uri="{FF2B5EF4-FFF2-40B4-BE49-F238E27FC236}">
              <a16:creationId xmlns:a16="http://schemas.microsoft.com/office/drawing/2014/main" id="{2A4B4427-AA1A-7844-B811-068549EBE00D}"/>
            </a:ext>
          </a:extLst>
        </xdr:cNvPr>
        <xdr:cNvSpPr/>
      </xdr:nvSpPr>
      <xdr:spPr>
        <a:xfrm>
          <a:off x="9273718" y="29552900"/>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6</xdr:col>
      <xdr:colOff>51251</xdr:colOff>
      <xdr:row>55</xdr:row>
      <xdr:rowOff>3216</xdr:rowOff>
    </xdr:from>
    <xdr:to>
      <xdr:col>6</xdr:col>
      <xdr:colOff>3251651</xdr:colOff>
      <xdr:row>55</xdr:row>
      <xdr:rowOff>334490</xdr:rowOff>
    </xdr:to>
    <xdr:sp macro="" textlink="">
      <xdr:nvSpPr>
        <xdr:cNvPr id="26" name="Shape 100">
          <a:extLst>
            <a:ext uri="{FF2B5EF4-FFF2-40B4-BE49-F238E27FC236}">
              <a16:creationId xmlns:a16="http://schemas.microsoft.com/office/drawing/2014/main" id="{92985BE2-3E40-E542-AA6A-E4861B251990}"/>
            </a:ext>
          </a:extLst>
        </xdr:cNvPr>
        <xdr:cNvSpPr/>
      </xdr:nvSpPr>
      <xdr:spPr>
        <a:xfrm>
          <a:off x="9246051" y="30035500"/>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4</xdr:col>
      <xdr:colOff>1923596</xdr:colOff>
      <xdr:row>54</xdr:row>
      <xdr:rowOff>132887</xdr:rowOff>
    </xdr:from>
    <xdr:to>
      <xdr:col>6</xdr:col>
      <xdr:colOff>10884</xdr:colOff>
      <xdr:row>56</xdr:row>
      <xdr:rowOff>87599</xdr:rowOff>
    </xdr:to>
    <xdr:sp macro="" textlink="">
      <xdr:nvSpPr>
        <xdr:cNvPr id="140" name="Shape 103">
          <a:extLst>
            <a:ext uri="{FF2B5EF4-FFF2-40B4-BE49-F238E27FC236}">
              <a16:creationId xmlns:a16="http://schemas.microsoft.com/office/drawing/2014/main" id="{E24F2990-5A8F-CA4B-9426-1AD853F125F6}"/>
            </a:ext>
          </a:extLst>
        </xdr:cNvPr>
        <xdr:cNvSpPr txBox="1"/>
      </xdr:nvSpPr>
      <xdr:spPr>
        <a:xfrm>
          <a:off x="7155996" y="29988782"/>
          <a:ext cx="2049688" cy="50482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IMPLEMENTATION score out of  5</a:t>
          </a:r>
          <a:endParaRPr sz="1400"/>
        </a:p>
      </xdr:txBody>
    </xdr:sp>
    <xdr:clientData/>
  </xdr:twoCellAnchor>
  <xdr:twoCellAnchor editAs="absolute">
    <xdr:from>
      <xdr:col>5</xdr:col>
      <xdr:colOff>9715</xdr:colOff>
      <xdr:row>53</xdr:row>
      <xdr:rowOff>29688</xdr:rowOff>
    </xdr:from>
    <xdr:to>
      <xdr:col>5</xdr:col>
      <xdr:colOff>1671299</xdr:colOff>
      <xdr:row>54</xdr:row>
      <xdr:rowOff>173719</xdr:rowOff>
    </xdr:to>
    <xdr:sp macro="" textlink="">
      <xdr:nvSpPr>
        <xdr:cNvPr id="283" name="Shape 122">
          <a:extLst>
            <a:ext uri="{FF2B5EF4-FFF2-40B4-BE49-F238E27FC236}">
              <a16:creationId xmlns:a16="http://schemas.microsoft.com/office/drawing/2014/main" id="{23426F50-A60B-954C-A500-8DA767E9D6C0}"/>
            </a:ext>
          </a:extLst>
        </xdr:cNvPr>
        <xdr:cNvSpPr txBox="1"/>
      </xdr:nvSpPr>
      <xdr:spPr>
        <a:xfrm>
          <a:off x="7182329" y="29196393"/>
          <a:ext cx="1661584" cy="519258"/>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AMBITION score out of  5</a:t>
          </a:r>
          <a:endParaRPr sz="1400"/>
        </a:p>
      </xdr:txBody>
    </xdr:sp>
    <xdr:clientData/>
  </xdr:twoCellAnchor>
  <xdr:twoCellAnchor editAs="absolute">
    <xdr:from>
      <xdr:col>6</xdr:col>
      <xdr:colOff>78918</xdr:colOff>
      <xdr:row>78</xdr:row>
      <xdr:rowOff>22799</xdr:rowOff>
    </xdr:from>
    <xdr:to>
      <xdr:col>6</xdr:col>
      <xdr:colOff>3279318</xdr:colOff>
      <xdr:row>79</xdr:row>
      <xdr:rowOff>69500</xdr:rowOff>
    </xdr:to>
    <xdr:sp macro="" textlink="">
      <xdr:nvSpPr>
        <xdr:cNvPr id="284" name="Shape 121">
          <a:extLst>
            <a:ext uri="{FF2B5EF4-FFF2-40B4-BE49-F238E27FC236}">
              <a16:creationId xmlns:a16="http://schemas.microsoft.com/office/drawing/2014/main" id="{8ACEBDB8-52AF-A943-96AF-E91D483C7AA0}"/>
            </a:ext>
          </a:extLst>
        </xdr:cNvPr>
        <xdr:cNvSpPr/>
      </xdr:nvSpPr>
      <xdr:spPr>
        <a:xfrm>
          <a:off x="9273718" y="39458900"/>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6</xdr:col>
      <xdr:colOff>51251</xdr:colOff>
      <xdr:row>80</xdr:row>
      <xdr:rowOff>14371</xdr:rowOff>
    </xdr:from>
    <xdr:to>
      <xdr:col>6</xdr:col>
      <xdr:colOff>3251651</xdr:colOff>
      <xdr:row>81</xdr:row>
      <xdr:rowOff>34536</xdr:rowOff>
    </xdr:to>
    <xdr:sp macro="" textlink="">
      <xdr:nvSpPr>
        <xdr:cNvPr id="287" name="Shape 100">
          <a:extLst>
            <a:ext uri="{FF2B5EF4-FFF2-40B4-BE49-F238E27FC236}">
              <a16:creationId xmlns:a16="http://schemas.microsoft.com/office/drawing/2014/main" id="{773D6E0E-495E-7042-8521-75B4E722F065}"/>
            </a:ext>
          </a:extLst>
        </xdr:cNvPr>
        <xdr:cNvSpPr/>
      </xdr:nvSpPr>
      <xdr:spPr>
        <a:xfrm>
          <a:off x="9246051" y="40097467"/>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4</xdr:col>
      <xdr:colOff>1898023</xdr:colOff>
      <xdr:row>79</xdr:row>
      <xdr:rowOff>261641</xdr:rowOff>
    </xdr:from>
    <xdr:to>
      <xdr:col>6</xdr:col>
      <xdr:colOff>6478</xdr:colOff>
      <xdr:row>81</xdr:row>
      <xdr:rowOff>78272</xdr:rowOff>
    </xdr:to>
    <xdr:sp macro="" textlink="">
      <xdr:nvSpPr>
        <xdr:cNvPr id="288" name="Shape 103">
          <a:extLst>
            <a:ext uri="{FF2B5EF4-FFF2-40B4-BE49-F238E27FC236}">
              <a16:creationId xmlns:a16="http://schemas.microsoft.com/office/drawing/2014/main" id="{ED436B7F-2E2A-5441-925D-0C6CC2EADB97}"/>
            </a:ext>
          </a:extLst>
        </xdr:cNvPr>
        <xdr:cNvSpPr txBox="1"/>
      </xdr:nvSpPr>
      <xdr:spPr>
        <a:xfrm>
          <a:off x="7130423" y="39999992"/>
          <a:ext cx="2049688" cy="50482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IMPLEMENTATION score out of  5</a:t>
          </a:r>
          <a:endParaRPr sz="1400"/>
        </a:p>
      </xdr:txBody>
    </xdr:sp>
    <xdr:clientData/>
  </xdr:twoCellAnchor>
  <xdr:twoCellAnchor editAs="absolute">
    <xdr:from>
      <xdr:col>4</xdr:col>
      <xdr:colOff>1931476</xdr:colOff>
      <xdr:row>78</xdr:row>
      <xdr:rowOff>54479</xdr:rowOff>
    </xdr:from>
    <xdr:to>
      <xdr:col>5</xdr:col>
      <xdr:colOff>1645726</xdr:colOff>
      <xdr:row>79</xdr:row>
      <xdr:rowOff>266579</xdr:rowOff>
    </xdr:to>
    <xdr:sp macro="" textlink="">
      <xdr:nvSpPr>
        <xdr:cNvPr id="289" name="Shape 122">
          <a:extLst>
            <a:ext uri="{FF2B5EF4-FFF2-40B4-BE49-F238E27FC236}">
              <a16:creationId xmlns:a16="http://schemas.microsoft.com/office/drawing/2014/main" id="{414710B4-3ED4-2047-8645-CFEAA8C13E3F}"/>
            </a:ext>
          </a:extLst>
        </xdr:cNvPr>
        <xdr:cNvSpPr txBox="1"/>
      </xdr:nvSpPr>
      <xdr:spPr>
        <a:xfrm>
          <a:off x="7163876" y="39490580"/>
          <a:ext cx="1695450" cy="51435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AMBITION score out of  5</a:t>
          </a:r>
          <a:endParaRPr sz="1400"/>
        </a:p>
      </xdr:txBody>
    </xdr:sp>
    <xdr:clientData/>
  </xdr:twoCellAnchor>
  <xdr:twoCellAnchor editAs="absolute">
    <xdr:from>
      <xdr:col>6</xdr:col>
      <xdr:colOff>78918</xdr:colOff>
      <xdr:row>103</xdr:row>
      <xdr:rowOff>67973</xdr:rowOff>
    </xdr:from>
    <xdr:to>
      <xdr:col>6</xdr:col>
      <xdr:colOff>3279318</xdr:colOff>
      <xdr:row>104</xdr:row>
      <xdr:rowOff>114675</xdr:rowOff>
    </xdr:to>
    <xdr:sp macro="" textlink="">
      <xdr:nvSpPr>
        <xdr:cNvPr id="290" name="Shape 121">
          <a:extLst>
            <a:ext uri="{FF2B5EF4-FFF2-40B4-BE49-F238E27FC236}">
              <a16:creationId xmlns:a16="http://schemas.microsoft.com/office/drawing/2014/main" id="{D5D10F3F-7D29-A24D-9C3C-AE3C2E009FAD}"/>
            </a:ext>
          </a:extLst>
        </xdr:cNvPr>
        <xdr:cNvSpPr/>
      </xdr:nvSpPr>
      <xdr:spPr>
        <a:xfrm>
          <a:off x="9273718" y="49466500"/>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6</xdr:col>
      <xdr:colOff>51251</xdr:colOff>
      <xdr:row>105</xdr:row>
      <xdr:rowOff>57251</xdr:rowOff>
    </xdr:from>
    <xdr:to>
      <xdr:col>6</xdr:col>
      <xdr:colOff>3251651</xdr:colOff>
      <xdr:row>106</xdr:row>
      <xdr:rowOff>68055</xdr:rowOff>
    </xdr:to>
    <xdr:sp macro="" textlink="">
      <xdr:nvSpPr>
        <xdr:cNvPr id="291" name="Shape 100">
          <a:extLst>
            <a:ext uri="{FF2B5EF4-FFF2-40B4-BE49-F238E27FC236}">
              <a16:creationId xmlns:a16="http://schemas.microsoft.com/office/drawing/2014/main" id="{BE1941ED-8475-524D-8D74-27A46C1B6FE1}"/>
            </a:ext>
          </a:extLst>
        </xdr:cNvPr>
        <xdr:cNvSpPr/>
      </xdr:nvSpPr>
      <xdr:spPr>
        <a:xfrm>
          <a:off x="9246051" y="49978067"/>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4</xdr:col>
      <xdr:colOff>1877735</xdr:colOff>
      <xdr:row>105</xdr:row>
      <xdr:rowOff>11146</xdr:rowOff>
    </xdr:from>
    <xdr:to>
      <xdr:col>6</xdr:col>
      <xdr:colOff>5945</xdr:colOff>
      <xdr:row>106</xdr:row>
      <xdr:rowOff>157229</xdr:rowOff>
    </xdr:to>
    <xdr:sp macro="" textlink="">
      <xdr:nvSpPr>
        <xdr:cNvPr id="292" name="Shape 103">
          <a:extLst>
            <a:ext uri="{FF2B5EF4-FFF2-40B4-BE49-F238E27FC236}">
              <a16:creationId xmlns:a16="http://schemas.microsoft.com/office/drawing/2014/main" id="{3DE6CB40-12D3-2E43-8E26-3D14FB731902}"/>
            </a:ext>
          </a:extLst>
        </xdr:cNvPr>
        <xdr:cNvSpPr txBox="1"/>
      </xdr:nvSpPr>
      <xdr:spPr>
        <a:xfrm>
          <a:off x="7110135" y="49933994"/>
          <a:ext cx="2049688" cy="50482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IMPLEMENTATION score out of  5</a:t>
          </a:r>
          <a:endParaRPr sz="1400"/>
        </a:p>
      </xdr:txBody>
    </xdr:sp>
    <xdr:clientData/>
  </xdr:twoCellAnchor>
  <xdr:twoCellAnchor editAs="absolute">
    <xdr:from>
      <xdr:col>5</xdr:col>
      <xdr:colOff>397710</xdr:colOff>
      <xdr:row>128</xdr:row>
      <xdr:rowOff>11300</xdr:rowOff>
    </xdr:from>
    <xdr:to>
      <xdr:col>6</xdr:col>
      <xdr:colOff>111960</xdr:colOff>
      <xdr:row>129</xdr:row>
      <xdr:rowOff>242118</xdr:rowOff>
    </xdr:to>
    <xdr:sp macro="" textlink="">
      <xdr:nvSpPr>
        <xdr:cNvPr id="293" name="Shape 130">
          <a:extLst>
            <a:ext uri="{FF2B5EF4-FFF2-40B4-BE49-F238E27FC236}">
              <a16:creationId xmlns:a16="http://schemas.microsoft.com/office/drawing/2014/main" id="{803AE918-D865-AE4A-997B-3A2F7DFF9082}"/>
            </a:ext>
          </a:extLst>
        </xdr:cNvPr>
        <xdr:cNvSpPr txBox="1"/>
      </xdr:nvSpPr>
      <xdr:spPr>
        <a:xfrm>
          <a:off x="7611310" y="59676966"/>
          <a:ext cx="1695450" cy="51435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AMBITION score out of  5</a:t>
          </a:r>
          <a:endParaRPr sz="1400"/>
        </a:p>
      </xdr:txBody>
    </xdr:sp>
    <xdr:clientData/>
  </xdr:twoCellAnchor>
  <xdr:twoCellAnchor editAs="absolute">
    <xdr:from>
      <xdr:col>6</xdr:col>
      <xdr:colOff>78918</xdr:colOff>
      <xdr:row>128</xdr:row>
      <xdr:rowOff>11634</xdr:rowOff>
    </xdr:from>
    <xdr:to>
      <xdr:col>6</xdr:col>
      <xdr:colOff>3279318</xdr:colOff>
      <xdr:row>129</xdr:row>
      <xdr:rowOff>69392</xdr:rowOff>
    </xdr:to>
    <xdr:sp macro="" textlink="">
      <xdr:nvSpPr>
        <xdr:cNvPr id="295" name="Shape 121">
          <a:extLst>
            <a:ext uri="{FF2B5EF4-FFF2-40B4-BE49-F238E27FC236}">
              <a16:creationId xmlns:a16="http://schemas.microsoft.com/office/drawing/2014/main" id="{DC0B6802-9B68-D34F-877E-D1E9F89F8E40}"/>
            </a:ext>
          </a:extLst>
        </xdr:cNvPr>
        <xdr:cNvSpPr/>
      </xdr:nvSpPr>
      <xdr:spPr>
        <a:xfrm>
          <a:off x="9273718" y="59677300"/>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6</xdr:col>
      <xdr:colOff>51251</xdr:colOff>
      <xdr:row>130</xdr:row>
      <xdr:rowOff>32615</xdr:rowOff>
    </xdr:from>
    <xdr:to>
      <xdr:col>6</xdr:col>
      <xdr:colOff>3251651</xdr:colOff>
      <xdr:row>131</xdr:row>
      <xdr:rowOff>52780</xdr:rowOff>
    </xdr:to>
    <xdr:sp macro="" textlink="">
      <xdr:nvSpPr>
        <xdr:cNvPr id="296" name="Shape 100">
          <a:extLst>
            <a:ext uri="{FF2B5EF4-FFF2-40B4-BE49-F238E27FC236}">
              <a16:creationId xmlns:a16="http://schemas.microsoft.com/office/drawing/2014/main" id="{427E0264-151E-244E-BC84-2F03950D8152}"/>
            </a:ext>
          </a:extLst>
        </xdr:cNvPr>
        <xdr:cNvSpPr/>
      </xdr:nvSpPr>
      <xdr:spPr>
        <a:xfrm>
          <a:off x="9246051" y="60315867"/>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4</xdr:col>
      <xdr:colOff>1854200</xdr:colOff>
      <xdr:row>129</xdr:row>
      <xdr:rowOff>195180</xdr:rowOff>
    </xdr:from>
    <xdr:to>
      <xdr:col>5</xdr:col>
      <xdr:colOff>1922688</xdr:colOff>
      <xdr:row>131</xdr:row>
      <xdr:rowOff>33056</xdr:rowOff>
    </xdr:to>
    <xdr:sp macro="" textlink="">
      <xdr:nvSpPr>
        <xdr:cNvPr id="297" name="Shape 103">
          <a:extLst>
            <a:ext uri="{FF2B5EF4-FFF2-40B4-BE49-F238E27FC236}">
              <a16:creationId xmlns:a16="http://schemas.microsoft.com/office/drawing/2014/main" id="{D5D52E36-32BF-444B-B57C-954663748F70}"/>
            </a:ext>
          </a:extLst>
        </xdr:cNvPr>
        <xdr:cNvSpPr txBox="1"/>
      </xdr:nvSpPr>
      <xdr:spPr>
        <a:xfrm>
          <a:off x="7086600" y="60157078"/>
          <a:ext cx="2049688" cy="50482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IMPLEMENTATION score out of  5</a:t>
          </a:r>
          <a:endParaRPr sz="1400"/>
        </a:p>
      </xdr:txBody>
    </xdr:sp>
    <xdr:clientData/>
  </xdr:twoCellAnchor>
  <xdr:twoCellAnchor editAs="absolute">
    <xdr:from>
      <xdr:col>6</xdr:col>
      <xdr:colOff>78918</xdr:colOff>
      <xdr:row>152</xdr:row>
      <xdr:rowOff>1384051</xdr:rowOff>
    </xdr:from>
    <xdr:to>
      <xdr:col>6</xdr:col>
      <xdr:colOff>3279318</xdr:colOff>
      <xdr:row>154</xdr:row>
      <xdr:rowOff>22847</xdr:rowOff>
    </xdr:to>
    <xdr:sp macro="" textlink="">
      <xdr:nvSpPr>
        <xdr:cNvPr id="299" name="Shape 121">
          <a:extLst>
            <a:ext uri="{FF2B5EF4-FFF2-40B4-BE49-F238E27FC236}">
              <a16:creationId xmlns:a16="http://schemas.microsoft.com/office/drawing/2014/main" id="{D94F069D-00B3-6C49-A409-364575055143}"/>
            </a:ext>
          </a:extLst>
        </xdr:cNvPr>
        <xdr:cNvSpPr/>
      </xdr:nvSpPr>
      <xdr:spPr>
        <a:xfrm>
          <a:off x="9273718" y="70700900"/>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6</xdr:col>
      <xdr:colOff>51251</xdr:colOff>
      <xdr:row>154</xdr:row>
      <xdr:rowOff>157269</xdr:rowOff>
    </xdr:from>
    <xdr:to>
      <xdr:col>6</xdr:col>
      <xdr:colOff>3251651</xdr:colOff>
      <xdr:row>155</xdr:row>
      <xdr:rowOff>353242</xdr:rowOff>
    </xdr:to>
    <xdr:sp macro="" textlink="">
      <xdr:nvSpPr>
        <xdr:cNvPr id="300" name="Shape 100">
          <a:extLst>
            <a:ext uri="{FF2B5EF4-FFF2-40B4-BE49-F238E27FC236}">
              <a16:creationId xmlns:a16="http://schemas.microsoft.com/office/drawing/2014/main" id="{C2D37B13-9BFB-8D45-8ACE-D3CAF5516976}"/>
            </a:ext>
          </a:extLst>
        </xdr:cNvPr>
        <xdr:cNvSpPr/>
      </xdr:nvSpPr>
      <xdr:spPr>
        <a:xfrm>
          <a:off x="9246051" y="71212467"/>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6</xdr:col>
      <xdr:colOff>78918</xdr:colOff>
      <xdr:row>177</xdr:row>
      <xdr:rowOff>541938</xdr:rowOff>
    </xdr:from>
    <xdr:to>
      <xdr:col>6</xdr:col>
      <xdr:colOff>3279318</xdr:colOff>
      <xdr:row>179</xdr:row>
      <xdr:rowOff>59665</xdr:rowOff>
    </xdr:to>
    <xdr:sp macro="" textlink="">
      <xdr:nvSpPr>
        <xdr:cNvPr id="301" name="Shape 121">
          <a:extLst>
            <a:ext uri="{FF2B5EF4-FFF2-40B4-BE49-F238E27FC236}">
              <a16:creationId xmlns:a16="http://schemas.microsoft.com/office/drawing/2014/main" id="{BA3B16A1-AAFF-9144-9716-780FC9B1FC13}"/>
            </a:ext>
          </a:extLst>
        </xdr:cNvPr>
        <xdr:cNvSpPr/>
      </xdr:nvSpPr>
      <xdr:spPr>
        <a:xfrm>
          <a:off x="9273718" y="81114900"/>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6</xdr:col>
      <xdr:colOff>51251</xdr:colOff>
      <xdr:row>179</xdr:row>
      <xdr:rowOff>181947</xdr:rowOff>
    </xdr:from>
    <xdr:to>
      <xdr:col>6</xdr:col>
      <xdr:colOff>3251651</xdr:colOff>
      <xdr:row>181</xdr:row>
      <xdr:rowOff>28574</xdr:rowOff>
    </xdr:to>
    <xdr:sp macro="" textlink="">
      <xdr:nvSpPr>
        <xdr:cNvPr id="302" name="Shape 100">
          <a:extLst>
            <a:ext uri="{FF2B5EF4-FFF2-40B4-BE49-F238E27FC236}">
              <a16:creationId xmlns:a16="http://schemas.microsoft.com/office/drawing/2014/main" id="{EFB28C40-A940-7748-A735-6A1DDA3DB7ED}"/>
            </a:ext>
          </a:extLst>
        </xdr:cNvPr>
        <xdr:cNvSpPr/>
      </xdr:nvSpPr>
      <xdr:spPr>
        <a:xfrm>
          <a:off x="9246051" y="81626467"/>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6</xdr:col>
      <xdr:colOff>78918</xdr:colOff>
      <xdr:row>202</xdr:row>
      <xdr:rowOff>125009</xdr:rowOff>
    </xdr:from>
    <xdr:to>
      <xdr:col>6</xdr:col>
      <xdr:colOff>3279318</xdr:colOff>
      <xdr:row>204</xdr:row>
      <xdr:rowOff>48006</xdr:rowOff>
    </xdr:to>
    <xdr:sp macro="" textlink="">
      <xdr:nvSpPr>
        <xdr:cNvPr id="303" name="Shape 121">
          <a:extLst>
            <a:ext uri="{FF2B5EF4-FFF2-40B4-BE49-F238E27FC236}">
              <a16:creationId xmlns:a16="http://schemas.microsoft.com/office/drawing/2014/main" id="{9EE388BE-5497-0047-A275-173A77E89C86}"/>
            </a:ext>
          </a:extLst>
        </xdr:cNvPr>
        <xdr:cNvSpPr/>
      </xdr:nvSpPr>
      <xdr:spPr>
        <a:xfrm>
          <a:off x="9273718" y="91020900"/>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6</xdr:col>
      <xdr:colOff>51251</xdr:colOff>
      <xdr:row>204</xdr:row>
      <xdr:rowOff>177333</xdr:rowOff>
    </xdr:from>
    <xdr:to>
      <xdr:col>6</xdr:col>
      <xdr:colOff>3251651</xdr:colOff>
      <xdr:row>206</xdr:row>
      <xdr:rowOff>10328</xdr:rowOff>
    </xdr:to>
    <xdr:sp macro="" textlink="">
      <xdr:nvSpPr>
        <xdr:cNvPr id="304" name="Shape 100">
          <a:extLst>
            <a:ext uri="{FF2B5EF4-FFF2-40B4-BE49-F238E27FC236}">
              <a16:creationId xmlns:a16="http://schemas.microsoft.com/office/drawing/2014/main" id="{FAD15264-7077-544F-B464-95CC65397525}"/>
            </a:ext>
          </a:extLst>
        </xdr:cNvPr>
        <xdr:cNvSpPr/>
      </xdr:nvSpPr>
      <xdr:spPr>
        <a:xfrm>
          <a:off x="9246051" y="91532467"/>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6</xdr:col>
      <xdr:colOff>66639</xdr:colOff>
      <xdr:row>232</xdr:row>
      <xdr:rowOff>29685</xdr:rowOff>
    </xdr:from>
    <xdr:to>
      <xdr:col>6</xdr:col>
      <xdr:colOff>3267039</xdr:colOff>
      <xdr:row>233</xdr:row>
      <xdr:rowOff>72121</xdr:rowOff>
    </xdr:to>
    <xdr:sp macro="" textlink="">
      <xdr:nvSpPr>
        <xdr:cNvPr id="305" name="Shape 140">
          <a:extLst>
            <a:ext uri="{FF2B5EF4-FFF2-40B4-BE49-F238E27FC236}">
              <a16:creationId xmlns:a16="http://schemas.microsoft.com/office/drawing/2014/main" id="{DCBB6BCF-905F-254A-8590-1A4BCF363369}"/>
            </a:ext>
          </a:extLst>
        </xdr:cNvPr>
        <xdr:cNvSpPr/>
      </xdr:nvSpPr>
      <xdr:spPr>
        <a:xfrm>
          <a:off x="9261439" y="103258605"/>
          <a:ext cx="3200400" cy="365760"/>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5</xdr:col>
      <xdr:colOff>378</xdr:colOff>
      <xdr:row>229</xdr:row>
      <xdr:rowOff>455786</xdr:rowOff>
    </xdr:from>
    <xdr:to>
      <xdr:col>5</xdr:col>
      <xdr:colOff>1695450</xdr:colOff>
      <xdr:row>232</xdr:row>
      <xdr:rowOff>5917</xdr:rowOff>
    </xdr:to>
    <xdr:sp macro="" textlink="">
      <xdr:nvSpPr>
        <xdr:cNvPr id="310" name="Shape 138">
          <a:extLst>
            <a:ext uri="{FF2B5EF4-FFF2-40B4-BE49-F238E27FC236}">
              <a16:creationId xmlns:a16="http://schemas.microsoft.com/office/drawing/2014/main" id="{898A4A10-4DA0-FE4F-8D05-8A585021CDD2}"/>
            </a:ext>
          </a:extLst>
        </xdr:cNvPr>
        <xdr:cNvSpPr txBox="1"/>
      </xdr:nvSpPr>
      <xdr:spPr>
        <a:xfrm>
          <a:off x="7213600" y="102717600"/>
          <a:ext cx="1695450" cy="51435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AMBITION score out of  5</a:t>
          </a:r>
          <a:endParaRPr sz="1400"/>
        </a:p>
      </xdr:txBody>
    </xdr:sp>
    <xdr:clientData/>
  </xdr:twoCellAnchor>
  <xdr:twoCellAnchor editAs="absolute">
    <xdr:from>
      <xdr:col>4</xdr:col>
      <xdr:colOff>1611959</xdr:colOff>
      <xdr:row>257</xdr:row>
      <xdr:rowOff>52379</xdr:rowOff>
    </xdr:from>
    <xdr:to>
      <xdr:col>5</xdr:col>
      <xdr:colOff>1884625</xdr:colOff>
      <xdr:row>259</xdr:row>
      <xdr:rowOff>113735</xdr:rowOff>
    </xdr:to>
    <xdr:sp macro="" textlink="">
      <xdr:nvSpPr>
        <xdr:cNvPr id="311" name="Shape 141">
          <a:extLst>
            <a:ext uri="{FF2B5EF4-FFF2-40B4-BE49-F238E27FC236}">
              <a16:creationId xmlns:a16="http://schemas.microsoft.com/office/drawing/2014/main" id="{8F0DF629-F6E8-4A46-8C47-6B5D829A8F69}"/>
            </a:ext>
          </a:extLst>
        </xdr:cNvPr>
        <xdr:cNvSpPr txBox="1"/>
      </xdr:nvSpPr>
      <xdr:spPr>
        <a:xfrm>
          <a:off x="6844359" y="114106325"/>
          <a:ext cx="2253866" cy="50482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IMPLEMENTATION score out of  5</a:t>
          </a:r>
          <a:endParaRPr sz="1400"/>
        </a:p>
      </xdr:txBody>
    </xdr:sp>
    <xdr:clientData/>
  </xdr:twoCellAnchor>
  <xdr:twoCellAnchor editAs="absolute">
    <xdr:from>
      <xdr:col>6</xdr:col>
      <xdr:colOff>53800</xdr:colOff>
      <xdr:row>255</xdr:row>
      <xdr:rowOff>38790</xdr:rowOff>
    </xdr:from>
    <xdr:to>
      <xdr:col>6</xdr:col>
      <xdr:colOff>3254200</xdr:colOff>
      <xdr:row>256</xdr:row>
      <xdr:rowOff>65194</xdr:rowOff>
    </xdr:to>
    <xdr:sp macro="" textlink="">
      <xdr:nvSpPr>
        <xdr:cNvPr id="312" name="Shape 140">
          <a:extLst>
            <a:ext uri="{FF2B5EF4-FFF2-40B4-BE49-F238E27FC236}">
              <a16:creationId xmlns:a16="http://schemas.microsoft.com/office/drawing/2014/main" id="{C28A46B1-D3A2-F64C-8519-595201547069}"/>
            </a:ext>
          </a:extLst>
        </xdr:cNvPr>
        <xdr:cNvSpPr/>
      </xdr:nvSpPr>
      <xdr:spPr>
        <a:xfrm>
          <a:off x="9248600" y="113543093"/>
          <a:ext cx="3200400" cy="365760"/>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6</xdr:col>
      <xdr:colOff>66639</xdr:colOff>
      <xdr:row>257</xdr:row>
      <xdr:rowOff>40442</xdr:rowOff>
    </xdr:from>
    <xdr:to>
      <xdr:col>6</xdr:col>
      <xdr:colOff>3267039</xdr:colOff>
      <xdr:row>258</xdr:row>
      <xdr:rowOff>80511</xdr:rowOff>
    </xdr:to>
    <xdr:sp macro="" textlink="">
      <xdr:nvSpPr>
        <xdr:cNvPr id="313" name="Shape 140">
          <a:extLst>
            <a:ext uri="{FF2B5EF4-FFF2-40B4-BE49-F238E27FC236}">
              <a16:creationId xmlns:a16="http://schemas.microsoft.com/office/drawing/2014/main" id="{658DE32B-D951-2D49-B555-AAEDAE8E57ED}"/>
            </a:ext>
          </a:extLst>
        </xdr:cNvPr>
        <xdr:cNvSpPr/>
      </xdr:nvSpPr>
      <xdr:spPr>
        <a:xfrm>
          <a:off x="9261439" y="114079005"/>
          <a:ext cx="3200400" cy="365760"/>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5</xdr:col>
      <xdr:colOff>378</xdr:colOff>
      <xdr:row>255</xdr:row>
      <xdr:rowOff>33697</xdr:rowOff>
    </xdr:from>
    <xdr:to>
      <xdr:col>5</xdr:col>
      <xdr:colOff>1695450</xdr:colOff>
      <xdr:row>257</xdr:row>
      <xdr:rowOff>15199</xdr:rowOff>
    </xdr:to>
    <xdr:sp macro="" textlink="">
      <xdr:nvSpPr>
        <xdr:cNvPr id="314" name="Shape 138">
          <a:extLst>
            <a:ext uri="{FF2B5EF4-FFF2-40B4-BE49-F238E27FC236}">
              <a16:creationId xmlns:a16="http://schemas.microsoft.com/office/drawing/2014/main" id="{0C2A1BB9-5FBE-D845-ABD0-5FC65F2B7E38}"/>
            </a:ext>
          </a:extLst>
        </xdr:cNvPr>
        <xdr:cNvSpPr txBox="1"/>
      </xdr:nvSpPr>
      <xdr:spPr>
        <a:xfrm>
          <a:off x="7213600" y="113538000"/>
          <a:ext cx="1695450" cy="51435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AMBITION score out of  5</a:t>
          </a:r>
          <a:endParaRPr sz="1400"/>
        </a:p>
      </xdr:txBody>
    </xdr:sp>
    <xdr:clientData/>
  </xdr:twoCellAnchor>
  <xdr:twoCellAnchor editAs="absolute">
    <xdr:from>
      <xdr:col>4</xdr:col>
      <xdr:colOff>1611959</xdr:colOff>
      <xdr:row>282</xdr:row>
      <xdr:rowOff>28951</xdr:rowOff>
    </xdr:from>
    <xdr:to>
      <xdr:col>5</xdr:col>
      <xdr:colOff>1884625</xdr:colOff>
      <xdr:row>284</xdr:row>
      <xdr:rowOff>17020</xdr:rowOff>
    </xdr:to>
    <xdr:sp macro="" textlink="">
      <xdr:nvSpPr>
        <xdr:cNvPr id="315" name="Shape 141">
          <a:extLst>
            <a:ext uri="{FF2B5EF4-FFF2-40B4-BE49-F238E27FC236}">
              <a16:creationId xmlns:a16="http://schemas.microsoft.com/office/drawing/2014/main" id="{FF934AF5-D105-A942-99AC-A1DFA3147550}"/>
            </a:ext>
          </a:extLst>
        </xdr:cNvPr>
        <xdr:cNvSpPr txBox="1"/>
      </xdr:nvSpPr>
      <xdr:spPr>
        <a:xfrm>
          <a:off x="6844359" y="124723525"/>
          <a:ext cx="2253866" cy="50482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IMPLEMENTATION score out of  5</a:t>
          </a:r>
          <a:endParaRPr sz="1400"/>
        </a:p>
      </xdr:txBody>
    </xdr:sp>
    <xdr:clientData/>
  </xdr:twoCellAnchor>
  <xdr:twoCellAnchor editAs="absolute">
    <xdr:from>
      <xdr:col>6</xdr:col>
      <xdr:colOff>53800</xdr:colOff>
      <xdr:row>279</xdr:row>
      <xdr:rowOff>439864</xdr:rowOff>
    </xdr:from>
    <xdr:to>
      <xdr:col>6</xdr:col>
      <xdr:colOff>3254200</xdr:colOff>
      <xdr:row>281</xdr:row>
      <xdr:rowOff>53053</xdr:rowOff>
    </xdr:to>
    <xdr:sp macro="" textlink="">
      <xdr:nvSpPr>
        <xdr:cNvPr id="316" name="Shape 140">
          <a:extLst>
            <a:ext uri="{FF2B5EF4-FFF2-40B4-BE49-F238E27FC236}">
              <a16:creationId xmlns:a16="http://schemas.microsoft.com/office/drawing/2014/main" id="{F46057EC-47CA-1146-A1AE-BE27320353DE}"/>
            </a:ext>
          </a:extLst>
        </xdr:cNvPr>
        <xdr:cNvSpPr/>
      </xdr:nvSpPr>
      <xdr:spPr>
        <a:xfrm>
          <a:off x="9248600" y="124160293"/>
          <a:ext cx="3200400" cy="365760"/>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6</xdr:col>
      <xdr:colOff>66639</xdr:colOff>
      <xdr:row>282</xdr:row>
      <xdr:rowOff>29714</xdr:rowOff>
    </xdr:from>
    <xdr:to>
      <xdr:col>6</xdr:col>
      <xdr:colOff>3267039</xdr:colOff>
      <xdr:row>283</xdr:row>
      <xdr:rowOff>70731</xdr:rowOff>
    </xdr:to>
    <xdr:sp macro="" textlink="">
      <xdr:nvSpPr>
        <xdr:cNvPr id="317" name="Shape 140">
          <a:extLst>
            <a:ext uri="{FF2B5EF4-FFF2-40B4-BE49-F238E27FC236}">
              <a16:creationId xmlns:a16="http://schemas.microsoft.com/office/drawing/2014/main" id="{29139045-0264-1D41-BC9D-C0545EA7C97F}"/>
            </a:ext>
          </a:extLst>
        </xdr:cNvPr>
        <xdr:cNvSpPr/>
      </xdr:nvSpPr>
      <xdr:spPr>
        <a:xfrm>
          <a:off x="9261439" y="124696205"/>
          <a:ext cx="3200400" cy="365760"/>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5</xdr:col>
      <xdr:colOff>378</xdr:colOff>
      <xdr:row>279</xdr:row>
      <xdr:rowOff>434770</xdr:rowOff>
    </xdr:from>
    <xdr:to>
      <xdr:col>5</xdr:col>
      <xdr:colOff>1695450</xdr:colOff>
      <xdr:row>282</xdr:row>
      <xdr:rowOff>22054</xdr:rowOff>
    </xdr:to>
    <xdr:sp macro="" textlink="">
      <xdr:nvSpPr>
        <xdr:cNvPr id="318" name="Shape 138">
          <a:extLst>
            <a:ext uri="{FF2B5EF4-FFF2-40B4-BE49-F238E27FC236}">
              <a16:creationId xmlns:a16="http://schemas.microsoft.com/office/drawing/2014/main" id="{D50468B3-2EFE-FD48-B024-6047B56F208E}"/>
            </a:ext>
          </a:extLst>
        </xdr:cNvPr>
        <xdr:cNvSpPr txBox="1"/>
      </xdr:nvSpPr>
      <xdr:spPr>
        <a:xfrm>
          <a:off x="7213600" y="124155200"/>
          <a:ext cx="1695450" cy="51435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AMBITION score out of  5</a:t>
          </a:r>
          <a:endParaRPr sz="1400"/>
        </a:p>
      </xdr:txBody>
    </xdr:sp>
    <xdr:clientData/>
  </xdr:twoCellAnchor>
  <xdr:twoCellAnchor editAs="absolute">
    <xdr:from>
      <xdr:col>4</xdr:col>
      <xdr:colOff>1611959</xdr:colOff>
      <xdr:row>307</xdr:row>
      <xdr:rowOff>52432</xdr:rowOff>
    </xdr:from>
    <xdr:to>
      <xdr:col>5</xdr:col>
      <xdr:colOff>1884625</xdr:colOff>
      <xdr:row>309</xdr:row>
      <xdr:rowOff>16477</xdr:rowOff>
    </xdr:to>
    <xdr:sp macro="" textlink="">
      <xdr:nvSpPr>
        <xdr:cNvPr id="319" name="Shape 141">
          <a:extLst>
            <a:ext uri="{FF2B5EF4-FFF2-40B4-BE49-F238E27FC236}">
              <a16:creationId xmlns:a16="http://schemas.microsoft.com/office/drawing/2014/main" id="{021AABAA-A7E7-5041-B79E-2421CEC18893}"/>
            </a:ext>
          </a:extLst>
        </xdr:cNvPr>
        <xdr:cNvSpPr txBox="1"/>
      </xdr:nvSpPr>
      <xdr:spPr>
        <a:xfrm>
          <a:off x="6844359" y="135137525"/>
          <a:ext cx="2253866" cy="50482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IMPLEMENTATION score out of  5</a:t>
          </a:r>
          <a:endParaRPr sz="1400"/>
        </a:p>
      </xdr:txBody>
    </xdr:sp>
    <xdr:clientData/>
  </xdr:twoCellAnchor>
  <xdr:twoCellAnchor editAs="absolute">
    <xdr:from>
      <xdr:col>6</xdr:col>
      <xdr:colOff>53800</xdr:colOff>
      <xdr:row>304</xdr:row>
      <xdr:rowOff>657236</xdr:rowOff>
    </xdr:from>
    <xdr:to>
      <xdr:col>6</xdr:col>
      <xdr:colOff>3254200</xdr:colOff>
      <xdr:row>306</xdr:row>
      <xdr:rowOff>63836</xdr:rowOff>
    </xdr:to>
    <xdr:sp macro="" textlink="">
      <xdr:nvSpPr>
        <xdr:cNvPr id="320" name="Shape 140">
          <a:extLst>
            <a:ext uri="{FF2B5EF4-FFF2-40B4-BE49-F238E27FC236}">
              <a16:creationId xmlns:a16="http://schemas.microsoft.com/office/drawing/2014/main" id="{0CD35157-D696-4946-A064-2CE7D082C5C5}"/>
            </a:ext>
          </a:extLst>
        </xdr:cNvPr>
        <xdr:cNvSpPr/>
      </xdr:nvSpPr>
      <xdr:spPr>
        <a:xfrm>
          <a:off x="9248600" y="134574293"/>
          <a:ext cx="3200400" cy="365760"/>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6</xdr:col>
      <xdr:colOff>66639</xdr:colOff>
      <xdr:row>307</xdr:row>
      <xdr:rowOff>40495</xdr:rowOff>
    </xdr:from>
    <xdr:to>
      <xdr:col>6</xdr:col>
      <xdr:colOff>3267039</xdr:colOff>
      <xdr:row>308</xdr:row>
      <xdr:rowOff>32370</xdr:rowOff>
    </xdr:to>
    <xdr:sp macro="" textlink="">
      <xdr:nvSpPr>
        <xdr:cNvPr id="321" name="Shape 140">
          <a:extLst>
            <a:ext uri="{FF2B5EF4-FFF2-40B4-BE49-F238E27FC236}">
              <a16:creationId xmlns:a16="http://schemas.microsoft.com/office/drawing/2014/main" id="{5B48E3EB-EB71-9745-82F3-B6445C2808EB}"/>
            </a:ext>
          </a:extLst>
        </xdr:cNvPr>
        <xdr:cNvSpPr/>
      </xdr:nvSpPr>
      <xdr:spPr>
        <a:xfrm>
          <a:off x="9261439" y="135110205"/>
          <a:ext cx="3200400" cy="365760"/>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5</xdr:col>
      <xdr:colOff>378</xdr:colOff>
      <xdr:row>304</xdr:row>
      <xdr:rowOff>652143</xdr:rowOff>
    </xdr:from>
    <xdr:to>
      <xdr:col>5</xdr:col>
      <xdr:colOff>1695450</xdr:colOff>
      <xdr:row>307</xdr:row>
      <xdr:rowOff>32836</xdr:rowOff>
    </xdr:to>
    <xdr:sp macro="" textlink="">
      <xdr:nvSpPr>
        <xdr:cNvPr id="322" name="Shape 138">
          <a:extLst>
            <a:ext uri="{FF2B5EF4-FFF2-40B4-BE49-F238E27FC236}">
              <a16:creationId xmlns:a16="http://schemas.microsoft.com/office/drawing/2014/main" id="{EB6C8F31-3A73-D041-BFBC-D136C8D56C80}"/>
            </a:ext>
          </a:extLst>
        </xdr:cNvPr>
        <xdr:cNvSpPr txBox="1"/>
      </xdr:nvSpPr>
      <xdr:spPr>
        <a:xfrm>
          <a:off x="7213600" y="134569200"/>
          <a:ext cx="1695450" cy="51435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AMBITION score out of  5</a:t>
          </a:r>
          <a:endParaRPr sz="1400"/>
        </a:p>
      </xdr:txBody>
    </xdr:sp>
    <xdr:clientData/>
  </xdr:twoCellAnchor>
  <xdr:twoCellAnchor editAs="absolute">
    <xdr:from>
      <xdr:col>4</xdr:col>
      <xdr:colOff>1611959</xdr:colOff>
      <xdr:row>332</xdr:row>
      <xdr:rowOff>65252</xdr:rowOff>
    </xdr:from>
    <xdr:to>
      <xdr:col>5</xdr:col>
      <xdr:colOff>1884625</xdr:colOff>
      <xdr:row>333</xdr:row>
      <xdr:rowOff>236251</xdr:rowOff>
    </xdr:to>
    <xdr:sp macro="" textlink="">
      <xdr:nvSpPr>
        <xdr:cNvPr id="323" name="Shape 141">
          <a:extLst>
            <a:ext uri="{FF2B5EF4-FFF2-40B4-BE49-F238E27FC236}">
              <a16:creationId xmlns:a16="http://schemas.microsoft.com/office/drawing/2014/main" id="{11335A8C-6D66-CB45-AD24-5EC5FD753D50}"/>
            </a:ext>
          </a:extLst>
        </xdr:cNvPr>
        <xdr:cNvSpPr txBox="1"/>
      </xdr:nvSpPr>
      <xdr:spPr>
        <a:xfrm>
          <a:off x="6844359" y="145551525"/>
          <a:ext cx="2253866" cy="50482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IMPLEMENTATION score out of  5</a:t>
          </a:r>
          <a:endParaRPr sz="1400"/>
        </a:p>
      </xdr:txBody>
    </xdr:sp>
    <xdr:clientData/>
  </xdr:twoCellAnchor>
  <xdr:twoCellAnchor editAs="absolute">
    <xdr:from>
      <xdr:col>6</xdr:col>
      <xdr:colOff>53800</xdr:colOff>
      <xdr:row>329</xdr:row>
      <xdr:rowOff>531630</xdr:rowOff>
    </xdr:from>
    <xdr:to>
      <xdr:col>6</xdr:col>
      <xdr:colOff>3254200</xdr:colOff>
      <xdr:row>331</xdr:row>
      <xdr:rowOff>42348</xdr:rowOff>
    </xdr:to>
    <xdr:sp macro="" textlink="">
      <xdr:nvSpPr>
        <xdr:cNvPr id="324" name="Shape 140">
          <a:extLst>
            <a:ext uri="{FF2B5EF4-FFF2-40B4-BE49-F238E27FC236}">
              <a16:creationId xmlns:a16="http://schemas.microsoft.com/office/drawing/2014/main" id="{D4F2D08B-EBF5-3B48-A396-752354D61DB1}"/>
            </a:ext>
          </a:extLst>
        </xdr:cNvPr>
        <xdr:cNvSpPr/>
      </xdr:nvSpPr>
      <xdr:spPr>
        <a:xfrm>
          <a:off x="9248600" y="144937493"/>
          <a:ext cx="3200400" cy="365760"/>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6</xdr:col>
      <xdr:colOff>66639</xdr:colOff>
      <xdr:row>332</xdr:row>
      <xdr:rowOff>25303</xdr:rowOff>
    </xdr:from>
    <xdr:to>
      <xdr:col>6</xdr:col>
      <xdr:colOff>3267039</xdr:colOff>
      <xdr:row>333</xdr:row>
      <xdr:rowOff>18300</xdr:rowOff>
    </xdr:to>
    <xdr:sp macro="" textlink="">
      <xdr:nvSpPr>
        <xdr:cNvPr id="325" name="Shape 140">
          <a:extLst>
            <a:ext uri="{FF2B5EF4-FFF2-40B4-BE49-F238E27FC236}">
              <a16:creationId xmlns:a16="http://schemas.microsoft.com/office/drawing/2014/main" id="{D672ACAB-95FF-1E49-9729-9221C5AB3CD9}"/>
            </a:ext>
          </a:extLst>
        </xdr:cNvPr>
        <xdr:cNvSpPr/>
      </xdr:nvSpPr>
      <xdr:spPr>
        <a:xfrm>
          <a:off x="9261439" y="145473405"/>
          <a:ext cx="3200400" cy="365760"/>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5</xdr:col>
      <xdr:colOff>378</xdr:colOff>
      <xdr:row>329</xdr:row>
      <xdr:rowOff>533274</xdr:rowOff>
    </xdr:from>
    <xdr:to>
      <xdr:col>5</xdr:col>
      <xdr:colOff>1695450</xdr:colOff>
      <xdr:row>331</xdr:row>
      <xdr:rowOff>214548</xdr:rowOff>
    </xdr:to>
    <xdr:sp macro="" textlink="">
      <xdr:nvSpPr>
        <xdr:cNvPr id="326" name="Shape 138">
          <a:extLst>
            <a:ext uri="{FF2B5EF4-FFF2-40B4-BE49-F238E27FC236}">
              <a16:creationId xmlns:a16="http://schemas.microsoft.com/office/drawing/2014/main" id="{4C94A0A6-C73A-AF40-B77E-0700999D1699}"/>
            </a:ext>
          </a:extLst>
        </xdr:cNvPr>
        <xdr:cNvSpPr txBox="1"/>
      </xdr:nvSpPr>
      <xdr:spPr>
        <a:xfrm>
          <a:off x="7213600" y="144932400"/>
          <a:ext cx="1695450" cy="51435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AMBITION score out of  5</a:t>
          </a:r>
          <a:endParaRPr sz="1400"/>
        </a:p>
      </xdr:txBody>
    </xdr:sp>
    <xdr:clientData/>
  </xdr:twoCellAnchor>
  <xdr:twoCellAnchor editAs="absolute">
    <xdr:from>
      <xdr:col>4</xdr:col>
      <xdr:colOff>1611959</xdr:colOff>
      <xdr:row>357</xdr:row>
      <xdr:rowOff>69999</xdr:rowOff>
    </xdr:from>
    <xdr:to>
      <xdr:col>5</xdr:col>
      <xdr:colOff>1884625</xdr:colOff>
      <xdr:row>359</xdr:row>
      <xdr:rowOff>40318</xdr:rowOff>
    </xdr:to>
    <xdr:sp macro="" textlink="">
      <xdr:nvSpPr>
        <xdr:cNvPr id="327" name="Shape 141">
          <a:extLst>
            <a:ext uri="{FF2B5EF4-FFF2-40B4-BE49-F238E27FC236}">
              <a16:creationId xmlns:a16="http://schemas.microsoft.com/office/drawing/2014/main" id="{E16E9AF2-7EBE-0A40-BB8E-6BBD1656A178}"/>
            </a:ext>
          </a:extLst>
        </xdr:cNvPr>
        <xdr:cNvSpPr txBox="1"/>
      </xdr:nvSpPr>
      <xdr:spPr>
        <a:xfrm>
          <a:off x="6844359" y="156168725"/>
          <a:ext cx="2253866" cy="50482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IMPLEMENTATION score out of  5</a:t>
          </a:r>
          <a:endParaRPr sz="1400"/>
        </a:p>
      </xdr:txBody>
    </xdr:sp>
    <xdr:clientData/>
  </xdr:twoCellAnchor>
  <xdr:twoCellAnchor editAs="absolute">
    <xdr:from>
      <xdr:col>6</xdr:col>
      <xdr:colOff>53800</xdr:colOff>
      <xdr:row>355</xdr:row>
      <xdr:rowOff>30691</xdr:rowOff>
    </xdr:from>
    <xdr:to>
      <xdr:col>6</xdr:col>
      <xdr:colOff>3254200</xdr:colOff>
      <xdr:row>356</xdr:row>
      <xdr:rowOff>87048</xdr:rowOff>
    </xdr:to>
    <xdr:sp macro="" textlink="">
      <xdr:nvSpPr>
        <xdr:cNvPr id="328" name="Shape 140">
          <a:extLst>
            <a:ext uri="{FF2B5EF4-FFF2-40B4-BE49-F238E27FC236}">
              <a16:creationId xmlns:a16="http://schemas.microsoft.com/office/drawing/2014/main" id="{6D4F0351-08A8-0D49-959C-10F28B9A4F28}"/>
            </a:ext>
          </a:extLst>
        </xdr:cNvPr>
        <xdr:cNvSpPr/>
      </xdr:nvSpPr>
      <xdr:spPr>
        <a:xfrm>
          <a:off x="9248600" y="155605493"/>
          <a:ext cx="3200400" cy="365760"/>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6</xdr:col>
      <xdr:colOff>66639</xdr:colOff>
      <xdr:row>357</xdr:row>
      <xdr:rowOff>41129</xdr:rowOff>
    </xdr:from>
    <xdr:to>
      <xdr:col>6</xdr:col>
      <xdr:colOff>3267039</xdr:colOff>
      <xdr:row>358</xdr:row>
      <xdr:rowOff>77225</xdr:rowOff>
    </xdr:to>
    <xdr:sp macro="" textlink="">
      <xdr:nvSpPr>
        <xdr:cNvPr id="329" name="Shape 140">
          <a:extLst>
            <a:ext uri="{FF2B5EF4-FFF2-40B4-BE49-F238E27FC236}">
              <a16:creationId xmlns:a16="http://schemas.microsoft.com/office/drawing/2014/main" id="{D4154518-5408-3441-A270-C5E23E3835F2}"/>
            </a:ext>
          </a:extLst>
        </xdr:cNvPr>
        <xdr:cNvSpPr/>
      </xdr:nvSpPr>
      <xdr:spPr>
        <a:xfrm>
          <a:off x="9261439" y="156141405"/>
          <a:ext cx="3200400" cy="365760"/>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5</xdr:col>
      <xdr:colOff>378</xdr:colOff>
      <xdr:row>355</xdr:row>
      <xdr:rowOff>28108</xdr:rowOff>
    </xdr:from>
    <xdr:to>
      <xdr:col>5</xdr:col>
      <xdr:colOff>1695450</xdr:colOff>
      <xdr:row>357</xdr:row>
      <xdr:rowOff>20119</xdr:rowOff>
    </xdr:to>
    <xdr:sp macro="" textlink="">
      <xdr:nvSpPr>
        <xdr:cNvPr id="330" name="Shape 138">
          <a:extLst>
            <a:ext uri="{FF2B5EF4-FFF2-40B4-BE49-F238E27FC236}">
              <a16:creationId xmlns:a16="http://schemas.microsoft.com/office/drawing/2014/main" id="{50C8D6A9-1CEA-8C4F-9DE2-8B2A1D276531}"/>
            </a:ext>
          </a:extLst>
        </xdr:cNvPr>
        <xdr:cNvSpPr txBox="1"/>
      </xdr:nvSpPr>
      <xdr:spPr>
        <a:xfrm>
          <a:off x="7213600" y="155600400"/>
          <a:ext cx="1695450" cy="51435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AMBITION score out of  5</a:t>
          </a:r>
          <a:endParaRPr sz="1400"/>
        </a:p>
      </xdr:txBody>
    </xdr:sp>
    <xdr:clientData/>
  </xdr:twoCellAnchor>
  <xdr:twoCellAnchor editAs="absolute">
    <xdr:from>
      <xdr:col>4</xdr:col>
      <xdr:colOff>1886164</xdr:colOff>
      <xdr:row>382</xdr:row>
      <xdr:rowOff>16819</xdr:rowOff>
    </xdr:from>
    <xdr:to>
      <xdr:col>6</xdr:col>
      <xdr:colOff>196103</xdr:colOff>
      <xdr:row>384</xdr:row>
      <xdr:rowOff>63622</xdr:rowOff>
    </xdr:to>
    <xdr:sp macro="" textlink="">
      <xdr:nvSpPr>
        <xdr:cNvPr id="331" name="Shape 141">
          <a:extLst>
            <a:ext uri="{FF2B5EF4-FFF2-40B4-BE49-F238E27FC236}">
              <a16:creationId xmlns:a16="http://schemas.microsoft.com/office/drawing/2014/main" id="{EED47AB9-40B1-F948-8546-898CB00FF9B3}"/>
            </a:ext>
          </a:extLst>
        </xdr:cNvPr>
        <xdr:cNvSpPr txBox="1"/>
      </xdr:nvSpPr>
      <xdr:spPr>
        <a:xfrm>
          <a:off x="7096050" y="165217842"/>
          <a:ext cx="2235394" cy="566348"/>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IMPLEMENTATION score out of  5</a:t>
          </a:r>
          <a:endParaRPr sz="1400"/>
        </a:p>
      </xdr:txBody>
    </xdr:sp>
    <xdr:clientData/>
  </xdr:twoCellAnchor>
  <xdr:twoCellAnchor editAs="absolute">
    <xdr:from>
      <xdr:col>6</xdr:col>
      <xdr:colOff>53800</xdr:colOff>
      <xdr:row>380</xdr:row>
      <xdr:rowOff>16777</xdr:rowOff>
    </xdr:from>
    <xdr:to>
      <xdr:col>6</xdr:col>
      <xdr:colOff>3254200</xdr:colOff>
      <xdr:row>381</xdr:row>
      <xdr:rowOff>88111</xdr:rowOff>
    </xdr:to>
    <xdr:sp macro="" textlink="">
      <xdr:nvSpPr>
        <xdr:cNvPr id="332" name="Shape 140">
          <a:extLst>
            <a:ext uri="{FF2B5EF4-FFF2-40B4-BE49-F238E27FC236}">
              <a16:creationId xmlns:a16="http://schemas.microsoft.com/office/drawing/2014/main" id="{18CD36D4-EF45-0B47-839D-B61A37AB4A7A}"/>
            </a:ext>
          </a:extLst>
        </xdr:cNvPr>
        <xdr:cNvSpPr/>
      </xdr:nvSpPr>
      <xdr:spPr>
        <a:xfrm>
          <a:off x="9248600" y="166273493"/>
          <a:ext cx="3200400" cy="365760"/>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6</xdr:col>
      <xdr:colOff>66639</xdr:colOff>
      <xdr:row>381</xdr:row>
      <xdr:rowOff>244324</xdr:rowOff>
    </xdr:from>
    <xdr:to>
      <xdr:col>6</xdr:col>
      <xdr:colOff>3267039</xdr:colOff>
      <xdr:row>383</xdr:row>
      <xdr:rowOff>29398</xdr:rowOff>
    </xdr:to>
    <xdr:sp macro="" textlink="">
      <xdr:nvSpPr>
        <xdr:cNvPr id="333" name="Shape 140">
          <a:extLst>
            <a:ext uri="{FF2B5EF4-FFF2-40B4-BE49-F238E27FC236}">
              <a16:creationId xmlns:a16="http://schemas.microsoft.com/office/drawing/2014/main" id="{33B5AE90-BBE9-534D-84A5-51E8154DA76A}"/>
            </a:ext>
          </a:extLst>
        </xdr:cNvPr>
        <xdr:cNvSpPr/>
      </xdr:nvSpPr>
      <xdr:spPr>
        <a:xfrm>
          <a:off x="9261439" y="166771305"/>
          <a:ext cx="3200400" cy="365760"/>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5</xdr:col>
      <xdr:colOff>274583</xdr:colOff>
      <xdr:row>380</xdr:row>
      <xdr:rowOff>30666</xdr:rowOff>
    </xdr:from>
    <xdr:to>
      <xdr:col>6</xdr:col>
      <xdr:colOff>6928</xdr:colOff>
      <xdr:row>382</xdr:row>
      <xdr:rowOff>13644</xdr:rowOff>
    </xdr:to>
    <xdr:sp macro="" textlink="">
      <xdr:nvSpPr>
        <xdr:cNvPr id="334" name="Shape 138">
          <a:extLst>
            <a:ext uri="{FF2B5EF4-FFF2-40B4-BE49-F238E27FC236}">
              <a16:creationId xmlns:a16="http://schemas.microsoft.com/office/drawing/2014/main" id="{C33DE786-5CAB-2B4B-A293-B9C95F468F97}"/>
            </a:ext>
          </a:extLst>
        </xdr:cNvPr>
        <xdr:cNvSpPr txBox="1"/>
      </xdr:nvSpPr>
      <xdr:spPr>
        <a:xfrm>
          <a:off x="7447197" y="164611121"/>
          <a:ext cx="1695072" cy="603546"/>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AMBITION score out of  5</a:t>
          </a:r>
          <a:endParaRPr sz="1400"/>
        </a:p>
      </xdr:txBody>
    </xdr:sp>
    <xdr:clientData/>
  </xdr:twoCellAnchor>
  <xdr:twoCellAnchor editAs="absolute">
    <xdr:from>
      <xdr:col>4</xdr:col>
      <xdr:colOff>1915028</xdr:colOff>
      <xdr:row>406</xdr:row>
      <xdr:rowOff>101017</xdr:rowOff>
    </xdr:from>
    <xdr:to>
      <xdr:col>6</xdr:col>
      <xdr:colOff>224967</xdr:colOff>
      <xdr:row>408</xdr:row>
      <xdr:rowOff>39107</xdr:rowOff>
    </xdr:to>
    <xdr:sp macro="" textlink="">
      <xdr:nvSpPr>
        <xdr:cNvPr id="335" name="Shape 141">
          <a:extLst>
            <a:ext uri="{FF2B5EF4-FFF2-40B4-BE49-F238E27FC236}">
              <a16:creationId xmlns:a16="http://schemas.microsoft.com/office/drawing/2014/main" id="{FA5DC933-BE6B-964E-ABB6-B1B8F690BB6D}"/>
            </a:ext>
          </a:extLst>
        </xdr:cNvPr>
        <xdr:cNvSpPr txBox="1"/>
      </xdr:nvSpPr>
      <xdr:spPr>
        <a:xfrm>
          <a:off x="7124914" y="176154767"/>
          <a:ext cx="2235394" cy="486499"/>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IMPLEMENTATION score out of  5</a:t>
          </a:r>
          <a:endParaRPr sz="1400"/>
        </a:p>
      </xdr:txBody>
    </xdr:sp>
    <xdr:clientData/>
  </xdr:twoCellAnchor>
  <xdr:twoCellAnchor editAs="absolute">
    <xdr:from>
      <xdr:col>6</xdr:col>
      <xdr:colOff>53800</xdr:colOff>
      <xdr:row>404</xdr:row>
      <xdr:rowOff>521893</xdr:rowOff>
    </xdr:from>
    <xdr:to>
      <xdr:col>6</xdr:col>
      <xdr:colOff>3254200</xdr:colOff>
      <xdr:row>405</xdr:row>
      <xdr:rowOff>347883</xdr:rowOff>
    </xdr:to>
    <xdr:sp macro="" textlink="">
      <xdr:nvSpPr>
        <xdr:cNvPr id="336" name="Shape 140">
          <a:extLst>
            <a:ext uri="{FF2B5EF4-FFF2-40B4-BE49-F238E27FC236}">
              <a16:creationId xmlns:a16="http://schemas.microsoft.com/office/drawing/2014/main" id="{44DEDA10-8D01-484F-9645-FF558D0C8685}"/>
            </a:ext>
          </a:extLst>
        </xdr:cNvPr>
        <xdr:cNvSpPr/>
      </xdr:nvSpPr>
      <xdr:spPr>
        <a:xfrm>
          <a:off x="9248600" y="177297093"/>
          <a:ext cx="3200400" cy="365760"/>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6</xdr:col>
      <xdr:colOff>66639</xdr:colOff>
      <xdr:row>406</xdr:row>
      <xdr:rowOff>161239</xdr:rowOff>
    </xdr:from>
    <xdr:to>
      <xdr:col>6</xdr:col>
      <xdr:colOff>3267039</xdr:colOff>
      <xdr:row>407</xdr:row>
      <xdr:rowOff>346754</xdr:rowOff>
    </xdr:to>
    <xdr:sp macro="" textlink="">
      <xdr:nvSpPr>
        <xdr:cNvPr id="337" name="Shape 140">
          <a:extLst>
            <a:ext uri="{FF2B5EF4-FFF2-40B4-BE49-F238E27FC236}">
              <a16:creationId xmlns:a16="http://schemas.microsoft.com/office/drawing/2014/main" id="{F55E9781-F731-AD47-8330-8C9378445BAB}"/>
            </a:ext>
          </a:extLst>
        </xdr:cNvPr>
        <xdr:cNvSpPr/>
      </xdr:nvSpPr>
      <xdr:spPr>
        <a:xfrm>
          <a:off x="9261439" y="177833005"/>
          <a:ext cx="3200400" cy="365760"/>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5</xdr:col>
      <xdr:colOff>289015</xdr:colOff>
      <xdr:row>404</xdr:row>
      <xdr:rowOff>511027</xdr:rowOff>
    </xdr:from>
    <xdr:to>
      <xdr:col>6</xdr:col>
      <xdr:colOff>21360</xdr:colOff>
      <xdr:row>406</xdr:row>
      <xdr:rowOff>112936</xdr:rowOff>
    </xdr:to>
    <xdr:sp macro="" textlink="">
      <xdr:nvSpPr>
        <xdr:cNvPr id="338" name="Shape 138">
          <a:extLst>
            <a:ext uri="{FF2B5EF4-FFF2-40B4-BE49-F238E27FC236}">
              <a16:creationId xmlns:a16="http://schemas.microsoft.com/office/drawing/2014/main" id="{BA14921C-55E8-404B-8E6A-7EA8365817F9}"/>
            </a:ext>
          </a:extLst>
        </xdr:cNvPr>
        <xdr:cNvSpPr txBox="1"/>
      </xdr:nvSpPr>
      <xdr:spPr>
        <a:xfrm>
          <a:off x="7461629" y="175597845"/>
          <a:ext cx="1695072" cy="568841"/>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AMBITION score out of  5</a:t>
          </a:r>
          <a:endParaRPr sz="1400"/>
        </a:p>
      </xdr:txBody>
    </xdr:sp>
    <xdr:clientData/>
  </xdr:twoCellAnchor>
  <xdr:twoCellAnchor editAs="absolute">
    <xdr:from>
      <xdr:col>4</xdr:col>
      <xdr:colOff>1611959</xdr:colOff>
      <xdr:row>431</xdr:row>
      <xdr:rowOff>103671</xdr:rowOff>
    </xdr:from>
    <xdr:to>
      <xdr:col>5</xdr:col>
      <xdr:colOff>1884625</xdr:colOff>
      <xdr:row>433</xdr:row>
      <xdr:rowOff>149326</xdr:rowOff>
    </xdr:to>
    <xdr:sp macro="" textlink="">
      <xdr:nvSpPr>
        <xdr:cNvPr id="339" name="Shape 141">
          <a:extLst>
            <a:ext uri="{FF2B5EF4-FFF2-40B4-BE49-F238E27FC236}">
              <a16:creationId xmlns:a16="http://schemas.microsoft.com/office/drawing/2014/main" id="{4332B6D2-9E79-A04D-AF6D-194E627B92F2}"/>
            </a:ext>
          </a:extLst>
        </xdr:cNvPr>
        <xdr:cNvSpPr txBox="1"/>
      </xdr:nvSpPr>
      <xdr:spPr>
        <a:xfrm>
          <a:off x="6844359" y="188121925"/>
          <a:ext cx="2253866" cy="50482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IMPLEMENTATION score out of  5</a:t>
          </a:r>
          <a:endParaRPr sz="1400"/>
        </a:p>
      </xdr:txBody>
    </xdr:sp>
    <xdr:clientData/>
  </xdr:twoCellAnchor>
  <xdr:twoCellAnchor editAs="absolute">
    <xdr:from>
      <xdr:col>6</xdr:col>
      <xdr:colOff>39369</xdr:colOff>
      <xdr:row>429</xdr:row>
      <xdr:rowOff>357338</xdr:rowOff>
    </xdr:from>
    <xdr:to>
      <xdr:col>6</xdr:col>
      <xdr:colOff>3239769</xdr:colOff>
      <xdr:row>430</xdr:row>
      <xdr:rowOff>360414</xdr:rowOff>
    </xdr:to>
    <xdr:sp macro="" textlink="">
      <xdr:nvSpPr>
        <xdr:cNvPr id="340" name="Shape 140">
          <a:extLst>
            <a:ext uri="{FF2B5EF4-FFF2-40B4-BE49-F238E27FC236}">
              <a16:creationId xmlns:a16="http://schemas.microsoft.com/office/drawing/2014/main" id="{F0C39C37-5425-2D4F-9E18-683F6D2589D6}"/>
            </a:ext>
          </a:extLst>
        </xdr:cNvPr>
        <xdr:cNvSpPr/>
      </xdr:nvSpPr>
      <xdr:spPr>
        <a:xfrm>
          <a:off x="9174710" y="185777338"/>
          <a:ext cx="3200400" cy="436031"/>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6</xdr:col>
      <xdr:colOff>66639</xdr:colOff>
      <xdr:row>431</xdr:row>
      <xdr:rowOff>110207</xdr:rowOff>
    </xdr:from>
    <xdr:to>
      <xdr:col>6</xdr:col>
      <xdr:colOff>3267039</xdr:colOff>
      <xdr:row>432</xdr:row>
      <xdr:rowOff>318145</xdr:rowOff>
    </xdr:to>
    <xdr:sp macro="" textlink="">
      <xdr:nvSpPr>
        <xdr:cNvPr id="341" name="Shape 140">
          <a:extLst>
            <a:ext uri="{FF2B5EF4-FFF2-40B4-BE49-F238E27FC236}">
              <a16:creationId xmlns:a16="http://schemas.microsoft.com/office/drawing/2014/main" id="{F1ABAB0A-AA62-9D48-A4A5-F3BFB60812B4}"/>
            </a:ext>
          </a:extLst>
        </xdr:cNvPr>
        <xdr:cNvSpPr/>
      </xdr:nvSpPr>
      <xdr:spPr>
        <a:xfrm>
          <a:off x="9201980" y="186323957"/>
          <a:ext cx="3200400" cy="395552"/>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5</xdr:col>
      <xdr:colOff>378</xdr:colOff>
      <xdr:row>429</xdr:row>
      <xdr:rowOff>280086</xdr:rowOff>
    </xdr:from>
    <xdr:to>
      <xdr:col>5</xdr:col>
      <xdr:colOff>1695450</xdr:colOff>
      <xdr:row>431</xdr:row>
      <xdr:rowOff>70957</xdr:rowOff>
    </xdr:to>
    <xdr:sp macro="" textlink="">
      <xdr:nvSpPr>
        <xdr:cNvPr id="342" name="Shape 138">
          <a:extLst>
            <a:ext uri="{FF2B5EF4-FFF2-40B4-BE49-F238E27FC236}">
              <a16:creationId xmlns:a16="http://schemas.microsoft.com/office/drawing/2014/main" id="{BCB26FFE-36D0-8948-9583-556959E11347}"/>
            </a:ext>
          </a:extLst>
        </xdr:cNvPr>
        <xdr:cNvSpPr txBox="1"/>
      </xdr:nvSpPr>
      <xdr:spPr>
        <a:xfrm>
          <a:off x="7213600" y="187553600"/>
          <a:ext cx="1695450" cy="51435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AMBITION score out of  5</a:t>
          </a:r>
          <a:endParaRPr sz="1400"/>
        </a:p>
      </xdr:txBody>
    </xdr:sp>
    <xdr:clientData/>
  </xdr:twoCellAnchor>
  <xdr:twoCellAnchor editAs="absolute">
    <xdr:from>
      <xdr:col>7</xdr:col>
      <xdr:colOff>395112</xdr:colOff>
      <xdr:row>4</xdr:row>
      <xdr:rowOff>165100</xdr:rowOff>
    </xdr:from>
    <xdr:to>
      <xdr:col>8</xdr:col>
      <xdr:colOff>2497666</xdr:colOff>
      <xdr:row>6</xdr:row>
      <xdr:rowOff>10160</xdr:rowOff>
    </xdr:to>
    <xdr:sp macro="" textlink="">
      <xdr:nvSpPr>
        <xdr:cNvPr id="7" name="Shape 100">
          <a:extLst>
            <a:ext uri="{FF2B5EF4-FFF2-40B4-BE49-F238E27FC236}">
              <a16:creationId xmlns:a16="http://schemas.microsoft.com/office/drawing/2014/main" id="{04E65297-2600-FD4D-AE9F-152351051FE1}"/>
            </a:ext>
          </a:extLst>
        </xdr:cNvPr>
        <xdr:cNvSpPr/>
      </xdr:nvSpPr>
      <xdr:spPr>
        <a:xfrm>
          <a:off x="12897556" y="8829322"/>
          <a:ext cx="2652888" cy="367171"/>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7</xdr:col>
      <xdr:colOff>395113</xdr:colOff>
      <xdr:row>3</xdr:row>
      <xdr:rowOff>110672</xdr:rowOff>
    </xdr:from>
    <xdr:to>
      <xdr:col>8</xdr:col>
      <xdr:colOff>2497667</xdr:colOff>
      <xdr:row>3</xdr:row>
      <xdr:rowOff>476432</xdr:rowOff>
    </xdr:to>
    <xdr:sp macro="" textlink="">
      <xdr:nvSpPr>
        <xdr:cNvPr id="8" name="Shape 101">
          <a:extLst>
            <a:ext uri="{FF2B5EF4-FFF2-40B4-BE49-F238E27FC236}">
              <a16:creationId xmlns:a16="http://schemas.microsoft.com/office/drawing/2014/main" id="{6E9051C4-99A7-154B-991A-5708B703831C}"/>
            </a:ext>
          </a:extLst>
        </xdr:cNvPr>
        <xdr:cNvSpPr/>
      </xdr:nvSpPr>
      <xdr:spPr>
        <a:xfrm>
          <a:off x="12897557" y="8210450"/>
          <a:ext cx="2652888"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6</xdr:col>
      <xdr:colOff>919214</xdr:colOff>
      <xdr:row>1</xdr:row>
      <xdr:rowOff>2574752</xdr:rowOff>
    </xdr:from>
    <xdr:to>
      <xdr:col>6</xdr:col>
      <xdr:colOff>2589543</xdr:colOff>
      <xdr:row>3</xdr:row>
      <xdr:rowOff>22679</xdr:rowOff>
    </xdr:to>
    <xdr:sp macro="" textlink="">
      <xdr:nvSpPr>
        <xdr:cNvPr id="13" name="Shape 74">
          <a:extLst>
            <a:ext uri="{FF2B5EF4-FFF2-40B4-BE49-F238E27FC236}">
              <a16:creationId xmlns:a16="http://schemas.microsoft.com/office/drawing/2014/main" id="{E450224D-1CB0-B94C-AC55-7EA9B5FA0D39}"/>
            </a:ext>
          </a:extLst>
        </xdr:cNvPr>
        <xdr:cNvSpPr txBox="1"/>
      </xdr:nvSpPr>
      <xdr:spPr>
        <a:xfrm>
          <a:off x="10025114" y="7756352"/>
          <a:ext cx="1670329" cy="3689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BASELINE</a:t>
          </a:r>
          <a:endParaRPr sz="1200"/>
        </a:p>
      </xdr:txBody>
    </xdr:sp>
    <xdr:clientData/>
  </xdr:twoCellAnchor>
  <xdr:twoCellAnchor editAs="absolute">
    <xdr:from>
      <xdr:col>8</xdr:col>
      <xdr:colOff>433998</xdr:colOff>
      <xdr:row>1</xdr:row>
      <xdr:rowOff>2550154</xdr:rowOff>
    </xdr:from>
    <xdr:to>
      <xdr:col>8</xdr:col>
      <xdr:colOff>2314784</xdr:colOff>
      <xdr:row>3</xdr:row>
      <xdr:rowOff>6548</xdr:rowOff>
    </xdr:to>
    <xdr:sp macro="" textlink="">
      <xdr:nvSpPr>
        <xdr:cNvPr id="14" name="Shape 74">
          <a:extLst>
            <a:ext uri="{FF2B5EF4-FFF2-40B4-BE49-F238E27FC236}">
              <a16:creationId xmlns:a16="http://schemas.microsoft.com/office/drawing/2014/main" id="{B70E7B14-2044-3F47-A22B-D7FC39BE71BB}"/>
            </a:ext>
          </a:extLst>
        </xdr:cNvPr>
        <xdr:cNvSpPr txBox="1"/>
      </xdr:nvSpPr>
      <xdr:spPr>
        <a:xfrm>
          <a:off x="13540398" y="7731754"/>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MITIGATIONS</a:t>
          </a:r>
          <a:endParaRPr sz="1200"/>
        </a:p>
      </xdr:txBody>
    </xdr:sp>
    <xdr:clientData/>
  </xdr:twoCellAnchor>
  <xdr:twoCellAnchor editAs="absolute">
    <xdr:from>
      <xdr:col>7</xdr:col>
      <xdr:colOff>294087</xdr:colOff>
      <xdr:row>29</xdr:row>
      <xdr:rowOff>168539</xdr:rowOff>
    </xdr:from>
    <xdr:to>
      <xdr:col>9</xdr:col>
      <xdr:colOff>90887</xdr:colOff>
      <xdr:row>30</xdr:row>
      <xdr:rowOff>323532</xdr:rowOff>
    </xdr:to>
    <xdr:sp macro="" textlink="">
      <xdr:nvSpPr>
        <xdr:cNvPr id="15" name="Shape 100">
          <a:extLst>
            <a:ext uri="{FF2B5EF4-FFF2-40B4-BE49-F238E27FC236}">
              <a16:creationId xmlns:a16="http://schemas.microsoft.com/office/drawing/2014/main" id="{621648AA-CB4E-DC42-8C9E-281028BD416A}"/>
            </a:ext>
          </a:extLst>
        </xdr:cNvPr>
        <xdr:cNvSpPr/>
      </xdr:nvSpPr>
      <xdr:spPr>
        <a:xfrm>
          <a:off x="12841687" y="19215100"/>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7</xdr:col>
      <xdr:colOff>267329</xdr:colOff>
      <xdr:row>28</xdr:row>
      <xdr:rowOff>49061</xdr:rowOff>
    </xdr:from>
    <xdr:to>
      <xdr:col>9</xdr:col>
      <xdr:colOff>64129</xdr:colOff>
      <xdr:row>28</xdr:row>
      <xdr:rowOff>414821</xdr:rowOff>
    </xdr:to>
    <xdr:sp macro="" textlink="">
      <xdr:nvSpPr>
        <xdr:cNvPr id="16" name="Shape 101">
          <a:extLst>
            <a:ext uri="{FF2B5EF4-FFF2-40B4-BE49-F238E27FC236}">
              <a16:creationId xmlns:a16="http://schemas.microsoft.com/office/drawing/2014/main" id="{70CB185E-4E14-3947-9B1F-12015BDE48F1}"/>
            </a:ext>
          </a:extLst>
        </xdr:cNvPr>
        <xdr:cNvSpPr/>
      </xdr:nvSpPr>
      <xdr:spPr>
        <a:xfrm>
          <a:off x="12814929" y="18632917"/>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8</xdr:col>
      <xdr:colOff>466169</xdr:colOff>
      <xdr:row>27</xdr:row>
      <xdr:rowOff>249313</xdr:rowOff>
    </xdr:from>
    <xdr:to>
      <xdr:col>8</xdr:col>
      <xdr:colOff>2346955</xdr:colOff>
      <xdr:row>28</xdr:row>
      <xdr:rowOff>44359</xdr:rowOff>
    </xdr:to>
    <xdr:sp macro="" textlink="">
      <xdr:nvSpPr>
        <xdr:cNvPr id="17" name="Shape 74">
          <a:extLst>
            <a:ext uri="{FF2B5EF4-FFF2-40B4-BE49-F238E27FC236}">
              <a16:creationId xmlns:a16="http://schemas.microsoft.com/office/drawing/2014/main" id="{DE77434C-7193-5546-82B1-4B7374159843}"/>
            </a:ext>
          </a:extLst>
        </xdr:cNvPr>
        <xdr:cNvSpPr txBox="1"/>
      </xdr:nvSpPr>
      <xdr:spPr>
        <a:xfrm>
          <a:off x="13572569" y="18233888"/>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MITIGATIONS</a:t>
          </a:r>
          <a:endParaRPr sz="1200"/>
        </a:p>
      </xdr:txBody>
    </xdr:sp>
    <xdr:clientData/>
  </xdr:twoCellAnchor>
  <xdr:twoCellAnchor editAs="absolute">
    <xdr:from>
      <xdr:col>7</xdr:col>
      <xdr:colOff>280131</xdr:colOff>
      <xdr:row>54</xdr:row>
      <xdr:rowOff>165649</xdr:rowOff>
    </xdr:from>
    <xdr:to>
      <xdr:col>9</xdr:col>
      <xdr:colOff>76931</xdr:colOff>
      <xdr:row>55</xdr:row>
      <xdr:rowOff>320534</xdr:rowOff>
    </xdr:to>
    <xdr:sp macro="" textlink="">
      <xdr:nvSpPr>
        <xdr:cNvPr id="19" name="Shape 100">
          <a:extLst>
            <a:ext uri="{FF2B5EF4-FFF2-40B4-BE49-F238E27FC236}">
              <a16:creationId xmlns:a16="http://schemas.microsoft.com/office/drawing/2014/main" id="{A5E5C6BB-72E2-5845-BCB8-FD87D908D619}"/>
            </a:ext>
          </a:extLst>
        </xdr:cNvPr>
        <xdr:cNvSpPr/>
      </xdr:nvSpPr>
      <xdr:spPr>
        <a:xfrm>
          <a:off x="12827731" y="30021544"/>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7</xdr:col>
      <xdr:colOff>267329</xdr:colOff>
      <xdr:row>53</xdr:row>
      <xdr:rowOff>16255</xdr:rowOff>
    </xdr:from>
    <xdr:to>
      <xdr:col>9</xdr:col>
      <xdr:colOff>64129</xdr:colOff>
      <xdr:row>54</xdr:row>
      <xdr:rowOff>25875</xdr:rowOff>
    </xdr:to>
    <xdr:sp macro="" textlink="">
      <xdr:nvSpPr>
        <xdr:cNvPr id="20" name="Shape 101">
          <a:extLst>
            <a:ext uri="{FF2B5EF4-FFF2-40B4-BE49-F238E27FC236}">
              <a16:creationId xmlns:a16="http://schemas.microsoft.com/office/drawing/2014/main" id="{0468C8EB-62C3-D948-BBC4-16CC765F212E}"/>
            </a:ext>
          </a:extLst>
        </xdr:cNvPr>
        <xdr:cNvSpPr/>
      </xdr:nvSpPr>
      <xdr:spPr>
        <a:xfrm>
          <a:off x="12814929" y="29527780"/>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8</xdr:col>
      <xdr:colOff>453312</xdr:colOff>
      <xdr:row>52</xdr:row>
      <xdr:rowOff>297170</xdr:rowOff>
    </xdr:from>
    <xdr:to>
      <xdr:col>8</xdr:col>
      <xdr:colOff>2334098</xdr:colOff>
      <xdr:row>53</xdr:row>
      <xdr:rowOff>7880</xdr:rowOff>
    </xdr:to>
    <xdr:sp macro="" textlink="">
      <xdr:nvSpPr>
        <xdr:cNvPr id="23" name="Shape 74">
          <a:extLst>
            <a:ext uri="{FF2B5EF4-FFF2-40B4-BE49-F238E27FC236}">
              <a16:creationId xmlns:a16="http://schemas.microsoft.com/office/drawing/2014/main" id="{664D8CAB-B8DF-B749-A107-97297532665B}"/>
            </a:ext>
          </a:extLst>
        </xdr:cNvPr>
        <xdr:cNvSpPr txBox="1"/>
      </xdr:nvSpPr>
      <xdr:spPr>
        <a:xfrm>
          <a:off x="13559712" y="29103911"/>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MITIGATIONS</a:t>
          </a:r>
          <a:endParaRPr sz="1200"/>
        </a:p>
      </xdr:txBody>
    </xdr:sp>
    <xdr:clientData/>
  </xdr:twoCellAnchor>
  <xdr:twoCellAnchor editAs="absolute">
    <xdr:from>
      <xdr:col>7</xdr:col>
      <xdr:colOff>266175</xdr:colOff>
      <xdr:row>80</xdr:row>
      <xdr:rowOff>25877</xdr:rowOff>
    </xdr:from>
    <xdr:to>
      <xdr:col>9</xdr:col>
      <xdr:colOff>62975</xdr:colOff>
      <xdr:row>81</xdr:row>
      <xdr:rowOff>46042</xdr:rowOff>
    </xdr:to>
    <xdr:sp macro="" textlink="">
      <xdr:nvSpPr>
        <xdr:cNvPr id="24" name="Shape 100">
          <a:extLst>
            <a:ext uri="{FF2B5EF4-FFF2-40B4-BE49-F238E27FC236}">
              <a16:creationId xmlns:a16="http://schemas.microsoft.com/office/drawing/2014/main" id="{E044B08E-7617-5843-9223-37A687964149}"/>
            </a:ext>
          </a:extLst>
        </xdr:cNvPr>
        <xdr:cNvSpPr/>
      </xdr:nvSpPr>
      <xdr:spPr>
        <a:xfrm>
          <a:off x="12813775" y="40108973"/>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7</xdr:col>
      <xdr:colOff>267329</xdr:colOff>
      <xdr:row>78</xdr:row>
      <xdr:rowOff>25591</xdr:rowOff>
    </xdr:from>
    <xdr:to>
      <xdr:col>9</xdr:col>
      <xdr:colOff>64129</xdr:colOff>
      <xdr:row>79</xdr:row>
      <xdr:rowOff>72292</xdr:rowOff>
    </xdr:to>
    <xdr:sp macro="" textlink="">
      <xdr:nvSpPr>
        <xdr:cNvPr id="25" name="Shape 101">
          <a:extLst>
            <a:ext uri="{FF2B5EF4-FFF2-40B4-BE49-F238E27FC236}">
              <a16:creationId xmlns:a16="http://schemas.microsoft.com/office/drawing/2014/main" id="{B8E4C6D5-D4DA-CD4D-8746-8A7B45A88D33}"/>
            </a:ext>
          </a:extLst>
        </xdr:cNvPr>
        <xdr:cNvSpPr/>
      </xdr:nvSpPr>
      <xdr:spPr>
        <a:xfrm>
          <a:off x="12814929" y="39461692"/>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8</xdr:col>
      <xdr:colOff>490841</xdr:colOff>
      <xdr:row>77</xdr:row>
      <xdr:rowOff>217267</xdr:rowOff>
    </xdr:from>
    <xdr:to>
      <xdr:col>8</xdr:col>
      <xdr:colOff>2371627</xdr:colOff>
      <xdr:row>78</xdr:row>
      <xdr:rowOff>11353</xdr:rowOff>
    </xdr:to>
    <xdr:sp macro="" textlink="">
      <xdr:nvSpPr>
        <xdr:cNvPr id="27" name="Shape 74">
          <a:extLst>
            <a:ext uri="{FF2B5EF4-FFF2-40B4-BE49-F238E27FC236}">
              <a16:creationId xmlns:a16="http://schemas.microsoft.com/office/drawing/2014/main" id="{B2C58EFB-0747-4E41-9DFD-FE530E6B16B2}"/>
            </a:ext>
          </a:extLst>
        </xdr:cNvPr>
        <xdr:cNvSpPr txBox="1"/>
      </xdr:nvSpPr>
      <xdr:spPr>
        <a:xfrm>
          <a:off x="13597241" y="39053127"/>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MITIGATIONS</a:t>
          </a:r>
          <a:endParaRPr sz="1200"/>
        </a:p>
      </xdr:txBody>
    </xdr:sp>
    <xdr:clientData/>
  </xdr:twoCellAnchor>
  <xdr:twoCellAnchor editAs="absolute">
    <xdr:from>
      <xdr:col>7</xdr:col>
      <xdr:colOff>294087</xdr:colOff>
      <xdr:row>105</xdr:row>
      <xdr:rowOff>56196</xdr:rowOff>
    </xdr:from>
    <xdr:to>
      <xdr:col>9</xdr:col>
      <xdr:colOff>90887</xdr:colOff>
      <xdr:row>106</xdr:row>
      <xdr:rowOff>68666</xdr:rowOff>
    </xdr:to>
    <xdr:sp macro="" textlink="">
      <xdr:nvSpPr>
        <xdr:cNvPr id="28" name="Shape 100">
          <a:extLst>
            <a:ext uri="{FF2B5EF4-FFF2-40B4-BE49-F238E27FC236}">
              <a16:creationId xmlns:a16="http://schemas.microsoft.com/office/drawing/2014/main" id="{1F2EBBA2-316F-3F4B-8A3C-6B7A91ABBB51}"/>
            </a:ext>
          </a:extLst>
        </xdr:cNvPr>
        <xdr:cNvSpPr/>
      </xdr:nvSpPr>
      <xdr:spPr>
        <a:xfrm>
          <a:off x="12841687" y="49977012"/>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7</xdr:col>
      <xdr:colOff>267329</xdr:colOff>
      <xdr:row>103</xdr:row>
      <xdr:rowOff>42853</xdr:rowOff>
    </xdr:from>
    <xdr:to>
      <xdr:col>9</xdr:col>
      <xdr:colOff>64129</xdr:colOff>
      <xdr:row>104</xdr:row>
      <xdr:rowOff>89555</xdr:rowOff>
    </xdr:to>
    <xdr:sp macro="" textlink="">
      <xdr:nvSpPr>
        <xdr:cNvPr id="29" name="Shape 101">
          <a:extLst>
            <a:ext uri="{FF2B5EF4-FFF2-40B4-BE49-F238E27FC236}">
              <a16:creationId xmlns:a16="http://schemas.microsoft.com/office/drawing/2014/main" id="{35386FF9-674E-A24E-B05E-9ECD3CE7A89B}"/>
            </a:ext>
          </a:extLst>
        </xdr:cNvPr>
        <xdr:cNvSpPr/>
      </xdr:nvSpPr>
      <xdr:spPr>
        <a:xfrm>
          <a:off x="12814929" y="49441380"/>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8</xdr:col>
      <xdr:colOff>475273</xdr:colOff>
      <xdr:row>102</xdr:row>
      <xdr:rowOff>243249</xdr:rowOff>
    </xdr:from>
    <xdr:to>
      <xdr:col>8</xdr:col>
      <xdr:colOff>2356059</xdr:colOff>
      <xdr:row>103</xdr:row>
      <xdr:rowOff>54156</xdr:rowOff>
    </xdr:to>
    <xdr:sp macro="" textlink="">
      <xdr:nvSpPr>
        <xdr:cNvPr id="30" name="Shape 74">
          <a:extLst>
            <a:ext uri="{FF2B5EF4-FFF2-40B4-BE49-F238E27FC236}">
              <a16:creationId xmlns:a16="http://schemas.microsoft.com/office/drawing/2014/main" id="{4C7FF8D3-2CC7-FE47-87CB-D8741510C2D1}"/>
            </a:ext>
          </a:extLst>
        </xdr:cNvPr>
        <xdr:cNvSpPr txBox="1"/>
      </xdr:nvSpPr>
      <xdr:spPr>
        <a:xfrm>
          <a:off x="13581673" y="49058356"/>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MITIGATIONS</a:t>
          </a:r>
          <a:endParaRPr sz="1200"/>
        </a:p>
      </xdr:txBody>
    </xdr:sp>
    <xdr:clientData/>
  </xdr:twoCellAnchor>
  <xdr:twoCellAnchor editAs="absolute">
    <xdr:from>
      <xdr:col>7</xdr:col>
      <xdr:colOff>252219</xdr:colOff>
      <xdr:row>130</xdr:row>
      <xdr:rowOff>58076</xdr:rowOff>
    </xdr:from>
    <xdr:to>
      <xdr:col>9</xdr:col>
      <xdr:colOff>49019</xdr:colOff>
      <xdr:row>131</xdr:row>
      <xdr:rowOff>80388</xdr:rowOff>
    </xdr:to>
    <xdr:sp macro="" textlink="">
      <xdr:nvSpPr>
        <xdr:cNvPr id="31" name="Shape 100">
          <a:extLst>
            <a:ext uri="{FF2B5EF4-FFF2-40B4-BE49-F238E27FC236}">
              <a16:creationId xmlns:a16="http://schemas.microsoft.com/office/drawing/2014/main" id="{BD096203-81CC-B04B-A704-0D1DF0DB81C2}"/>
            </a:ext>
          </a:extLst>
        </xdr:cNvPr>
        <xdr:cNvSpPr/>
      </xdr:nvSpPr>
      <xdr:spPr>
        <a:xfrm>
          <a:off x="12799819" y="60341328"/>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7</xdr:col>
      <xdr:colOff>239417</xdr:colOff>
      <xdr:row>128</xdr:row>
      <xdr:rowOff>14426</xdr:rowOff>
    </xdr:from>
    <xdr:to>
      <xdr:col>9</xdr:col>
      <xdr:colOff>36217</xdr:colOff>
      <xdr:row>129</xdr:row>
      <xdr:rowOff>72184</xdr:rowOff>
    </xdr:to>
    <xdr:sp macro="" textlink="">
      <xdr:nvSpPr>
        <xdr:cNvPr id="32" name="Shape 101">
          <a:extLst>
            <a:ext uri="{FF2B5EF4-FFF2-40B4-BE49-F238E27FC236}">
              <a16:creationId xmlns:a16="http://schemas.microsoft.com/office/drawing/2014/main" id="{E2381A62-6085-CF44-B21E-ED2860B1BA56}"/>
            </a:ext>
          </a:extLst>
        </xdr:cNvPr>
        <xdr:cNvSpPr/>
      </xdr:nvSpPr>
      <xdr:spPr>
        <a:xfrm>
          <a:off x="12787017" y="59680092"/>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8</xdr:col>
      <xdr:colOff>485987</xdr:colOff>
      <xdr:row>127</xdr:row>
      <xdr:rowOff>145807</xdr:rowOff>
    </xdr:from>
    <xdr:to>
      <xdr:col>8</xdr:col>
      <xdr:colOff>2366773</xdr:colOff>
      <xdr:row>128</xdr:row>
      <xdr:rowOff>8277</xdr:rowOff>
    </xdr:to>
    <xdr:sp macro="" textlink="">
      <xdr:nvSpPr>
        <xdr:cNvPr id="33" name="Shape 74">
          <a:extLst>
            <a:ext uri="{FF2B5EF4-FFF2-40B4-BE49-F238E27FC236}">
              <a16:creationId xmlns:a16="http://schemas.microsoft.com/office/drawing/2014/main" id="{4B553B11-29A8-C446-8337-1F4309CF68F0}"/>
            </a:ext>
          </a:extLst>
        </xdr:cNvPr>
        <xdr:cNvSpPr txBox="1"/>
      </xdr:nvSpPr>
      <xdr:spPr>
        <a:xfrm>
          <a:off x="13592387" y="59246433"/>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MITIGATIONS</a:t>
          </a:r>
          <a:endParaRPr sz="1200"/>
        </a:p>
      </xdr:txBody>
    </xdr:sp>
    <xdr:clientData/>
  </xdr:twoCellAnchor>
  <xdr:twoCellAnchor editAs="absolute">
    <xdr:from>
      <xdr:col>7</xdr:col>
      <xdr:colOff>280131</xdr:colOff>
      <xdr:row>154</xdr:row>
      <xdr:rowOff>156214</xdr:rowOff>
    </xdr:from>
    <xdr:to>
      <xdr:col>9</xdr:col>
      <xdr:colOff>76931</xdr:colOff>
      <xdr:row>155</xdr:row>
      <xdr:rowOff>353853</xdr:rowOff>
    </xdr:to>
    <xdr:sp macro="" textlink="">
      <xdr:nvSpPr>
        <xdr:cNvPr id="123" name="Shape 100">
          <a:extLst>
            <a:ext uri="{FF2B5EF4-FFF2-40B4-BE49-F238E27FC236}">
              <a16:creationId xmlns:a16="http://schemas.microsoft.com/office/drawing/2014/main" id="{5484FC86-C10C-1347-B0D5-6D722CDE55F9}"/>
            </a:ext>
          </a:extLst>
        </xdr:cNvPr>
        <xdr:cNvSpPr/>
      </xdr:nvSpPr>
      <xdr:spPr>
        <a:xfrm>
          <a:off x="12827731" y="71211412"/>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7</xdr:col>
      <xdr:colOff>253373</xdr:colOff>
      <xdr:row>152</xdr:row>
      <xdr:rowOff>1372887</xdr:rowOff>
    </xdr:from>
    <xdr:to>
      <xdr:col>9</xdr:col>
      <xdr:colOff>50173</xdr:colOff>
      <xdr:row>154</xdr:row>
      <xdr:rowOff>11683</xdr:rowOff>
    </xdr:to>
    <xdr:sp macro="" textlink="">
      <xdr:nvSpPr>
        <xdr:cNvPr id="124" name="Shape 101">
          <a:extLst>
            <a:ext uri="{FF2B5EF4-FFF2-40B4-BE49-F238E27FC236}">
              <a16:creationId xmlns:a16="http://schemas.microsoft.com/office/drawing/2014/main" id="{0E67819E-31FF-4445-BC1D-36022E5EE56B}"/>
            </a:ext>
          </a:extLst>
        </xdr:cNvPr>
        <xdr:cNvSpPr/>
      </xdr:nvSpPr>
      <xdr:spPr>
        <a:xfrm>
          <a:off x="12800973" y="70689736"/>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8</xdr:col>
      <xdr:colOff>536845</xdr:colOff>
      <xdr:row>152</xdr:row>
      <xdr:rowOff>942680</xdr:rowOff>
    </xdr:from>
    <xdr:to>
      <xdr:col>8</xdr:col>
      <xdr:colOff>2417631</xdr:colOff>
      <xdr:row>152</xdr:row>
      <xdr:rowOff>1377324</xdr:rowOff>
    </xdr:to>
    <xdr:sp macro="" textlink="">
      <xdr:nvSpPr>
        <xdr:cNvPr id="125" name="Shape 74">
          <a:extLst>
            <a:ext uri="{FF2B5EF4-FFF2-40B4-BE49-F238E27FC236}">
              <a16:creationId xmlns:a16="http://schemas.microsoft.com/office/drawing/2014/main" id="{A1215B19-45E4-D242-84EE-E2BB994138D3}"/>
            </a:ext>
          </a:extLst>
        </xdr:cNvPr>
        <xdr:cNvSpPr txBox="1"/>
      </xdr:nvSpPr>
      <xdr:spPr>
        <a:xfrm>
          <a:off x="13643245" y="70276755"/>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MITIGATIONS</a:t>
          </a:r>
          <a:endParaRPr sz="1200"/>
        </a:p>
      </xdr:txBody>
    </xdr:sp>
    <xdr:clientData/>
  </xdr:twoCellAnchor>
  <xdr:twoCellAnchor editAs="absolute">
    <xdr:from>
      <xdr:col>7</xdr:col>
      <xdr:colOff>280131</xdr:colOff>
      <xdr:row>179</xdr:row>
      <xdr:rowOff>180892</xdr:rowOff>
    </xdr:from>
    <xdr:to>
      <xdr:col>9</xdr:col>
      <xdr:colOff>76931</xdr:colOff>
      <xdr:row>181</xdr:row>
      <xdr:rowOff>29184</xdr:rowOff>
    </xdr:to>
    <xdr:sp macro="" textlink="">
      <xdr:nvSpPr>
        <xdr:cNvPr id="126" name="Shape 100">
          <a:extLst>
            <a:ext uri="{FF2B5EF4-FFF2-40B4-BE49-F238E27FC236}">
              <a16:creationId xmlns:a16="http://schemas.microsoft.com/office/drawing/2014/main" id="{7779B771-97DF-3A44-9018-CCE8F32D9794}"/>
            </a:ext>
          </a:extLst>
        </xdr:cNvPr>
        <xdr:cNvSpPr/>
      </xdr:nvSpPr>
      <xdr:spPr>
        <a:xfrm>
          <a:off x="12827731" y="81625412"/>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7</xdr:col>
      <xdr:colOff>267329</xdr:colOff>
      <xdr:row>177</xdr:row>
      <xdr:rowOff>558686</xdr:rowOff>
    </xdr:from>
    <xdr:to>
      <xdr:col>9</xdr:col>
      <xdr:colOff>64129</xdr:colOff>
      <xdr:row>179</xdr:row>
      <xdr:rowOff>76413</xdr:rowOff>
    </xdr:to>
    <xdr:sp macro="" textlink="">
      <xdr:nvSpPr>
        <xdr:cNvPr id="127" name="Shape 101">
          <a:extLst>
            <a:ext uri="{FF2B5EF4-FFF2-40B4-BE49-F238E27FC236}">
              <a16:creationId xmlns:a16="http://schemas.microsoft.com/office/drawing/2014/main" id="{12680CD1-5C1F-5849-A07F-1F69E340F900}"/>
            </a:ext>
          </a:extLst>
        </xdr:cNvPr>
        <xdr:cNvSpPr/>
      </xdr:nvSpPr>
      <xdr:spPr>
        <a:xfrm>
          <a:off x="12814929" y="81131648"/>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8</xdr:col>
      <xdr:colOff>572477</xdr:colOff>
      <xdr:row>177</xdr:row>
      <xdr:rowOff>24789</xdr:rowOff>
    </xdr:from>
    <xdr:to>
      <xdr:col>8</xdr:col>
      <xdr:colOff>2453263</xdr:colOff>
      <xdr:row>177</xdr:row>
      <xdr:rowOff>426173</xdr:rowOff>
    </xdr:to>
    <xdr:sp macro="" textlink="">
      <xdr:nvSpPr>
        <xdr:cNvPr id="128" name="Shape 74">
          <a:extLst>
            <a:ext uri="{FF2B5EF4-FFF2-40B4-BE49-F238E27FC236}">
              <a16:creationId xmlns:a16="http://schemas.microsoft.com/office/drawing/2014/main" id="{6D911432-B29A-2C47-B04C-97FBC5C67343}"/>
            </a:ext>
          </a:extLst>
        </xdr:cNvPr>
        <xdr:cNvSpPr txBox="1"/>
      </xdr:nvSpPr>
      <xdr:spPr>
        <a:xfrm>
          <a:off x="13678877" y="80686843"/>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MITIGATIONS</a:t>
          </a:r>
          <a:endParaRPr sz="1200"/>
        </a:p>
      </xdr:txBody>
    </xdr:sp>
    <xdr:clientData/>
  </xdr:twoCellAnchor>
  <xdr:twoCellAnchor editAs="absolute">
    <xdr:from>
      <xdr:col>7</xdr:col>
      <xdr:colOff>280131</xdr:colOff>
      <xdr:row>204</xdr:row>
      <xdr:rowOff>175199</xdr:rowOff>
    </xdr:from>
    <xdr:to>
      <xdr:col>9</xdr:col>
      <xdr:colOff>76931</xdr:colOff>
      <xdr:row>206</xdr:row>
      <xdr:rowOff>8079</xdr:rowOff>
    </xdr:to>
    <xdr:sp macro="" textlink="">
      <xdr:nvSpPr>
        <xdr:cNvPr id="129" name="Shape 100">
          <a:extLst>
            <a:ext uri="{FF2B5EF4-FFF2-40B4-BE49-F238E27FC236}">
              <a16:creationId xmlns:a16="http://schemas.microsoft.com/office/drawing/2014/main" id="{C65A1624-196D-BB4D-A6F3-BC611EBB07AE}"/>
            </a:ext>
          </a:extLst>
        </xdr:cNvPr>
        <xdr:cNvSpPr/>
      </xdr:nvSpPr>
      <xdr:spPr>
        <a:xfrm>
          <a:off x="12778086" y="90705994"/>
          <a:ext cx="3159413" cy="38129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7</xdr:col>
      <xdr:colOff>267329</xdr:colOff>
      <xdr:row>202</xdr:row>
      <xdr:rowOff>141757</xdr:rowOff>
    </xdr:from>
    <xdr:to>
      <xdr:col>9</xdr:col>
      <xdr:colOff>64129</xdr:colOff>
      <xdr:row>204</xdr:row>
      <xdr:rowOff>63892</xdr:rowOff>
    </xdr:to>
    <xdr:sp macro="" textlink="">
      <xdr:nvSpPr>
        <xdr:cNvPr id="131" name="Shape 101">
          <a:extLst>
            <a:ext uri="{FF2B5EF4-FFF2-40B4-BE49-F238E27FC236}">
              <a16:creationId xmlns:a16="http://schemas.microsoft.com/office/drawing/2014/main" id="{6EE21E5D-D117-E041-963F-731CC715249D}"/>
            </a:ext>
          </a:extLst>
        </xdr:cNvPr>
        <xdr:cNvSpPr/>
      </xdr:nvSpPr>
      <xdr:spPr>
        <a:xfrm>
          <a:off x="12814929" y="91037648"/>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8</xdr:col>
      <xdr:colOff>481623</xdr:colOff>
      <xdr:row>201</xdr:row>
      <xdr:rowOff>92286</xdr:rowOff>
    </xdr:from>
    <xdr:to>
      <xdr:col>8</xdr:col>
      <xdr:colOff>2362409</xdr:colOff>
      <xdr:row>202</xdr:row>
      <xdr:rowOff>27064</xdr:rowOff>
    </xdr:to>
    <xdr:sp macro="" textlink="">
      <xdr:nvSpPr>
        <xdr:cNvPr id="133" name="Shape 74">
          <a:extLst>
            <a:ext uri="{FF2B5EF4-FFF2-40B4-BE49-F238E27FC236}">
              <a16:creationId xmlns:a16="http://schemas.microsoft.com/office/drawing/2014/main" id="{E6228FC5-C5E6-2041-9547-6308A3046B57}"/>
            </a:ext>
          </a:extLst>
        </xdr:cNvPr>
        <xdr:cNvSpPr txBox="1"/>
      </xdr:nvSpPr>
      <xdr:spPr>
        <a:xfrm>
          <a:off x="13588023" y="90553688"/>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MITIGATIONS</a:t>
          </a:r>
          <a:endParaRPr sz="1200"/>
        </a:p>
      </xdr:txBody>
    </xdr:sp>
    <xdr:clientData/>
  </xdr:twoCellAnchor>
  <xdr:twoCellAnchor editAs="absolute">
    <xdr:from>
      <xdr:col>7</xdr:col>
      <xdr:colOff>355392</xdr:colOff>
      <xdr:row>232</xdr:row>
      <xdr:rowOff>10895</xdr:rowOff>
    </xdr:from>
    <xdr:to>
      <xdr:col>9</xdr:col>
      <xdr:colOff>152192</xdr:colOff>
      <xdr:row>233</xdr:row>
      <xdr:rowOff>37864</xdr:rowOff>
    </xdr:to>
    <xdr:sp macro="" textlink="">
      <xdr:nvSpPr>
        <xdr:cNvPr id="142" name="Shape 100">
          <a:extLst>
            <a:ext uri="{FF2B5EF4-FFF2-40B4-BE49-F238E27FC236}">
              <a16:creationId xmlns:a16="http://schemas.microsoft.com/office/drawing/2014/main" id="{3F31027C-BAD1-6E4E-B21C-8432975DB45E}"/>
            </a:ext>
          </a:extLst>
        </xdr:cNvPr>
        <xdr:cNvSpPr/>
      </xdr:nvSpPr>
      <xdr:spPr>
        <a:xfrm>
          <a:off x="12902992" y="103217933"/>
          <a:ext cx="3200400" cy="365760"/>
        </a:xfrm>
        <a:prstGeom prst="roundRect">
          <a:avLst>
            <a:gd name="adj" fmla="val 16667"/>
          </a:avLst>
        </a:prstGeom>
        <a:noFill/>
        <a:ln w="28575" cap="flat" cmpd="sng">
          <a:solidFill>
            <a:schemeClr val="accent4">
              <a:lumMod val="75000"/>
            </a:schemeClr>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7</xdr:col>
      <xdr:colOff>349931</xdr:colOff>
      <xdr:row>229</xdr:row>
      <xdr:rowOff>496916</xdr:rowOff>
    </xdr:from>
    <xdr:to>
      <xdr:col>9</xdr:col>
      <xdr:colOff>146731</xdr:colOff>
      <xdr:row>231</xdr:row>
      <xdr:rowOff>86647</xdr:rowOff>
    </xdr:to>
    <xdr:sp macro="" textlink="">
      <xdr:nvSpPr>
        <xdr:cNvPr id="144" name="Shape 101">
          <a:extLst>
            <a:ext uri="{FF2B5EF4-FFF2-40B4-BE49-F238E27FC236}">
              <a16:creationId xmlns:a16="http://schemas.microsoft.com/office/drawing/2014/main" id="{06770840-B2AE-4548-8E49-6F0B036DE217}"/>
            </a:ext>
          </a:extLst>
        </xdr:cNvPr>
        <xdr:cNvSpPr/>
      </xdr:nvSpPr>
      <xdr:spPr>
        <a:xfrm>
          <a:off x="12897531" y="102752081"/>
          <a:ext cx="3200400" cy="365760"/>
        </a:xfrm>
        <a:prstGeom prst="roundRect">
          <a:avLst>
            <a:gd name="adj" fmla="val 16667"/>
          </a:avLst>
        </a:prstGeom>
        <a:noFill/>
        <a:ln w="28575" cap="flat" cmpd="sng">
          <a:solidFill>
            <a:schemeClr val="accent4">
              <a:lumMod val="75000"/>
            </a:schemeClr>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8</xdr:col>
      <xdr:colOff>529601</xdr:colOff>
      <xdr:row>229</xdr:row>
      <xdr:rowOff>104204</xdr:rowOff>
    </xdr:from>
    <xdr:to>
      <xdr:col>8</xdr:col>
      <xdr:colOff>2410387</xdr:colOff>
      <xdr:row>229</xdr:row>
      <xdr:rowOff>464033</xdr:rowOff>
    </xdr:to>
    <xdr:sp macro="" textlink="">
      <xdr:nvSpPr>
        <xdr:cNvPr id="145" name="Shape 74">
          <a:extLst>
            <a:ext uri="{FF2B5EF4-FFF2-40B4-BE49-F238E27FC236}">
              <a16:creationId xmlns:a16="http://schemas.microsoft.com/office/drawing/2014/main" id="{6B2B5B7F-1837-2543-82D9-3BD8A62B45B7}"/>
            </a:ext>
          </a:extLst>
        </xdr:cNvPr>
        <xdr:cNvSpPr txBox="1"/>
      </xdr:nvSpPr>
      <xdr:spPr>
        <a:xfrm>
          <a:off x="13636001" y="102331520"/>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MITIGATIONS</a:t>
          </a:r>
          <a:endParaRPr sz="1200"/>
        </a:p>
      </xdr:txBody>
    </xdr:sp>
    <xdr:clientData/>
  </xdr:twoCellAnchor>
  <xdr:twoCellAnchor editAs="absolute">
    <xdr:from>
      <xdr:col>7</xdr:col>
      <xdr:colOff>266175</xdr:colOff>
      <xdr:row>257</xdr:row>
      <xdr:rowOff>45366</xdr:rowOff>
    </xdr:from>
    <xdr:to>
      <xdr:col>9</xdr:col>
      <xdr:colOff>62975</xdr:colOff>
      <xdr:row>258</xdr:row>
      <xdr:rowOff>91929</xdr:rowOff>
    </xdr:to>
    <xdr:sp macro="" textlink="">
      <xdr:nvSpPr>
        <xdr:cNvPr id="146" name="Shape 100">
          <a:extLst>
            <a:ext uri="{FF2B5EF4-FFF2-40B4-BE49-F238E27FC236}">
              <a16:creationId xmlns:a16="http://schemas.microsoft.com/office/drawing/2014/main" id="{E70CA744-E1A8-374D-A3B0-F1E3C097A799}"/>
            </a:ext>
          </a:extLst>
        </xdr:cNvPr>
        <xdr:cNvSpPr/>
      </xdr:nvSpPr>
      <xdr:spPr>
        <a:xfrm>
          <a:off x="12813775" y="114086612"/>
          <a:ext cx="3200400" cy="365760"/>
        </a:xfrm>
        <a:prstGeom prst="roundRect">
          <a:avLst>
            <a:gd name="adj" fmla="val 16667"/>
          </a:avLst>
        </a:prstGeom>
        <a:noFill/>
        <a:ln w="28575" cap="flat" cmpd="sng">
          <a:solidFill>
            <a:schemeClr val="accent4">
              <a:lumMod val="75000"/>
            </a:schemeClr>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7</xdr:col>
      <xdr:colOff>267329</xdr:colOff>
      <xdr:row>255</xdr:row>
      <xdr:rowOff>46677</xdr:rowOff>
    </xdr:from>
    <xdr:to>
      <xdr:col>9</xdr:col>
      <xdr:colOff>64129</xdr:colOff>
      <xdr:row>256</xdr:row>
      <xdr:rowOff>73081</xdr:rowOff>
    </xdr:to>
    <xdr:sp macro="" textlink="">
      <xdr:nvSpPr>
        <xdr:cNvPr id="147" name="Shape 101">
          <a:extLst>
            <a:ext uri="{FF2B5EF4-FFF2-40B4-BE49-F238E27FC236}">
              <a16:creationId xmlns:a16="http://schemas.microsoft.com/office/drawing/2014/main" id="{8F904F4D-690A-8F4C-90DF-F9FF382497D1}"/>
            </a:ext>
          </a:extLst>
        </xdr:cNvPr>
        <xdr:cNvSpPr/>
      </xdr:nvSpPr>
      <xdr:spPr>
        <a:xfrm>
          <a:off x="12814929" y="113550980"/>
          <a:ext cx="3200400" cy="365760"/>
        </a:xfrm>
        <a:prstGeom prst="roundRect">
          <a:avLst>
            <a:gd name="adj" fmla="val 16667"/>
          </a:avLst>
        </a:prstGeom>
        <a:noFill/>
        <a:ln w="28575" cap="flat" cmpd="sng">
          <a:solidFill>
            <a:schemeClr val="accent4">
              <a:lumMod val="75000"/>
            </a:schemeClr>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8</xdr:col>
      <xdr:colOff>405493</xdr:colOff>
      <xdr:row>254</xdr:row>
      <xdr:rowOff>52085</xdr:rowOff>
    </xdr:from>
    <xdr:to>
      <xdr:col>8</xdr:col>
      <xdr:colOff>2286279</xdr:colOff>
      <xdr:row>255</xdr:row>
      <xdr:rowOff>14940</xdr:rowOff>
    </xdr:to>
    <xdr:sp macro="" textlink="">
      <xdr:nvSpPr>
        <xdr:cNvPr id="148" name="Shape 74">
          <a:extLst>
            <a:ext uri="{FF2B5EF4-FFF2-40B4-BE49-F238E27FC236}">
              <a16:creationId xmlns:a16="http://schemas.microsoft.com/office/drawing/2014/main" id="{D9032834-01F1-FB4F-8F90-8274F150B7F0}"/>
            </a:ext>
          </a:extLst>
        </xdr:cNvPr>
        <xdr:cNvSpPr txBox="1"/>
      </xdr:nvSpPr>
      <xdr:spPr>
        <a:xfrm>
          <a:off x="13511893" y="113128462"/>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MITIGATIONS</a:t>
          </a:r>
          <a:endParaRPr sz="1200"/>
        </a:p>
      </xdr:txBody>
    </xdr:sp>
    <xdr:clientData/>
  </xdr:twoCellAnchor>
  <xdr:twoCellAnchor editAs="absolute">
    <xdr:from>
      <xdr:col>7</xdr:col>
      <xdr:colOff>280131</xdr:colOff>
      <xdr:row>282</xdr:row>
      <xdr:rowOff>15182</xdr:rowOff>
    </xdr:from>
    <xdr:to>
      <xdr:col>9</xdr:col>
      <xdr:colOff>76931</xdr:colOff>
      <xdr:row>283</xdr:row>
      <xdr:rowOff>47604</xdr:rowOff>
    </xdr:to>
    <xdr:sp macro="" textlink="">
      <xdr:nvSpPr>
        <xdr:cNvPr id="149" name="Shape 100">
          <a:extLst>
            <a:ext uri="{FF2B5EF4-FFF2-40B4-BE49-F238E27FC236}">
              <a16:creationId xmlns:a16="http://schemas.microsoft.com/office/drawing/2014/main" id="{E3F45F7A-752E-0C4C-B90D-B4F7CB5E3B3F}"/>
            </a:ext>
          </a:extLst>
        </xdr:cNvPr>
        <xdr:cNvSpPr/>
      </xdr:nvSpPr>
      <xdr:spPr>
        <a:xfrm>
          <a:off x="12827731" y="124675900"/>
          <a:ext cx="3200400" cy="365760"/>
        </a:xfrm>
        <a:prstGeom prst="roundRect">
          <a:avLst>
            <a:gd name="adj" fmla="val 16667"/>
          </a:avLst>
        </a:prstGeom>
        <a:noFill/>
        <a:ln w="28575" cap="flat" cmpd="sng">
          <a:solidFill>
            <a:schemeClr val="accent4">
              <a:lumMod val="75000"/>
            </a:schemeClr>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7</xdr:col>
      <xdr:colOff>267329</xdr:colOff>
      <xdr:row>280</xdr:row>
      <xdr:rowOff>4840</xdr:rowOff>
    </xdr:from>
    <xdr:to>
      <xdr:col>9</xdr:col>
      <xdr:colOff>64129</xdr:colOff>
      <xdr:row>281</xdr:row>
      <xdr:rowOff>88852</xdr:rowOff>
    </xdr:to>
    <xdr:sp macro="" textlink="">
      <xdr:nvSpPr>
        <xdr:cNvPr id="150" name="Shape 101">
          <a:extLst>
            <a:ext uri="{FF2B5EF4-FFF2-40B4-BE49-F238E27FC236}">
              <a16:creationId xmlns:a16="http://schemas.microsoft.com/office/drawing/2014/main" id="{AAEBD12A-06E1-CB42-AB0E-47EC1B601402}"/>
            </a:ext>
          </a:extLst>
        </xdr:cNvPr>
        <xdr:cNvSpPr/>
      </xdr:nvSpPr>
      <xdr:spPr>
        <a:xfrm>
          <a:off x="12814929" y="124196092"/>
          <a:ext cx="3200400" cy="365760"/>
        </a:xfrm>
        <a:prstGeom prst="roundRect">
          <a:avLst>
            <a:gd name="adj" fmla="val 16667"/>
          </a:avLst>
        </a:prstGeom>
        <a:noFill/>
        <a:ln w="28575" cap="flat" cmpd="sng">
          <a:solidFill>
            <a:schemeClr val="accent4">
              <a:lumMod val="75000"/>
            </a:schemeClr>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8</xdr:col>
      <xdr:colOff>454187</xdr:colOff>
      <xdr:row>279</xdr:row>
      <xdr:rowOff>65617</xdr:rowOff>
    </xdr:from>
    <xdr:to>
      <xdr:col>8</xdr:col>
      <xdr:colOff>2334973</xdr:colOff>
      <xdr:row>279</xdr:row>
      <xdr:rowOff>446253</xdr:rowOff>
    </xdr:to>
    <xdr:sp macro="" textlink="">
      <xdr:nvSpPr>
        <xdr:cNvPr id="151" name="Shape 74">
          <a:extLst>
            <a:ext uri="{FF2B5EF4-FFF2-40B4-BE49-F238E27FC236}">
              <a16:creationId xmlns:a16="http://schemas.microsoft.com/office/drawing/2014/main" id="{383E81E5-928C-5F48-89B0-9AC344508272}"/>
            </a:ext>
          </a:extLst>
        </xdr:cNvPr>
        <xdr:cNvSpPr txBox="1"/>
      </xdr:nvSpPr>
      <xdr:spPr>
        <a:xfrm>
          <a:off x="13560587" y="123772355"/>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MITIGATIONS</a:t>
          </a:r>
          <a:endParaRPr sz="1200"/>
        </a:p>
      </xdr:txBody>
    </xdr:sp>
    <xdr:clientData/>
  </xdr:twoCellAnchor>
  <xdr:twoCellAnchor editAs="absolute">
    <xdr:from>
      <xdr:col>7</xdr:col>
      <xdr:colOff>280131</xdr:colOff>
      <xdr:row>307</xdr:row>
      <xdr:rowOff>34146</xdr:rowOff>
    </xdr:from>
    <xdr:to>
      <xdr:col>9</xdr:col>
      <xdr:colOff>76931</xdr:colOff>
      <xdr:row>308</xdr:row>
      <xdr:rowOff>26021</xdr:rowOff>
    </xdr:to>
    <xdr:sp macro="" textlink="">
      <xdr:nvSpPr>
        <xdr:cNvPr id="152" name="Shape 100">
          <a:extLst>
            <a:ext uri="{FF2B5EF4-FFF2-40B4-BE49-F238E27FC236}">
              <a16:creationId xmlns:a16="http://schemas.microsoft.com/office/drawing/2014/main" id="{EA20928E-2403-6549-BA67-FB902BC0A843}"/>
            </a:ext>
          </a:extLst>
        </xdr:cNvPr>
        <xdr:cNvSpPr/>
      </xdr:nvSpPr>
      <xdr:spPr>
        <a:xfrm>
          <a:off x="12827731" y="135103856"/>
          <a:ext cx="3200400" cy="365760"/>
        </a:xfrm>
        <a:prstGeom prst="roundRect">
          <a:avLst>
            <a:gd name="adj" fmla="val 16667"/>
          </a:avLst>
        </a:prstGeom>
        <a:noFill/>
        <a:ln w="28575" cap="flat" cmpd="sng">
          <a:solidFill>
            <a:schemeClr val="accent4">
              <a:lumMod val="75000"/>
            </a:schemeClr>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7</xdr:col>
      <xdr:colOff>281285</xdr:colOff>
      <xdr:row>305</xdr:row>
      <xdr:rowOff>19067</xdr:rowOff>
    </xdr:from>
    <xdr:to>
      <xdr:col>9</xdr:col>
      <xdr:colOff>78085</xdr:colOff>
      <xdr:row>306</xdr:row>
      <xdr:rowOff>99635</xdr:rowOff>
    </xdr:to>
    <xdr:sp macro="" textlink="">
      <xdr:nvSpPr>
        <xdr:cNvPr id="153" name="Shape 101">
          <a:extLst>
            <a:ext uri="{FF2B5EF4-FFF2-40B4-BE49-F238E27FC236}">
              <a16:creationId xmlns:a16="http://schemas.microsoft.com/office/drawing/2014/main" id="{B189468D-61E5-734D-9226-F31260D2CF2D}"/>
            </a:ext>
          </a:extLst>
        </xdr:cNvPr>
        <xdr:cNvSpPr/>
      </xdr:nvSpPr>
      <xdr:spPr>
        <a:xfrm>
          <a:off x="12828885" y="134610092"/>
          <a:ext cx="3200400" cy="365760"/>
        </a:xfrm>
        <a:prstGeom prst="roundRect">
          <a:avLst>
            <a:gd name="adj" fmla="val 16667"/>
          </a:avLst>
        </a:prstGeom>
        <a:noFill/>
        <a:ln w="28575" cap="flat" cmpd="sng">
          <a:solidFill>
            <a:schemeClr val="accent4">
              <a:lumMod val="75000"/>
            </a:schemeClr>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8</xdr:col>
      <xdr:colOff>493601</xdr:colOff>
      <xdr:row>304</xdr:row>
      <xdr:rowOff>235259</xdr:rowOff>
    </xdr:from>
    <xdr:to>
      <xdr:col>8</xdr:col>
      <xdr:colOff>2374387</xdr:colOff>
      <xdr:row>304</xdr:row>
      <xdr:rowOff>627173</xdr:rowOff>
    </xdr:to>
    <xdr:sp macro="" textlink="">
      <xdr:nvSpPr>
        <xdr:cNvPr id="154" name="Shape 74">
          <a:extLst>
            <a:ext uri="{FF2B5EF4-FFF2-40B4-BE49-F238E27FC236}">
              <a16:creationId xmlns:a16="http://schemas.microsoft.com/office/drawing/2014/main" id="{0EC44180-E084-7E4F-AAE8-A8E6867D5820}"/>
            </a:ext>
          </a:extLst>
        </xdr:cNvPr>
        <xdr:cNvSpPr txBox="1"/>
      </xdr:nvSpPr>
      <xdr:spPr>
        <a:xfrm>
          <a:off x="13600001" y="134151334"/>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MITIGATIONS</a:t>
          </a:r>
          <a:endParaRPr sz="1200"/>
        </a:p>
      </xdr:txBody>
    </xdr:sp>
    <xdr:clientData/>
  </xdr:twoCellAnchor>
  <xdr:twoCellAnchor editAs="absolute">
    <xdr:from>
      <xdr:col>7</xdr:col>
      <xdr:colOff>252219</xdr:colOff>
      <xdr:row>332</xdr:row>
      <xdr:rowOff>32910</xdr:rowOff>
    </xdr:from>
    <xdr:to>
      <xdr:col>9</xdr:col>
      <xdr:colOff>49019</xdr:colOff>
      <xdr:row>333</xdr:row>
      <xdr:rowOff>16670</xdr:rowOff>
    </xdr:to>
    <xdr:sp macro="" textlink="">
      <xdr:nvSpPr>
        <xdr:cNvPr id="155" name="Shape 100">
          <a:extLst>
            <a:ext uri="{FF2B5EF4-FFF2-40B4-BE49-F238E27FC236}">
              <a16:creationId xmlns:a16="http://schemas.microsoft.com/office/drawing/2014/main" id="{6F61AF60-9779-1E4D-81E5-A1AC1A414B8B}"/>
            </a:ext>
          </a:extLst>
        </xdr:cNvPr>
        <xdr:cNvSpPr/>
      </xdr:nvSpPr>
      <xdr:spPr>
        <a:xfrm>
          <a:off x="12799819" y="145481012"/>
          <a:ext cx="3200400" cy="365760"/>
        </a:xfrm>
        <a:prstGeom prst="roundRect">
          <a:avLst>
            <a:gd name="adj" fmla="val 16667"/>
          </a:avLst>
        </a:prstGeom>
        <a:noFill/>
        <a:ln w="28575" cap="flat" cmpd="sng">
          <a:solidFill>
            <a:schemeClr val="accent4">
              <a:lumMod val="75000"/>
            </a:schemeClr>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7</xdr:col>
      <xdr:colOff>267329</xdr:colOff>
      <xdr:row>330</xdr:row>
      <xdr:rowOff>18817</xdr:rowOff>
    </xdr:from>
    <xdr:to>
      <xdr:col>9</xdr:col>
      <xdr:colOff>64129</xdr:colOff>
      <xdr:row>331</xdr:row>
      <xdr:rowOff>50235</xdr:rowOff>
    </xdr:to>
    <xdr:sp macro="" textlink="">
      <xdr:nvSpPr>
        <xdr:cNvPr id="156" name="Shape 101">
          <a:extLst>
            <a:ext uri="{FF2B5EF4-FFF2-40B4-BE49-F238E27FC236}">
              <a16:creationId xmlns:a16="http://schemas.microsoft.com/office/drawing/2014/main" id="{13BBDCCC-BDDA-B741-A5EB-49441A44A3DC}"/>
            </a:ext>
          </a:extLst>
        </xdr:cNvPr>
        <xdr:cNvSpPr/>
      </xdr:nvSpPr>
      <xdr:spPr>
        <a:xfrm>
          <a:off x="12814929" y="144945380"/>
          <a:ext cx="3200400" cy="365760"/>
        </a:xfrm>
        <a:prstGeom prst="roundRect">
          <a:avLst>
            <a:gd name="adj" fmla="val 16667"/>
          </a:avLst>
        </a:prstGeom>
        <a:noFill/>
        <a:ln w="28575" cap="flat" cmpd="sng">
          <a:solidFill>
            <a:schemeClr val="accent4">
              <a:lumMod val="75000"/>
            </a:schemeClr>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8</xdr:col>
      <xdr:colOff>478561</xdr:colOff>
      <xdr:row>329</xdr:row>
      <xdr:rowOff>151163</xdr:rowOff>
    </xdr:from>
    <xdr:to>
      <xdr:col>8</xdr:col>
      <xdr:colOff>2359347</xdr:colOff>
      <xdr:row>329</xdr:row>
      <xdr:rowOff>530753</xdr:rowOff>
    </xdr:to>
    <xdr:sp macro="" textlink="">
      <xdr:nvSpPr>
        <xdr:cNvPr id="157" name="Shape 74">
          <a:extLst>
            <a:ext uri="{FF2B5EF4-FFF2-40B4-BE49-F238E27FC236}">
              <a16:creationId xmlns:a16="http://schemas.microsoft.com/office/drawing/2014/main" id="{BADBACD8-A682-5749-803F-CC5A0DF63A65}"/>
            </a:ext>
          </a:extLst>
        </xdr:cNvPr>
        <xdr:cNvSpPr txBox="1"/>
      </xdr:nvSpPr>
      <xdr:spPr>
        <a:xfrm>
          <a:off x="13584961" y="144538056"/>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MITIGATIONS</a:t>
          </a:r>
          <a:endParaRPr sz="1200"/>
        </a:p>
      </xdr:txBody>
    </xdr:sp>
    <xdr:clientData/>
  </xdr:twoCellAnchor>
  <xdr:twoCellAnchor editAs="absolute">
    <xdr:from>
      <xdr:col>7</xdr:col>
      <xdr:colOff>266175</xdr:colOff>
      <xdr:row>357</xdr:row>
      <xdr:rowOff>34780</xdr:rowOff>
    </xdr:from>
    <xdr:to>
      <xdr:col>9</xdr:col>
      <xdr:colOff>62975</xdr:colOff>
      <xdr:row>358</xdr:row>
      <xdr:rowOff>83576</xdr:rowOff>
    </xdr:to>
    <xdr:sp macro="" textlink="">
      <xdr:nvSpPr>
        <xdr:cNvPr id="158" name="Shape 100">
          <a:extLst>
            <a:ext uri="{FF2B5EF4-FFF2-40B4-BE49-F238E27FC236}">
              <a16:creationId xmlns:a16="http://schemas.microsoft.com/office/drawing/2014/main" id="{4579787D-9F0D-454F-876E-4102FEE67322}"/>
            </a:ext>
          </a:extLst>
        </xdr:cNvPr>
        <xdr:cNvSpPr/>
      </xdr:nvSpPr>
      <xdr:spPr>
        <a:xfrm>
          <a:off x="12813775" y="156135056"/>
          <a:ext cx="3200400" cy="365760"/>
        </a:xfrm>
        <a:prstGeom prst="roundRect">
          <a:avLst>
            <a:gd name="adj" fmla="val 16667"/>
          </a:avLst>
        </a:prstGeom>
        <a:noFill/>
        <a:ln w="28575" cap="flat" cmpd="sng">
          <a:solidFill>
            <a:schemeClr val="accent4">
              <a:lumMod val="75000"/>
            </a:schemeClr>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7</xdr:col>
      <xdr:colOff>267329</xdr:colOff>
      <xdr:row>355</xdr:row>
      <xdr:rowOff>48331</xdr:rowOff>
    </xdr:from>
    <xdr:to>
      <xdr:col>9</xdr:col>
      <xdr:colOff>64129</xdr:colOff>
      <xdr:row>356</xdr:row>
      <xdr:rowOff>108891</xdr:rowOff>
    </xdr:to>
    <xdr:sp macro="" textlink="">
      <xdr:nvSpPr>
        <xdr:cNvPr id="159" name="Shape 101">
          <a:extLst>
            <a:ext uri="{FF2B5EF4-FFF2-40B4-BE49-F238E27FC236}">
              <a16:creationId xmlns:a16="http://schemas.microsoft.com/office/drawing/2014/main" id="{8565023D-5965-0B49-98FA-E5E9E9890B0C}"/>
            </a:ext>
          </a:extLst>
        </xdr:cNvPr>
        <xdr:cNvSpPr/>
      </xdr:nvSpPr>
      <xdr:spPr>
        <a:xfrm>
          <a:off x="12814929" y="155627336"/>
          <a:ext cx="3200400" cy="365760"/>
        </a:xfrm>
        <a:prstGeom prst="roundRect">
          <a:avLst>
            <a:gd name="adj" fmla="val 16667"/>
          </a:avLst>
        </a:prstGeom>
        <a:noFill/>
        <a:ln w="28575" cap="flat" cmpd="sng">
          <a:solidFill>
            <a:schemeClr val="accent4">
              <a:lumMod val="75000"/>
            </a:schemeClr>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8</xdr:col>
      <xdr:colOff>408005</xdr:colOff>
      <xdr:row>354</xdr:row>
      <xdr:rowOff>149025</xdr:rowOff>
    </xdr:from>
    <xdr:to>
      <xdr:col>8</xdr:col>
      <xdr:colOff>2288791</xdr:colOff>
      <xdr:row>355</xdr:row>
      <xdr:rowOff>28622</xdr:rowOff>
    </xdr:to>
    <xdr:sp macro="" textlink="">
      <xdr:nvSpPr>
        <xdr:cNvPr id="254" name="Shape 74">
          <a:extLst>
            <a:ext uri="{FF2B5EF4-FFF2-40B4-BE49-F238E27FC236}">
              <a16:creationId xmlns:a16="http://schemas.microsoft.com/office/drawing/2014/main" id="{45F98DA2-8B45-254C-8F66-FF54EA0DA3AD}"/>
            </a:ext>
          </a:extLst>
        </xdr:cNvPr>
        <xdr:cNvSpPr txBox="1"/>
      </xdr:nvSpPr>
      <xdr:spPr>
        <a:xfrm>
          <a:off x="13514405" y="155200630"/>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MITIGATIONS</a:t>
          </a:r>
          <a:endParaRPr sz="1200"/>
        </a:p>
      </xdr:txBody>
    </xdr:sp>
    <xdr:clientData/>
  </xdr:twoCellAnchor>
  <xdr:twoCellAnchor editAs="absolute">
    <xdr:from>
      <xdr:col>7</xdr:col>
      <xdr:colOff>266175</xdr:colOff>
      <xdr:row>381</xdr:row>
      <xdr:rowOff>229159</xdr:rowOff>
    </xdr:from>
    <xdr:to>
      <xdr:col>9</xdr:col>
      <xdr:colOff>62975</xdr:colOff>
      <xdr:row>383</xdr:row>
      <xdr:rowOff>18390</xdr:rowOff>
    </xdr:to>
    <xdr:sp macro="" textlink="">
      <xdr:nvSpPr>
        <xdr:cNvPr id="285" name="Shape 100">
          <a:extLst>
            <a:ext uri="{FF2B5EF4-FFF2-40B4-BE49-F238E27FC236}">
              <a16:creationId xmlns:a16="http://schemas.microsoft.com/office/drawing/2014/main" id="{6C67502A-18D0-134A-BDB4-BD47B4453F21}"/>
            </a:ext>
          </a:extLst>
        </xdr:cNvPr>
        <xdr:cNvSpPr/>
      </xdr:nvSpPr>
      <xdr:spPr>
        <a:xfrm>
          <a:off x="12813775" y="166762444"/>
          <a:ext cx="3200400" cy="365760"/>
        </a:xfrm>
        <a:prstGeom prst="roundRect">
          <a:avLst>
            <a:gd name="adj" fmla="val 16667"/>
          </a:avLst>
        </a:prstGeom>
        <a:noFill/>
        <a:ln w="28575" cap="flat" cmpd="sng">
          <a:solidFill>
            <a:schemeClr val="accent4">
              <a:lumMod val="75000"/>
            </a:schemeClr>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7</xdr:col>
      <xdr:colOff>267329</xdr:colOff>
      <xdr:row>380</xdr:row>
      <xdr:rowOff>15428</xdr:rowOff>
    </xdr:from>
    <xdr:to>
      <xdr:col>9</xdr:col>
      <xdr:colOff>64129</xdr:colOff>
      <xdr:row>381</xdr:row>
      <xdr:rowOff>95998</xdr:rowOff>
    </xdr:to>
    <xdr:sp macro="" textlink="">
      <xdr:nvSpPr>
        <xdr:cNvPr id="286" name="Shape 101">
          <a:extLst>
            <a:ext uri="{FF2B5EF4-FFF2-40B4-BE49-F238E27FC236}">
              <a16:creationId xmlns:a16="http://schemas.microsoft.com/office/drawing/2014/main" id="{FC34A019-F900-F94D-93F7-950C7F21B838}"/>
            </a:ext>
          </a:extLst>
        </xdr:cNvPr>
        <xdr:cNvSpPr/>
      </xdr:nvSpPr>
      <xdr:spPr>
        <a:xfrm>
          <a:off x="12814929" y="166281380"/>
          <a:ext cx="3200400" cy="365760"/>
        </a:xfrm>
        <a:prstGeom prst="roundRect">
          <a:avLst>
            <a:gd name="adj" fmla="val 16667"/>
          </a:avLst>
        </a:prstGeom>
        <a:noFill/>
        <a:ln w="28575" cap="flat" cmpd="sng">
          <a:solidFill>
            <a:schemeClr val="accent4">
              <a:lumMod val="75000"/>
            </a:schemeClr>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8</xdr:col>
      <xdr:colOff>403184</xdr:colOff>
      <xdr:row>379</xdr:row>
      <xdr:rowOff>150960</xdr:rowOff>
    </xdr:from>
    <xdr:to>
      <xdr:col>8</xdr:col>
      <xdr:colOff>2283970</xdr:colOff>
      <xdr:row>379</xdr:row>
      <xdr:rowOff>562312</xdr:rowOff>
    </xdr:to>
    <xdr:sp macro="" textlink="">
      <xdr:nvSpPr>
        <xdr:cNvPr id="294" name="Shape 74">
          <a:extLst>
            <a:ext uri="{FF2B5EF4-FFF2-40B4-BE49-F238E27FC236}">
              <a16:creationId xmlns:a16="http://schemas.microsoft.com/office/drawing/2014/main" id="{DC34D031-593B-7F42-BA72-8212D38344E6}"/>
            </a:ext>
          </a:extLst>
        </xdr:cNvPr>
        <xdr:cNvSpPr txBox="1"/>
      </xdr:nvSpPr>
      <xdr:spPr>
        <a:xfrm>
          <a:off x="13509584" y="165849421"/>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MITIGATIONS</a:t>
          </a:r>
          <a:endParaRPr sz="1200"/>
        </a:p>
      </xdr:txBody>
    </xdr:sp>
    <xdr:clientData/>
  </xdr:twoCellAnchor>
  <xdr:twoCellAnchor editAs="absolute">
    <xdr:from>
      <xdr:col>7</xdr:col>
      <xdr:colOff>252219</xdr:colOff>
      <xdr:row>406</xdr:row>
      <xdr:rowOff>166163</xdr:rowOff>
    </xdr:from>
    <xdr:to>
      <xdr:col>9</xdr:col>
      <xdr:colOff>49019</xdr:colOff>
      <xdr:row>407</xdr:row>
      <xdr:rowOff>358174</xdr:rowOff>
    </xdr:to>
    <xdr:sp macro="" textlink="">
      <xdr:nvSpPr>
        <xdr:cNvPr id="298" name="Shape 100">
          <a:extLst>
            <a:ext uri="{FF2B5EF4-FFF2-40B4-BE49-F238E27FC236}">
              <a16:creationId xmlns:a16="http://schemas.microsoft.com/office/drawing/2014/main" id="{23388261-970E-3D41-A6EA-35F647BEAE25}"/>
            </a:ext>
          </a:extLst>
        </xdr:cNvPr>
        <xdr:cNvSpPr/>
      </xdr:nvSpPr>
      <xdr:spPr>
        <a:xfrm>
          <a:off x="12799819" y="177840612"/>
          <a:ext cx="3200400" cy="365760"/>
        </a:xfrm>
        <a:prstGeom prst="roundRect">
          <a:avLst>
            <a:gd name="adj" fmla="val 16667"/>
          </a:avLst>
        </a:prstGeom>
        <a:noFill/>
        <a:ln w="28575" cap="flat" cmpd="sng">
          <a:solidFill>
            <a:schemeClr val="accent4">
              <a:lumMod val="75000"/>
            </a:schemeClr>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7</xdr:col>
      <xdr:colOff>241828</xdr:colOff>
      <xdr:row>404</xdr:row>
      <xdr:rowOff>526481</xdr:rowOff>
    </xdr:from>
    <xdr:to>
      <xdr:col>9</xdr:col>
      <xdr:colOff>38628</xdr:colOff>
      <xdr:row>405</xdr:row>
      <xdr:rowOff>352471</xdr:rowOff>
    </xdr:to>
    <xdr:sp macro="" textlink="">
      <xdr:nvSpPr>
        <xdr:cNvPr id="306" name="Shape 101">
          <a:extLst>
            <a:ext uri="{FF2B5EF4-FFF2-40B4-BE49-F238E27FC236}">
              <a16:creationId xmlns:a16="http://schemas.microsoft.com/office/drawing/2014/main" id="{7567C2A8-C1CD-C541-A9E6-54A5826B95E5}"/>
            </a:ext>
          </a:extLst>
        </xdr:cNvPr>
        <xdr:cNvSpPr/>
      </xdr:nvSpPr>
      <xdr:spPr>
        <a:xfrm>
          <a:off x="12789428" y="177301681"/>
          <a:ext cx="3200400" cy="365760"/>
        </a:xfrm>
        <a:prstGeom prst="roundRect">
          <a:avLst>
            <a:gd name="adj" fmla="val 16667"/>
          </a:avLst>
        </a:prstGeom>
        <a:noFill/>
        <a:ln w="28575" cap="flat" cmpd="sng">
          <a:solidFill>
            <a:schemeClr val="accent4">
              <a:lumMod val="75000"/>
            </a:schemeClr>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8</xdr:col>
      <xdr:colOff>463321</xdr:colOff>
      <xdr:row>404</xdr:row>
      <xdr:rowOff>76629</xdr:rowOff>
    </xdr:from>
    <xdr:to>
      <xdr:col>8</xdr:col>
      <xdr:colOff>2344107</xdr:colOff>
      <xdr:row>404</xdr:row>
      <xdr:rowOff>521575</xdr:rowOff>
    </xdr:to>
    <xdr:sp macro="" textlink="">
      <xdr:nvSpPr>
        <xdr:cNvPr id="307" name="Shape 74">
          <a:extLst>
            <a:ext uri="{FF2B5EF4-FFF2-40B4-BE49-F238E27FC236}">
              <a16:creationId xmlns:a16="http://schemas.microsoft.com/office/drawing/2014/main" id="{2806FE5D-C868-B344-9F49-9C24F26A3AD6}"/>
            </a:ext>
          </a:extLst>
        </xdr:cNvPr>
        <xdr:cNvSpPr txBox="1"/>
      </xdr:nvSpPr>
      <xdr:spPr>
        <a:xfrm>
          <a:off x="13569721" y="176896618"/>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MITIGATIONS</a:t>
          </a:r>
          <a:endParaRPr sz="1200"/>
        </a:p>
      </xdr:txBody>
    </xdr:sp>
    <xdr:clientData/>
  </xdr:twoCellAnchor>
  <xdr:twoCellAnchor editAs="absolute">
    <xdr:from>
      <xdr:col>7</xdr:col>
      <xdr:colOff>280131</xdr:colOff>
      <xdr:row>431</xdr:row>
      <xdr:rowOff>103858</xdr:rowOff>
    </xdr:from>
    <xdr:to>
      <xdr:col>9</xdr:col>
      <xdr:colOff>76931</xdr:colOff>
      <xdr:row>432</xdr:row>
      <xdr:rowOff>308974</xdr:rowOff>
    </xdr:to>
    <xdr:sp macro="" textlink="">
      <xdr:nvSpPr>
        <xdr:cNvPr id="308" name="Shape 100">
          <a:extLst>
            <a:ext uri="{FF2B5EF4-FFF2-40B4-BE49-F238E27FC236}">
              <a16:creationId xmlns:a16="http://schemas.microsoft.com/office/drawing/2014/main" id="{3BBC6361-12EB-D948-B0ED-4C388DE3F767}"/>
            </a:ext>
          </a:extLst>
        </xdr:cNvPr>
        <xdr:cNvSpPr/>
      </xdr:nvSpPr>
      <xdr:spPr>
        <a:xfrm>
          <a:off x="12827731" y="188088256"/>
          <a:ext cx="3200400" cy="365760"/>
        </a:xfrm>
        <a:prstGeom prst="roundRect">
          <a:avLst>
            <a:gd name="adj" fmla="val 16667"/>
          </a:avLst>
        </a:prstGeom>
        <a:noFill/>
        <a:ln w="28575" cap="flat" cmpd="sng">
          <a:solidFill>
            <a:schemeClr val="accent4">
              <a:lumMod val="75000"/>
            </a:schemeClr>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7</xdr:col>
      <xdr:colOff>252898</xdr:colOff>
      <xdr:row>429</xdr:row>
      <xdr:rowOff>333560</xdr:rowOff>
    </xdr:from>
    <xdr:to>
      <xdr:col>9</xdr:col>
      <xdr:colOff>49698</xdr:colOff>
      <xdr:row>430</xdr:row>
      <xdr:rowOff>352918</xdr:rowOff>
    </xdr:to>
    <xdr:sp macro="" textlink="">
      <xdr:nvSpPr>
        <xdr:cNvPr id="309" name="Shape 101">
          <a:extLst>
            <a:ext uri="{FF2B5EF4-FFF2-40B4-BE49-F238E27FC236}">
              <a16:creationId xmlns:a16="http://schemas.microsoft.com/office/drawing/2014/main" id="{71416CED-AA71-E94D-BB0E-CFD238BA269E}"/>
            </a:ext>
          </a:extLst>
        </xdr:cNvPr>
        <xdr:cNvSpPr/>
      </xdr:nvSpPr>
      <xdr:spPr>
        <a:xfrm>
          <a:off x="12750853" y="185753560"/>
          <a:ext cx="3159413" cy="452313"/>
        </a:xfrm>
        <a:prstGeom prst="roundRect">
          <a:avLst>
            <a:gd name="adj" fmla="val 16667"/>
          </a:avLst>
        </a:prstGeom>
        <a:noFill/>
        <a:ln w="28575" cap="flat" cmpd="sng">
          <a:solidFill>
            <a:schemeClr val="accent4">
              <a:lumMod val="75000"/>
            </a:schemeClr>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8</xdr:col>
      <xdr:colOff>449873</xdr:colOff>
      <xdr:row>428</xdr:row>
      <xdr:rowOff>120802</xdr:rowOff>
    </xdr:from>
    <xdr:to>
      <xdr:col>8</xdr:col>
      <xdr:colOff>2330659</xdr:colOff>
      <xdr:row>429</xdr:row>
      <xdr:rowOff>294678</xdr:rowOff>
    </xdr:to>
    <xdr:sp macro="" textlink="">
      <xdr:nvSpPr>
        <xdr:cNvPr id="343" name="Shape 74">
          <a:extLst>
            <a:ext uri="{FF2B5EF4-FFF2-40B4-BE49-F238E27FC236}">
              <a16:creationId xmlns:a16="http://schemas.microsoft.com/office/drawing/2014/main" id="{3CD38C47-7122-1649-9F16-A705F9E09571}"/>
            </a:ext>
          </a:extLst>
        </xdr:cNvPr>
        <xdr:cNvSpPr txBox="1"/>
      </xdr:nvSpPr>
      <xdr:spPr>
        <a:xfrm>
          <a:off x="13556273" y="187190147"/>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MITIGATIONS</a:t>
          </a:r>
          <a:endParaRPr sz="1200"/>
        </a:p>
      </xdr:txBody>
    </xdr:sp>
    <xdr:clientData/>
  </xdr:twoCellAnchor>
  <xdr:twoCellAnchor editAs="absolute">
    <xdr:from>
      <xdr:col>6</xdr:col>
      <xdr:colOff>920627</xdr:colOff>
      <xdr:row>428</xdr:row>
      <xdr:rowOff>94490</xdr:rowOff>
    </xdr:from>
    <xdr:to>
      <xdr:col>6</xdr:col>
      <xdr:colOff>2801413</xdr:colOff>
      <xdr:row>429</xdr:row>
      <xdr:rowOff>277529</xdr:rowOff>
    </xdr:to>
    <xdr:sp macro="" textlink="">
      <xdr:nvSpPr>
        <xdr:cNvPr id="344" name="Shape 74">
          <a:extLst>
            <a:ext uri="{FF2B5EF4-FFF2-40B4-BE49-F238E27FC236}">
              <a16:creationId xmlns:a16="http://schemas.microsoft.com/office/drawing/2014/main" id="{479B45CC-8B26-A94B-8F05-C85D611C3AB0}"/>
            </a:ext>
          </a:extLst>
        </xdr:cNvPr>
        <xdr:cNvSpPr txBox="1"/>
      </xdr:nvSpPr>
      <xdr:spPr>
        <a:xfrm>
          <a:off x="10115427" y="187148249"/>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BASELINE</a:t>
          </a:r>
          <a:endParaRPr sz="1200"/>
        </a:p>
      </xdr:txBody>
    </xdr:sp>
    <xdr:clientData/>
  </xdr:twoCellAnchor>
  <xdr:twoCellAnchor editAs="absolute">
    <xdr:from>
      <xdr:col>6</xdr:col>
      <xdr:colOff>1029829</xdr:colOff>
      <xdr:row>404</xdr:row>
      <xdr:rowOff>80379</xdr:rowOff>
    </xdr:from>
    <xdr:to>
      <xdr:col>6</xdr:col>
      <xdr:colOff>2910615</xdr:colOff>
      <xdr:row>404</xdr:row>
      <xdr:rowOff>513722</xdr:rowOff>
    </xdr:to>
    <xdr:sp macro="" textlink="">
      <xdr:nvSpPr>
        <xdr:cNvPr id="345" name="Shape 74">
          <a:extLst>
            <a:ext uri="{FF2B5EF4-FFF2-40B4-BE49-F238E27FC236}">
              <a16:creationId xmlns:a16="http://schemas.microsoft.com/office/drawing/2014/main" id="{8100AB68-3A3F-A64F-A08E-79EDAFF63800}"/>
            </a:ext>
          </a:extLst>
        </xdr:cNvPr>
        <xdr:cNvSpPr txBox="1"/>
      </xdr:nvSpPr>
      <xdr:spPr>
        <a:xfrm>
          <a:off x="10224629" y="176900368"/>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BASELINE</a:t>
          </a:r>
          <a:endParaRPr sz="1200"/>
        </a:p>
      </xdr:txBody>
    </xdr:sp>
    <xdr:clientData/>
  </xdr:twoCellAnchor>
  <xdr:twoCellAnchor editAs="absolute">
    <xdr:from>
      <xdr:col>6</xdr:col>
      <xdr:colOff>990372</xdr:colOff>
      <xdr:row>379</xdr:row>
      <xdr:rowOff>155214</xdr:rowOff>
    </xdr:from>
    <xdr:to>
      <xdr:col>6</xdr:col>
      <xdr:colOff>2871158</xdr:colOff>
      <xdr:row>379</xdr:row>
      <xdr:rowOff>580382</xdr:rowOff>
    </xdr:to>
    <xdr:sp macro="" textlink="">
      <xdr:nvSpPr>
        <xdr:cNvPr id="346" name="Shape 74">
          <a:extLst>
            <a:ext uri="{FF2B5EF4-FFF2-40B4-BE49-F238E27FC236}">
              <a16:creationId xmlns:a16="http://schemas.microsoft.com/office/drawing/2014/main" id="{DED5A965-380C-1C45-9700-8D228D1C59A0}"/>
            </a:ext>
          </a:extLst>
        </xdr:cNvPr>
        <xdr:cNvSpPr txBox="1"/>
      </xdr:nvSpPr>
      <xdr:spPr>
        <a:xfrm>
          <a:off x="10185172" y="165853675"/>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BASELINE</a:t>
          </a:r>
          <a:endParaRPr sz="1200"/>
        </a:p>
      </xdr:txBody>
    </xdr:sp>
    <xdr:clientData/>
  </xdr:twoCellAnchor>
  <xdr:twoCellAnchor editAs="absolute">
    <xdr:from>
      <xdr:col>6</xdr:col>
      <xdr:colOff>1074615</xdr:colOff>
      <xdr:row>354</xdr:row>
      <xdr:rowOff>179798</xdr:rowOff>
    </xdr:from>
    <xdr:to>
      <xdr:col>6</xdr:col>
      <xdr:colOff>2955401</xdr:colOff>
      <xdr:row>355</xdr:row>
      <xdr:rowOff>46725</xdr:rowOff>
    </xdr:to>
    <xdr:sp macro="" textlink="">
      <xdr:nvSpPr>
        <xdr:cNvPr id="347" name="Shape 74">
          <a:extLst>
            <a:ext uri="{FF2B5EF4-FFF2-40B4-BE49-F238E27FC236}">
              <a16:creationId xmlns:a16="http://schemas.microsoft.com/office/drawing/2014/main" id="{0891965E-814C-E64A-8FA5-276B239411B5}"/>
            </a:ext>
          </a:extLst>
        </xdr:cNvPr>
        <xdr:cNvSpPr txBox="1"/>
      </xdr:nvSpPr>
      <xdr:spPr>
        <a:xfrm>
          <a:off x="10269415" y="155231403"/>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BASELINE</a:t>
          </a:r>
          <a:endParaRPr sz="1200"/>
        </a:p>
      </xdr:txBody>
    </xdr:sp>
    <xdr:clientData/>
  </xdr:twoCellAnchor>
  <xdr:twoCellAnchor editAs="absolute">
    <xdr:from>
      <xdr:col>6</xdr:col>
      <xdr:colOff>934900</xdr:colOff>
      <xdr:row>329</xdr:row>
      <xdr:rowOff>140208</xdr:rowOff>
    </xdr:from>
    <xdr:to>
      <xdr:col>6</xdr:col>
      <xdr:colOff>2815686</xdr:colOff>
      <xdr:row>329</xdr:row>
      <xdr:rowOff>532498</xdr:rowOff>
    </xdr:to>
    <xdr:sp macro="" textlink="">
      <xdr:nvSpPr>
        <xdr:cNvPr id="348" name="Shape 74">
          <a:extLst>
            <a:ext uri="{FF2B5EF4-FFF2-40B4-BE49-F238E27FC236}">
              <a16:creationId xmlns:a16="http://schemas.microsoft.com/office/drawing/2014/main" id="{B4B24381-1C5F-C04A-9050-26C664B945BD}"/>
            </a:ext>
          </a:extLst>
        </xdr:cNvPr>
        <xdr:cNvSpPr txBox="1"/>
      </xdr:nvSpPr>
      <xdr:spPr>
        <a:xfrm>
          <a:off x="10129700" y="144514401"/>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BASELINE</a:t>
          </a:r>
          <a:endParaRPr sz="1200"/>
        </a:p>
      </xdr:txBody>
    </xdr:sp>
    <xdr:clientData/>
  </xdr:twoCellAnchor>
  <xdr:twoCellAnchor editAs="absolute">
    <xdr:from>
      <xdr:col>6</xdr:col>
      <xdr:colOff>978319</xdr:colOff>
      <xdr:row>304</xdr:row>
      <xdr:rowOff>239514</xdr:rowOff>
    </xdr:from>
    <xdr:to>
      <xdr:col>6</xdr:col>
      <xdr:colOff>2859105</xdr:colOff>
      <xdr:row>304</xdr:row>
      <xdr:rowOff>631428</xdr:rowOff>
    </xdr:to>
    <xdr:sp macro="" textlink="">
      <xdr:nvSpPr>
        <xdr:cNvPr id="349" name="Shape 74">
          <a:extLst>
            <a:ext uri="{FF2B5EF4-FFF2-40B4-BE49-F238E27FC236}">
              <a16:creationId xmlns:a16="http://schemas.microsoft.com/office/drawing/2014/main" id="{6E2FA654-3B57-E64B-8626-A9E6AF5FB888}"/>
            </a:ext>
          </a:extLst>
        </xdr:cNvPr>
        <xdr:cNvSpPr txBox="1"/>
      </xdr:nvSpPr>
      <xdr:spPr>
        <a:xfrm>
          <a:off x="10173119" y="134155589"/>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BASELINE</a:t>
          </a:r>
          <a:endParaRPr sz="1200"/>
        </a:p>
      </xdr:txBody>
    </xdr:sp>
    <xdr:clientData/>
  </xdr:twoCellAnchor>
  <xdr:twoCellAnchor editAs="absolute">
    <xdr:from>
      <xdr:col>6</xdr:col>
      <xdr:colOff>960059</xdr:colOff>
      <xdr:row>279</xdr:row>
      <xdr:rowOff>65602</xdr:rowOff>
    </xdr:from>
    <xdr:to>
      <xdr:col>6</xdr:col>
      <xdr:colOff>2840845</xdr:colOff>
      <xdr:row>279</xdr:row>
      <xdr:rowOff>446238</xdr:rowOff>
    </xdr:to>
    <xdr:sp macro="" textlink="">
      <xdr:nvSpPr>
        <xdr:cNvPr id="350" name="Shape 74">
          <a:extLst>
            <a:ext uri="{FF2B5EF4-FFF2-40B4-BE49-F238E27FC236}">
              <a16:creationId xmlns:a16="http://schemas.microsoft.com/office/drawing/2014/main" id="{ECF84354-9A19-FC42-90AE-6D9F5C1EE48D}"/>
            </a:ext>
          </a:extLst>
        </xdr:cNvPr>
        <xdr:cNvSpPr txBox="1"/>
      </xdr:nvSpPr>
      <xdr:spPr>
        <a:xfrm>
          <a:off x="10154859" y="123772340"/>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BASELINE</a:t>
          </a:r>
          <a:endParaRPr sz="1200"/>
        </a:p>
      </xdr:txBody>
    </xdr:sp>
    <xdr:clientData/>
  </xdr:twoCellAnchor>
  <xdr:twoCellAnchor editAs="absolute">
    <xdr:from>
      <xdr:col>6</xdr:col>
      <xdr:colOff>946499</xdr:colOff>
      <xdr:row>254</xdr:row>
      <xdr:rowOff>57596</xdr:rowOff>
    </xdr:from>
    <xdr:to>
      <xdr:col>6</xdr:col>
      <xdr:colOff>2827285</xdr:colOff>
      <xdr:row>255</xdr:row>
      <xdr:rowOff>29333</xdr:rowOff>
    </xdr:to>
    <xdr:sp macro="" textlink="">
      <xdr:nvSpPr>
        <xdr:cNvPr id="351" name="Shape 74">
          <a:extLst>
            <a:ext uri="{FF2B5EF4-FFF2-40B4-BE49-F238E27FC236}">
              <a16:creationId xmlns:a16="http://schemas.microsoft.com/office/drawing/2014/main" id="{29DE212F-7049-8848-BA95-895D126CF515}"/>
            </a:ext>
          </a:extLst>
        </xdr:cNvPr>
        <xdr:cNvSpPr txBox="1"/>
      </xdr:nvSpPr>
      <xdr:spPr>
        <a:xfrm>
          <a:off x="10141299" y="113133973"/>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BASELINE</a:t>
          </a:r>
          <a:endParaRPr sz="1200"/>
        </a:p>
      </xdr:txBody>
    </xdr:sp>
    <xdr:clientData/>
  </xdr:twoCellAnchor>
  <xdr:twoCellAnchor editAs="absolute">
    <xdr:from>
      <xdr:col>6</xdr:col>
      <xdr:colOff>934164</xdr:colOff>
      <xdr:row>229</xdr:row>
      <xdr:rowOff>71937</xdr:rowOff>
    </xdr:from>
    <xdr:to>
      <xdr:col>6</xdr:col>
      <xdr:colOff>2814950</xdr:colOff>
      <xdr:row>229</xdr:row>
      <xdr:rowOff>445003</xdr:rowOff>
    </xdr:to>
    <xdr:sp macro="" textlink="">
      <xdr:nvSpPr>
        <xdr:cNvPr id="352" name="Shape 74">
          <a:extLst>
            <a:ext uri="{FF2B5EF4-FFF2-40B4-BE49-F238E27FC236}">
              <a16:creationId xmlns:a16="http://schemas.microsoft.com/office/drawing/2014/main" id="{ACFB1499-3B55-A449-B26C-8F787B2DB9A5}"/>
            </a:ext>
          </a:extLst>
        </xdr:cNvPr>
        <xdr:cNvSpPr txBox="1"/>
      </xdr:nvSpPr>
      <xdr:spPr>
        <a:xfrm>
          <a:off x="10128964" y="102299253"/>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BASELINE</a:t>
          </a:r>
          <a:endParaRPr sz="1200"/>
        </a:p>
      </xdr:txBody>
    </xdr:sp>
    <xdr:clientData/>
  </xdr:twoCellAnchor>
  <xdr:twoCellAnchor editAs="absolute">
    <xdr:from>
      <xdr:col>6</xdr:col>
      <xdr:colOff>954314</xdr:colOff>
      <xdr:row>201</xdr:row>
      <xdr:rowOff>79133</xdr:rowOff>
    </xdr:from>
    <xdr:to>
      <xdr:col>6</xdr:col>
      <xdr:colOff>2835100</xdr:colOff>
      <xdr:row>202</xdr:row>
      <xdr:rowOff>13911</xdr:rowOff>
    </xdr:to>
    <xdr:sp macro="" textlink="">
      <xdr:nvSpPr>
        <xdr:cNvPr id="353" name="Shape 74">
          <a:extLst>
            <a:ext uri="{FF2B5EF4-FFF2-40B4-BE49-F238E27FC236}">
              <a16:creationId xmlns:a16="http://schemas.microsoft.com/office/drawing/2014/main" id="{C061366B-A2BF-CD48-BC9A-47753D546CDF}"/>
            </a:ext>
          </a:extLst>
        </xdr:cNvPr>
        <xdr:cNvSpPr txBox="1"/>
      </xdr:nvSpPr>
      <xdr:spPr>
        <a:xfrm>
          <a:off x="10149114" y="90540535"/>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BASELINE</a:t>
          </a:r>
          <a:endParaRPr sz="1200"/>
        </a:p>
      </xdr:txBody>
    </xdr:sp>
    <xdr:clientData/>
  </xdr:twoCellAnchor>
  <xdr:twoCellAnchor editAs="absolute">
    <xdr:from>
      <xdr:col>6</xdr:col>
      <xdr:colOff>962932</xdr:colOff>
      <xdr:row>176</xdr:row>
      <xdr:rowOff>141447</xdr:rowOff>
    </xdr:from>
    <xdr:to>
      <xdr:col>6</xdr:col>
      <xdr:colOff>2843718</xdr:colOff>
      <xdr:row>177</xdr:row>
      <xdr:rowOff>341037</xdr:rowOff>
    </xdr:to>
    <xdr:sp macro="" textlink="">
      <xdr:nvSpPr>
        <xdr:cNvPr id="354" name="Shape 74">
          <a:extLst>
            <a:ext uri="{FF2B5EF4-FFF2-40B4-BE49-F238E27FC236}">
              <a16:creationId xmlns:a16="http://schemas.microsoft.com/office/drawing/2014/main" id="{ED270DA0-642A-F348-8927-1BB6ECE33B57}"/>
            </a:ext>
          </a:extLst>
        </xdr:cNvPr>
        <xdr:cNvSpPr txBox="1"/>
      </xdr:nvSpPr>
      <xdr:spPr>
        <a:xfrm>
          <a:off x="10157732" y="80597414"/>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BASELINE</a:t>
          </a:r>
          <a:endParaRPr sz="1200"/>
        </a:p>
      </xdr:txBody>
    </xdr:sp>
    <xdr:clientData/>
  </xdr:twoCellAnchor>
  <xdr:twoCellAnchor editAs="absolute">
    <xdr:from>
      <xdr:col>6</xdr:col>
      <xdr:colOff>980766</xdr:colOff>
      <xdr:row>152</xdr:row>
      <xdr:rowOff>949566</xdr:rowOff>
    </xdr:from>
    <xdr:to>
      <xdr:col>6</xdr:col>
      <xdr:colOff>2861552</xdr:colOff>
      <xdr:row>152</xdr:row>
      <xdr:rowOff>1384210</xdr:rowOff>
    </xdr:to>
    <xdr:sp macro="" textlink="">
      <xdr:nvSpPr>
        <xdr:cNvPr id="355" name="Shape 74">
          <a:extLst>
            <a:ext uri="{FF2B5EF4-FFF2-40B4-BE49-F238E27FC236}">
              <a16:creationId xmlns:a16="http://schemas.microsoft.com/office/drawing/2014/main" id="{7BFD3299-8401-D648-8D7C-7B415CF69D4C}"/>
            </a:ext>
          </a:extLst>
        </xdr:cNvPr>
        <xdr:cNvSpPr txBox="1"/>
      </xdr:nvSpPr>
      <xdr:spPr>
        <a:xfrm>
          <a:off x="10116107" y="69558430"/>
          <a:ext cx="1880786" cy="434644"/>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BASELINE</a:t>
          </a:r>
          <a:endParaRPr sz="1200"/>
        </a:p>
      </xdr:txBody>
    </xdr:sp>
    <xdr:clientData/>
  </xdr:twoCellAnchor>
  <xdr:twoCellAnchor editAs="absolute">
    <xdr:from>
      <xdr:col>6</xdr:col>
      <xdr:colOff>976923</xdr:colOff>
      <xdr:row>127</xdr:row>
      <xdr:rowOff>136106</xdr:rowOff>
    </xdr:from>
    <xdr:to>
      <xdr:col>6</xdr:col>
      <xdr:colOff>2857709</xdr:colOff>
      <xdr:row>128</xdr:row>
      <xdr:rowOff>1799</xdr:rowOff>
    </xdr:to>
    <xdr:sp macro="" textlink="">
      <xdr:nvSpPr>
        <xdr:cNvPr id="356" name="Shape 74">
          <a:extLst>
            <a:ext uri="{FF2B5EF4-FFF2-40B4-BE49-F238E27FC236}">
              <a16:creationId xmlns:a16="http://schemas.microsoft.com/office/drawing/2014/main" id="{2C06BFFF-56CD-024D-9439-CDB4C71768A9}"/>
            </a:ext>
          </a:extLst>
        </xdr:cNvPr>
        <xdr:cNvSpPr txBox="1"/>
      </xdr:nvSpPr>
      <xdr:spPr>
        <a:xfrm>
          <a:off x="10171723" y="59236732"/>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BASELINE</a:t>
          </a:r>
          <a:endParaRPr sz="1200"/>
        </a:p>
      </xdr:txBody>
    </xdr:sp>
    <xdr:clientData/>
  </xdr:twoCellAnchor>
  <xdr:twoCellAnchor editAs="absolute">
    <xdr:from>
      <xdr:col>6</xdr:col>
      <xdr:colOff>968131</xdr:colOff>
      <xdr:row>102</xdr:row>
      <xdr:rowOff>233549</xdr:rowOff>
    </xdr:from>
    <xdr:to>
      <xdr:col>6</xdr:col>
      <xdr:colOff>2848917</xdr:colOff>
      <xdr:row>103</xdr:row>
      <xdr:rowOff>44456</xdr:rowOff>
    </xdr:to>
    <xdr:sp macro="" textlink="">
      <xdr:nvSpPr>
        <xdr:cNvPr id="357" name="Shape 74">
          <a:extLst>
            <a:ext uri="{FF2B5EF4-FFF2-40B4-BE49-F238E27FC236}">
              <a16:creationId xmlns:a16="http://schemas.microsoft.com/office/drawing/2014/main" id="{B90E195B-2781-9548-9DD7-4C7E759B9C42}"/>
            </a:ext>
          </a:extLst>
        </xdr:cNvPr>
        <xdr:cNvSpPr txBox="1"/>
      </xdr:nvSpPr>
      <xdr:spPr>
        <a:xfrm>
          <a:off x="10162931" y="49048656"/>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BASELINE</a:t>
          </a:r>
          <a:endParaRPr sz="1200"/>
        </a:p>
      </xdr:txBody>
    </xdr:sp>
    <xdr:clientData/>
  </xdr:twoCellAnchor>
  <xdr:twoCellAnchor editAs="absolute">
    <xdr:from>
      <xdr:col>6</xdr:col>
      <xdr:colOff>949210</xdr:colOff>
      <xdr:row>77</xdr:row>
      <xdr:rowOff>191698</xdr:rowOff>
    </xdr:from>
    <xdr:to>
      <xdr:col>6</xdr:col>
      <xdr:colOff>2829996</xdr:colOff>
      <xdr:row>78</xdr:row>
      <xdr:rowOff>965</xdr:rowOff>
    </xdr:to>
    <xdr:sp macro="" textlink="">
      <xdr:nvSpPr>
        <xdr:cNvPr id="358" name="Shape 74">
          <a:extLst>
            <a:ext uri="{FF2B5EF4-FFF2-40B4-BE49-F238E27FC236}">
              <a16:creationId xmlns:a16="http://schemas.microsoft.com/office/drawing/2014/main" id="{0BFC72EF-F4BD-A742-BE74-839679EB1F45}"/>
            </a:ext>
          </a:extLst>
        </xdr:cNvPr>
        <xdr:cNvSpPr txBox="1"/>
      </xdr:nvSpPr>
      <xdr:spPr>
        <a:xfrm>
          <a:off x="10144010" y="39037435"/>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BASELINE</a:t>
          </a:r>
          <a:endParaRPr sz="1200"/>
        </a:p>
      </xdr:txBody>
    </xdr:sp>
    <xdr:clientData/>
  </xdr:twoCellAnchor>
  <xdr:twoCellAnchor editAs="absolute">
    <xdr:from>
      <xdr:col>6</xdr:col>
      <xdr:colOff>887026</xdr:colOff>
      <xdr:row>52</xdr:row>
      <xdr:rowOff>294336</xdr:rowOff>
    </xdr:from>
    <xdr:to>
      <xdr:col>6</xdr:col>
      <xdr:colOff>2767812</xdr:colOff>
      <xdr:row>53</xdr:row>
      <xdr:rowOff>17746</xdr:rowOff>
    </xdr:to>
    <xdr:sp macro="" textlink="">
      <xdr:nvSpPr>
        <xdr:cNvPr id="359" name="Shape 74">
          <a:extLst>
            <a:ext uri="{FF2B5EF4-FFF2-40B4-BE49-F238E27FC236}">
              <a16:creationId xmlns:a16="http://schemas.microsoft.com/office/drawing/2014/main" id="{E0313A71-DB26-3648-9256-1778902ADFFE}"/>
            </a:ext>
          </a:extLst>
        </xdr:cNvPr>
        <xdr:cNvSpPr txBox="1"/>
      </xdr:nvSpPr>
      <xdr:spPr>
        <a:xfrm>
          <a:off x="10081826" y="29101077"/>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BASELINE</a:t>
          </a:r>
          <a:endParaRPr sz="1200"/>
        </a:p>
      </xdr:txBody>
    </xdr:sp>
    <xdr:clientData/>
  </xdr:twoCellAnchor>
  <xdr:twoCellAnchor editAs="absolute">
    <xdr:from>
      <xdr:col>6</xdr:col>
      <xdr:colOff>970997</xdr:colOff>
      <xdr:row>27</xdr:row>
      <xdr:rowOff>243835</xdr:rowOff>
    </xdr:from>
    <xdr:to>
      <xdr:col>6</xdr:col>
      <xdr:colOff>2851783</xdr:colOff>
      <xdr:row>28</xdr:row>
      <xdr:rowOff>38881</xdr:rowOff>
    </xdr:to>
    <xdr:sp macro="" textlink="">
      <xdr:nvSpPr>
        <xdr:cNvPr id="360" name="Shape 74">
          <a:extLst>
            <a:ext uri="{FF2B5EF4-FFF2-40B4-BE49-F238E27FC236}">
              <a16:creationId xmlns:a16="http://schemas.microsoft.com/office/drawing/2014/main" id="{105EA77F-35F8-1149-959A-7D55727BC25D}"/>
            </a:ext>
          </a:extLst>
        </xdr:cNvPr>
        <xdr:cNvSpPr txBox="1"/>
      </xdr:nvSpPr>
      <xdr:spPr>
        <a:xfrm>
          <a:off x="10165797" y="18228410"/>
          <a:ext cx="1880786" cy="39432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000" b="1">
              <a:solidFill>
                <a:srgbClr val="263238"/>
              </a:solidFill>
              <a:latin typeface="Arial"/>
              <a:ea typeface="Arial"/>
              <a:cs typeface="Arial"/>
              <a:sym typeface="Arial"/>
            </a:rPr>
            <a:t>BASELINE</a:t>
          </a:r>
          <a:endParaRPr sz="1200"/>
        </a:p>
      </xdr:txBody>
    </xdr:sp>
    <xdr:clientData/>
  </xdr:twoCellAnchor>
  <xdr:twoCellAnchor>
    <xdr:from>
      <xdr:col>8</xdr:col>
      <xdr:colOff>1480791</xdr:colOff>
      <xdr:row>303</xdr:row>
      <xdr:rowOff>5271</xdr:rowOff>
    </xdr:from>
    <xdr:to>
      <xdr:col>8</xdr:col>
      <xdr:colOff>1762729</xdr:colOff>
      <xdr:row>304</xdr:row>
      <xdr:rowOff>39304</xdr:rowOff>
    </xdr:to>
    <xdr:sp macro="" textlink="">
      <xdr:nvSpPr>
        <xdr:cNvPr id="9" name="Shape 199">
          <a:extLst>
            <a:ext uri="{FF2B5EF4-FFF2-40B4-BE49-F238E27FC236}">
              <a16:creationId xmlns:a16="http://schemas.microsoft.com/office/drawing/2014/main" id="{B286F5A6-51D3-7E45-8E23-9A45BD08C597}"/>
            </a:ext>
          </a:extLst>
        </xdr:cNvPr>
        <xdr:cNvSpPr/>
      </xdr:nvSpPr>
      <xdr:spPr>
        <a:xfrm>
          <a:off x="14496974" y="132069462"/>
          <a:ext cx="281938" cy="223742"/>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clientData/>
  </xdr:twoCellAnchor>
  <xdr:twoCellAnchor>
    <xdr:from>
      <xdr:col>8</xdr:col>
      <xdr:colOff>1482511</xdr:colOff>
      <xdr:row>303</xdr:row>
      <xdr:rowOff>12389</xdr:rowOff>
    </xdr:from>
    <xdr:to>
      <xdr:col>8</xdr:col>
      <xdr:colOff>1748318</xdr:colOff>
      <xdr:row>304</xdr:row>
      <xdr:rowOff>6154</xdr:rowOff>
    </xdr:to>
    <xdr:pic>
      <xdr:nvPicPr>
        <xdr:cNvPr id="10" name="Shape 201" descr="Plant outline">
          <a:extLst>
            <a:ext uri="{FF2B5EF4-FFF2-40B4-BE49-F238E27FC236}">
              <a16:creationId xmlns:a16="http://schemas.microsoft.com/office/drawing/2014/main" id="{BED16541-F7F4-6D43-9336-C919303D9124}"/>
            </a:ext>
          </a:extLst>
        </xdr:cNvPr>
        <xdr:cNvPicPr preferRelativeResize="0"/>
      </xdr:nvPicPr>
      <xdr:blipFill rotWithShape="1">
        <a:blip xmlns:r="http://schemas.openxmlformats.org/officeDocument/2006/relationships" r:embed="rId2">
          <a:alphaModFix/>
        </a:blip>
        <a:srcRect l="32692" t="963" r="21154" b="60575"/>
        <a:stretch/>
      </xdr:blipFill>
      <xdr:spPr>
        <a:xfrm>
          <a:off x="14498694" y="132076580"/>
          <a:ext cx="265807" cy="183474"/>
        </a:xfrm>
        <a:prstGeom prst="rect">
          <a:avLst/>
        </a:prstGeom>
        <a:noFill/>
        <a:ln>
          <a:noFill/>
        </a:ln>
      </xdr:spPr>
    </xdr:pic>
    <xdr:clientData/>
  </xdr:twoCellAnchor>
  <xdr:twoCellAnchor>
    <xdr:from>
      <xdr:col>8</xdr:col>
      <xdr:colOff>1955800</xdr:colOff>
      <xdr:row>175</xdr:row>
      <xdr:rowOff>177603</xdr:rowOff>
    </xdr:from>
    <xdr:to>
      <xdr:col>8</xdr:col>
      <xdr:colOff>2199322</xdr:colOff>
      <xdr:row>177</xdr:row>
      <xdr:rowOff>4250</xdr:rowOff>
    </xdr:to>
    <xdr:sp macro="" textlink="">
      <xdr:nvSpPr>
        <xdr:cNvPr id="11" name="Shape 178">
          <a:extLst>
            <a:ext uri="{FF2B5EF4-FFF2-40B4-BE49-F238E27FC236}">
              <a16:creationId xmlns:a16="http://schemas.microsoft.com/office/drawing/2014/main" id="{0FE6DB93-78DE-4A4C-9370-74A63EA2472D}"/>
            </a:ext>
          </a:extLst>
        </xdr:cNvPr>
        <xdr:cNvSpPr/>
      </xdr:nvSpPr>
      <xdr:spPr>
        <a:xfrm>
          <a:off x="14973300" y="79527203"/>
          <a:ext cx="243522" cy="207647"/>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clientData/>
  </xdr:twoCellAnchor>
  <xdr:twoCellAnchor>
    <xdr:from>
      <xdr:col>8</xdr:col>
      <xdr:colOff>1969481</xdr:colOff>
      <xdr:row>176</xdr:row>
      <xdr:rowOff>6982</xdr:rowOff>
    </xdr:from>
    <xdr:to>
      <xdr:col>8</xdr:col>
      <xdr:colOff>2170725</xdr:colOff>
      <xdr:row>176</xdr:row>
      <xdr:rowOff>181645</xdr:rowOff>
    </xdr:to>
    <xdr:pic>
      <xdr:nvPicPr>
        <xdr:cNvPr id="18" name="Shape 181" descr="Users outline">
          <a:extLst>
            <a:ext uri="{FF2B5EF4-FFF2-40B4-BE49-F238E27FC236}">
              <a16:creationId xmlns:a16="http://schemas.microsoft.com/office/drawing/2014/main" id="{C2DF921B-69A7-7047-AB73-F66DE54BF87B}"/>
            </a:ext>
          </a:extLst>
        </xdr:cNvPr>
        <xdr:cNvPicPr preferRelativeResize="0"/>
      </xdr:nvPicPr>
      <xdr:blipFill rotWithShape="1">
        <a:blip xmlns:r="http://schemas.openxmlformats.org/officeDocument/2006/relationships" r:embed="rId1">
          <a:alphaModFix/>
        </a:blip>
        <a:srcRect/>
        <a:stretch/>
      </xdr:blipFill>
      <xdr:spPr>
        <a:xfrm>
          <a:off x="14986981" y="79547082"/>
          <a:ext cx="201244" cy="174663"/>
        </a:xfrm>
        <a:prstGeom prst="rect">
          <a:avLst/>
        </a:prstGeom>
        <a:noFill/>
        <a:ln>
          <a:noFill/>
        </a:ln>
      </xdr:spPr>
    </xdr:pic>
    <xdr:clientData/>
  </xdr:twoCellAnchor>
  <xdr:twoCellAnchor>
    <xdr:from>
      <xdr:col>8</xdr:col>
      <xdr:colOff>2005096</xdr:colOff>
      <xdr:row>126</xdr:row>
      <xdr:rowOff>24654</xdr:rowOff>
    </xdr:from>
    <xdr:to>
      <xdr:col>8</xdr:col>
      <xdr:colOff>2248618</xdr:colOff>
      <xdr:row>127</xdr:row>
      <xdr:rowOff>35926</xdr:rowOff>
    </xdr:to>
    <xdr:sp macro="" textlink="">
      <xdr:nvSpPr>
        <xdr:cNvPr id="361" name="Shape 178">
          <a:extLst>
            <a:ext uri="{FF2B5EF4-FFF2-40B4-BE49-F238E27FC236}">
              <a16:creationId xmlns:a16="http://schemas.microsoft.com/office/drawing/2014/main" id="{F551A090-BA75-2546-8563-333C0B38BC0C}"/>
            </a:ext>
          </a:extLst>
        </xdr:cNvPr>
        <xdr:cNvSpPr/>
      </xdr:nvSpPr>
      <xdr:spPr>
        <a:xfrm>
          <a:off x="15018577" y="58436616"/>
          <a:ext cx="243522" cy="204183"/>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clientData/>
  </xdr:twoCellAnchor>
  <xdr:twoCellAnchor>
    <xdr:from>
      <xdr:col>8</xdr:col>
      <xdr:colOff>2018777</xdr:colOff>
      <xdr:row>126</xdr:row>
      <xdr:rowOff>47073</xdr:rowOff>
    </xdr:from>
    <xdr:to>
      <xdr:col>8</xdr:col>
      <xdr:colOff>2220021</xdr:colOff>
      <xdr:row>127</xdr:row>
      <xdr:rowOff>22821</xdr:rowOff>
    </xdr:to>
    <xdr:pic>
      <xdr:nvPicPr>
        <xdr:cNvPr id="362" name="Shape 181" descr="Users outline">
          <a:extLst>
            <a:ext uri="{FF2B5EF4-FFF2-40B4-BE49-F238E27FC236}">
              <a16:creationId xmlns:a16="http://schemas.microsoft.com/office/drawing/2014/main" id="{A74B0B1B-DC4F-5843-B99A-0E9DF36A832A}"/>
            </a:ext>
          </a:extLst>
        </xdr:cNvPr>
        <xdr:cNvPicPr preferRelativeResize="0"/>
      </xdr:nvPicPr>
      <xdr:blipFill rotWithShape="1">
        <a:blip xmlns:r="http://schemas.openxmlformats.org/officeDocument/2006/relationships" r:embed="rId1">
          <a:alphaModFix/>
        </a:blip>
        <a:srcRect/>
        <a:stretch/>
      </xdr:blipFill>
      <xdr:spPr>
        <a:xfrm>
          <a:off x="15032258" y="58459035"/>
          <a:ext cx="201244" cy="168659"/>
        </a:xfrm>
        <a:prstGeom prst="rect">
          <a:avLst/>
        </a:prstGeom>
        <a:noFill/>
        <a:ln>
          <a:noFill/>
        </a:ln>
      </xdr:spPr>
    </xdr:pic>
    <xdr:clientData/>
  </xdr:twoCellAnchor>
  <xdr:twoCellAnchor>
    <xdr:from>
      <xdr:col>8</xdr:col>
      <xdr:colOff>2049683</xdr:colOff>
      <xdr:row>101</xdr:row>
      <xdr:rowOff>24114</xdr:rowOff>
    </xdr:from>
    <xdr:to>
      <xdr:col>8</xdr:col>
      <xdr:colOff>2293205</xdr:colOff>
      <xdr:row>102</xdr:row>
      <xdr:rowOff>41262</xdr:rowOff>
    </xdr:to>
    <xdr:sp macro="" textlink="">
      <xdr:nvSpPr>
        <xdr:cNvPr id="363" name="Shape 178">
          <a:extLst>
            <a:ext uri="{FF2B5EF4-FFF2-40B4-BE49-F238E27FC236}">
              <a16:creationId xmlns:a16="http://schemas.microsoft.com/office/drawing/2014/main" id="{AEF7457E-9577-1548-9EFA-40EFFE4D2515}"/>
            </a:ext>
          </a:extLst>
        </xdr:cNvPr>
        <xdr:cNvSpPr/>
      </xdr:nvSpPr>
      <xdr:spPr>
        <a:xfrm>
          <a:off x="15063164" y="48284114"/>
          <a:ext cx="243522" cy="210059"/>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clientData/>
  </xdr:twoCellAnchor>
  <xdr:twoCellAnchor>
    <xdr:from>
      <xdr:col>8</xdr:col>
      <xdr:colOff>2063364</xdr:colOff>
      <xdr:row>101</xdr:row>
      <xdr:rowOff>46533</xdr:rowOff>
    </xdr:from>
    <xdr:to>
      <xdr:col>8</xdr:col>
      <xdr:colOff>2264608</xdr:colOff>
      <xdr:row>102</xdr:row>
      <xdr:rowOff>28157</xdr:rowOff>
    </xdr:to>
    <xdr:pic>
      <xdr:nvPicPr>
        <xdr:cNvPr id="364" name="Shape 181" descr="Users outline">
          <a:extLst>
            <a:ext uri="{FF2B5EF4-FFF2-40B4-BE49-F238E27FC236}">
              <a16:creationId xmlns:a16="http://schemas.microsoft.com/office/drawing/2014/main" id="{29894B31-5DED-DD49-A0B5-2386B3A04860}"/>
            </a:ext>
          </a:extLst>
        </xdr:cNvPr>
        <xdr:cNvPicPr preferRelativeResize="0"/>
      </xdr:nvPicPr>
      <xdr:blipFill rotWithShape="1">
        <a:blip xmlns:r="http://schemas.openxmlformats.org/officeDocument/2006/relationships" r:embed="rId1">
          <a:alphaModFix/>
        </a:blip>
        <a:srcRect/>
        <a:stretch/>
      </xdr:blipFill>
      <xdr:spPr>
        <a:xfrm>
          <a:off x="15076845" y="48306533"/>
          <a:ext cx="201244" cy="17453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2</xdr:col>
      <xdr:colOff>28575</xdr:colOff>
      <xdr:row>103</xdr:row>
      <xdr:rowOff>183210</xdr:rowOff>
    </xdr:from>
    <xdr:to>
      <xdr:col>4</xdr:col>
      <xdr:colOff>2020608</xdr:colOff>
      <xdr:row>107</xdr:row>
      <xdr:rowOff>76865</xdr:rowOff>
    </xdr:to>
    <xdr:sp macro="" textlink="">
      <xdr:nvSpPr>
        <xdr:cNvPr id="246" name="Shape 246">
          <a:extLst>
            <a:ext uri="{FF2B5EF4-FFF2-40B4-BE49-F238E27FC236}">
              <a16:creationId xmlns:a16="http://schemas.microsoft.com/office/drawing/2014/main" id="{00000000-0008-0000-0200-0000F6000000}"/>
            </a:ext>
          </a:extLst>
        </xdr:cNvPr>
        <xdr:cNvSpPr txBox="1"/>
      </xdr:nvSpPr>
      <xdr:spPr>
        <a:xfrm>
          <a:off x="1397888" y="3446625"/>
          <a:ext cx="7896225" cy="666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solidFill>
              <a:schemeClr val="dk1"/>
            </a:solidFill>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The delivery of highway maintenance service ensures that roads are maintained in a condition fit for its purpose and meet all road users needs for safety. </a:t>
          </a:r>
          <a:br>
            <a:rPr lang="en-US" sz="1100">
              <a:solidFill>
                <a:schemeClr val="dk1"/>
              </a:solidFill>
              <a:latin typeface="Arial"/>
              <a:ea typeface="Arial"/>
              <a:cs typeface="Arial"/>
              <a:sym typeface="Arial"/>
            </a:rPr>
          </a:br>
          <a:endParaRPr sz="1100">
            <a:solidFill>
              <a:schemeClr val="dk1"/>
            </a:solidFill>
            <a:latin typeface="Arial"/>
            <a:ea typeface="Arial"/>
            <a:cs typeface="Arial"/>
            <a:sym typeface="Arial"/>
          </a:endParaRPr>
        </a:p>
      </xdr:txBody>
    </xdr:sp>
    <xdr:clientData/>
  </xdr:twoCellAnchor>
  <xdr:twoCellAnchor editAs="absolute">
    <xdr:from>
      <xdr:col>0</xdr:col>
      <xdr:colOff>838199</xdr:colOff>
      <xdr:row>119</xdr:row>
      <xdr:rowOff>180200</xdr:rowOff>
    </xdr:from>
    <xdr:to>
      <xdr:col>6</xdr:col>
      <xdr:colOff>435534</xdr:colOff>
      <xdr:row>121</xdr:row>
      <xdr:rowOff>47382</xdr:rowOff>
    </xdr:to>
    <xdr:sp macro="" textlink="">
      <xdr:nvSpPr>
        <xdr:cNvPr id="247" name="Shape 247">
          <a:extLst>
            <a:ext uri="{FF2B5EF4-FFF2-40B4-BE49-F238E27FC236}">
              <a16:creationId xmlns:a16="http://schemas.microsoft.com/office/drawing/2014/main" id="{00000000-0008-0000-0200-0000F7000000}"/>
            </a:ext>
          </a:extLst>
        </xdr:cNvPr>
        <xdr:cNvSpPr/>
      </xdr:nvSpPr>
      <xdr:spPr>
        <a:xfrm>
          <a:off x="838199" y="63608303"/>
          <a:ext cx="13716000" cy="257175"/>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0</xdr:col>
      <xdr:colOff>762000</xdr:colOff>
      <xdr:row>119</xdr:row>
      <xdr:rowOff>170675</xdr:rowOff>
    </xdr:from>
    <xdr:to>
      <xdr:col>0</xdr:col>
      <xdr:colOff>1038225</xdr:colOff>
      <xdr:row>121</xdr:row>
      <xdr:rowOff>47382</xdr:rowOff>
    </xdr:to>
    <xdr:sp macro="" textlink="">
      <xdr:nvSpPr>
        <xdr:cNvPr id="248" name="Shape 248">
          <a:extLst>
            <a:ext uri="{FF2B5EF4-FFF2-40B4-BE49-F238E27FC236}">
              <a16:creationId xmlns:a16="http://schemas.microsoft.com/office/drawing/2014/main" id="{00000000-0008-0000-0200-0000F8000000}"/>
            </a:ext>
          </a:extLst>
        </xdr:cNvPr>
        <xdr:cNvSpPr/>
      </xdr:nvSpPr>
      <xdr:spPr>
        <a:xfrm>
          <a:off x="5212650" y="3651413"/>
          <a:ext cx="266700" cy="25717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i="0" u="none" strike="noStrike">
              <a:solidFill>
                <a:srgbClr val="263238"/>
              </a:solidFill>
              <a:latin typeface="Arial"/>
              <a:ea typeface="Arial"/>
              <a:cs typeface="Arial"/>
              <a:sym typeface="Arial"/>
            </a:rPr>
            <a:t>P</a:t>
          </a:r>
          <a:endParaRPr sz="1400"/>
        </a:p>
      </xdr:txBody>
    </xdr:sp>
    <xdr:clientData/>
  </xdr:twoCellAnchor>
  <xdr:twoCellAnchor editAs="absolute">
    <xdr:from>
      <xdr:col>0</xdr:col>
      <xdr:colOff>990600</xdr:colOff>
      <xdr:row>119</xdr:row>
      <xdr:rowOff>180200</xdr:rowOff>
    </xdr:from>
    <xdr:to>
      <xdr:col>2</xdr:col>
      <xdr:colOff>796925</xdr:colOff>
      <xdr:row>121</xdr:row>
      <xdr:rowOff>75957</xdr:rowOff>
    </xdr:to>
    <xdr:sp macro="" textlink="">
      <xdr:nvSpPr>
        <xdr:cNvPr id="249" name="Shape 249">
          <a:extLst>
            <a:ext uri="{FF2B5EF4-FFF2-40B4-BE49-F238E27FC236}">
              <a16:creationId xmlns:a16="http://schemas.microsoft.com/office/drawing/2014/main" id="{00000000-0008-0000-0200-0000F9000000}"/>
            </a:ext>
          </a:extLst>
        </xdr:cNvPr>
        <xdr:cNvSpPr txBox="1"/>
      </xdr:nvSpPr>
      <xdr:spPr>
        <a:xfrm>
          <a:off x="4622100" y="3641888"/>
          <a:ext cx="1447800"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Project</a:t>
          </a:r>
          <a:endParaRPr sz="1400"/>
        </a:p>
      </xdr:txBody>
    </xdr:sp>
    <xdr:clientData/>
  </xdr:twoCellAnchor>
  <xdr:twoCellAnchor editAs="absolute">
    <xdr:from>
      <xdr:col>5</xdr:col>
      <xdr:colOff>2489013</xdr:colOff>
      <xdr:row>120</xdr:row>
      <xdr:rowOff>2734</xdr:rowOff>
    </xdr:from>
    <xdr:to>
      <xdr:col>5</xdr:col>
      <xdr:colOff>2727138</xdr:colOff>
      <xdr:row>121</xdr:row>
      <xdr:rowOff>34682</xdr:rowOff>
    </xdr:to>
    <xdr:sp macro="" textlink="">
      <xdr:nvSpPr>
        <xdr:cNvPr id="56" name="Shape 56">
          <a:extLst>
            <a:ext uri="{FF2B5EF4-FFF2-40B4-BE49-F238E27FC236}">
              <a16:creationId xmlns:a16="http://schemas.microsoft.com/office/drawing/2014/main" id="{00000000-0008-0000-0200-000038000000}"/>
            </a:ext>
          </a:extLst>
        </xdr:cNvPr>
        <xdr:cNvSpPr/>
      </xdr:nvSpPr>
      <xdr:spPr>
        <a:xfrm>
          <a:off x="13395325" y="63249175"/>
          <a:ext cx="238125" cy="23812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latin typeface="Arial"/>
              <a:ea typeface="Arial"/>
              <a:cs typeface="Arial"/>
              <a:sym typeface="Arial"/>
            </a:rPr>
            <a:t>   </a:t>
          </a:r>
          <a:endParaRPr sz="1100" b="1">
            <a:latin typeface="Arial"/>
            <a:ea typeface="Arial"/>
            <a:cs typeface="Arial"/>
            <a:sym typeface="Arial"/>
          </a:endParaRPr>
        </a:p>
      </xdr:txBody>
    </xdr:sp>
    <xdr:clientData/>
  </xdr:twoCellAnchor>
  <xdr:twoCellAnchor editAs="absolute">
    <xdr:from>
      <xdr:col>5</xdr:col>
      <xdr:colOff>2822388</xdr:colOff>
      <xdr:row>120</xdr:row>
      <xdr:rowOff>2734</xdr:rowOff>
    </xdr:from>
    <xdr:to>
      <xdr:col>6</xdr:col>
      <xdr:colOff>818963</xdr:colOff>
      <xdr:row>121</xdr:row>
      <xdr:rowOff>171674</xdr:rowOff>
    </xdr:to>
    <xdr:sp macro="" textlink="">
      <xdr:nvSpPr>
        <xdr:cNvPr id="250" name="Shape 250">
          <a:extLst>
            <a:ext uri="{FF2B5EF4-FFF2-40B4-BE49-F238E27FC236}">
              <a16:creationId xmlns:a16="http://schemas.microsoft.com/office/drawing/2014/main" id="{00000000-0008-0000-0200-0000FA000000}"/>
            </a:ext>
          </a:extLst>
        </xdr:cNvPr>
        <xdr:cNvSpPr txBox="1"/>
      </xdr:nvSpPr>
      <xdr:spPr>
        <a:xfrm>
          <a:off x="13728700" y="63249175"/>
          <a:ext cx="1209675"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Social</a:t>
          </a:r>
          <a:endParaRPr sz="1400"/>
        </a:p>
      </xdr:txBody>
    </xdr:sp>
    <xdr:clientData/>
  </xdr:twoCellAnchor>
  <xdr:twoCellAnchor editAs="absolute">
    <xdr:from>
      <xdr:col>2</xdr:col>
      <xdr:colOff>76200</xdr:colOff>
      <xdr:row>124</xdr:row>
      <xdr:rowOff>666</xdr:rowOff>
    </xdr:from>
    <xdr:to>
      <xdr:col>3</xdr:col>
      <xdr:colOff>606425</xdr:colOff>
      <xdr:row>126</xdr:row>
      <xdr:rowOff>85229</xdr:rowOff>
    </xdr:to>
    <xdr:sp macro="" textlink="">
      <xdr:nvSpPr>
        <xdr:cNvPr id="251" name="Shape 251">
          <a:extLst>
            <a:ext uri="{FF2B5EF4-FFF2-40B4-BE49-F238E27FC236}">
              <a16:creationId xmlns:a16="http://schemas.microsoft.com/office/drawing/2014/main" id="{00000000-0008-0000-0200-0000FB000000}"/>
            </a:ext>
            <a:ext uri="{147F2762-F138-4A5C-976F-8EAC2B608ADB}">
              <a16:predDERef xmlns:a16="http://schemas.microsoft.com/office/drawing/2014/main" pred="{00000000-0008-0000-0200-0000FA000000}"/>
            </a:ext>
          </a:extLst>
        </xdr:cNvPr>
        <xdr:cNvSpPr txBox="1"/>
      </xdr:nvSpPr>
      <xdr:spPr>
        <a:xfrm>
          <a:off x="1524000" y="69999225"/>
          <a:ext cx="3248025" cy="638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HEALTH</a:t>
          </a:r>
          <a:endParaRPr sz="1400"/>
        </a:p>
      </xdr:txBody>
    </xdr:sp>
    <xdr:clientData/>
  </xdr:twoCellAnchor>
  <xdr:twoCellAnchor editAs="absolute">
    <xdr:from>
      <xdr:col>1</xdr:col>
      <xdr:colOff>342900</xdr:colOff>
      <xdr:row>126</xdr:row>
      <xdr:rowOff>183211</xdr:rowOff>
    </xdr:from>
    <xdr:to>
      <xdr:col>4</xdr:col>
      <xdr:colOff>2293658</xdr:colOff>
      <xdr:row>131</xdr:row>
      <xdr:rowOff>165324</xdr:rowOff>
    </xdr:to>
    <xdr:sp macro="" textlink="">
      <xdr:nvSpPr>
        <xdr:cNvPr id="252" name="Shape 252">
          <a:extLst>
            <a:ext uri="{FF2B5EF4-FFF2-40B4-BE49-F238E27FC236}">
              <a16:creationId xmlns:a16="http://schemas.microsoft.com/office/drawing/2014/main" id="{00000000-0008-0000-0200-0000FC000000}"/>
            </a:ext>
          </a:extLst>
        </xdr:cNvPr>
        <xdr:cNvSpPr txBox="1"/>
      </xdr:nvSpPr>
      <xdr:spPr>
        <a:xfrm>
          <a:off x="1202625" y="3308513"/>
          <a:ext cx="8286750" cy="942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b="1">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The delivery of highway maintenance service and their supply chains contribute to mental or physical health and wellbeing by improving ecological conditions, specifically targeting ambient air quality, noise levels, light pollution, and odour sources. </a:t>
          </a:r>
          <a:endParaRPr sz="1400"/>
        </a:p>
        <a:p>
          <a:pPr marL="0" lvl="0" indent="0" algn="l" rtl="0">
            <a:spcBef>
              <a:spcPts val="600"/>
            </a:spcBef>
            <a:spcAft>
              <a:spcPts val="0"/>
            </a:spcAft>
            <a:buNone/>
          </a:pPr>
          <a:br>
            <a:rPr lang="en-US" sz="1100">
              <a:solidFill>
                <a:schemeClr val="dk1"/>
              </a:solidFill>
              <a:latin typeface="Arial"/>
              <a:ea typeface="Arial"/>
              <a:cs typeface="Arial"/>
              <a:sym typeface="Arial"/>
            </a:rPr>
          </a:br>
          <a:endParaRPr sz="1100">
            <a:latin typeface="Arial"/>
            <a:ea typeface="Arial"/>
            <a:cs typeface="Arial"/>
            <a:sym typeface="Arial"/>
          </a:endParaRPr>
        </a:p>
      </xdr:txBody>
    </xdr:sp>
    <xdr:clientData/>
  </xdr:twoCellAnchor>
  <xdr:twoCellAnchor editAs="absolute">
    <xdr:from>
      <xdr:col>0</xdr:col>
      <xdr:colOff>847725</xdr:colOff>
      <xdr:row>142</xdr:row>
      <xdr:rowOff>180200</xdr:rowOff>
    </xdr:from>
    <xdr:to>
      <xdr:col>6</xdr:col>
      <xdr:colOff>445060</xdr:colOff>
      <xdr:row>144</xdr:row>
      <xdr:rowOff>56906</xdr:rowOff>
    </xdr:to>
    <xdr:sp macro="" textlink="">
      <xdr:nvSpPr>
        <xdr:cNvPr id="253" name="Shape 253">
          <a:extLst>
            <a:ext uri="{FF2B5EF4-FFF2-40B4-BE49-F238E27FC236}">
              <a16:creationId xmlns:a16="http://schemas.microsoft.com/office/drawing/2014/main" id="{00000000-0008-0000-0200-0000FD000000}"/>
            </a:ext>
          </a:extLst>
        </xdr:cNvPr>
        <xdr:cNvSpPr/>
      </xdr:nvSpPr>
      <xdr:spPr>
        <a:xfrm>
          <a:off x="847725" y="75077108"/>
          <a:ext cx="13716000" cy="266700"/>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0</xdr:col>
      <xdr:colOff>771525</xdr:colOff>
      <xdr:row>142</xdr:row>
      <xdr:rowOff>180200</xdr:rowOff>
    </xdr:from>
    <xdr:to>
      <xdr:col>0</xdr:col>
      <xdr:colOff>1047750</xdr:colOff>
      <xdr:row>144</xdr:row>
      <xdr:rowOff>56906</xdr:rowOff>
    </xdr:to>
    <xdr:sp macro="" textlink="">
      <xdr:nvSpPr>
        <xdr:cNvPr id="254" name="Shape 254">
          <a:extLst>
            <a:ext uri="{FF2B5EF4-FFF2-40B4-BE49-F238E27FC236}">
              <a16:creationId xmlns:a16="http://schemas.microsoft.com/office/drawing/2014/main" id="{00000000-0008-0000-0200-0000FE000000}"/>
            </a:ext>
          </a:extLst>
        </xdr:cNvPr>
        <xdr:cNvSpPr/>
      </xdr:nvSpPr>
      <xdr:spPr>
        <a:xfrm>
          <a:off x="5212650" y="3651413"/>
          <a:ext cx="266700" cy="25717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i="0" u="none" strike="noStrike">
              <a:solidFill>
                <a:srgbClr val="263238"/>
              </a:solidFill>
              <a:latin typeface="Arial"/>
              <a:ea typeface="Arial"/>
              <a:cs typeface="Arial"/>
              <a:sym typeface="Arial"/>
            </a:rPr>
            <a:t>P</a:t>
          </a:r>
          <a:endParaRPr sz="1400"/>
        </a:p>
      </xdr:txBody>
    </xdr:sp>
    <xdr:clientData/>
  </xdr:twoCellAnchor>
  <xdr:twoCellAnchor editAs="absolute">
    <xdr:from>
      <xdr:col>0</xdr:col>
      <xdr:colOff>990600</xdr:colOff>
      <xdr:row>142</xdr:row>
      <xdr:rowOff>180200</xdr:rowOff>
    </xdr:from>
    <xdr:to>
      <xdr:col>2</xdr:col>
      <xdr:colOff>796925</xdr:colOff>
      <xdr:row>144</xdr:row>
      <xdr:rowOff>75956</xdr:rowOff>
    </xdr:to>
    <xdr:sp macro="" textlink="">
      <xdr:nvSpPr>
        <xdr:cNvPr id="255" name="Shape 255">
          <a:extLst>
            <a:ext uri="{FF2B5EF4-FFF2-40B4-BE49-F238E27FC236}">
              <a16:creationId xmlns:a16="http://schemas.microsoft.com/office/drawing/2014/main" id="{00000000-0008-0000-0200-0000FF000000}"/>
            </a:ext>
          </a:extLst>
        </xdr:cNvPr>
        <xdr:cNvSpPr txBox="1"/>
      </xdr:nvSpPr>
      <xdr:spPr>
        <a:xfrm>
          <a:off x="4622100" y="3641888"/>
          <a:ext cx="1447800"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Project</a:t>
          </a:r>
          <a:endParaRPr sz="1400"/>
        </a:p>
      </xdr:txBody>
    </xdr:sp>
    <xdr:clientData/>
  </xdr:twoCellAnchor>
  <xdr:twoCellAnchor editAs="absolute">
    <xdr:from>
      <xdr:col>0</xdr:col>
      <xdr:colOff>847725</xdr:colOff>
      <xdr:row>74</xdr:row>
      <xdr:rowOff>19880</xdr:rowOff>
    </xdr:from>
    <xdr:to>
      <xdr:col>6</xdr:col>
      <xdr:colOff>445060</xdr:colOff>
      <xdr:row>75</xdr:row>
      <xdr:rowOff>86639</xdr:rowOff>
    </xdr:to>
    <xdr:sp macro="" textlink="">
      <xdr:nvSpPr>
        <xdr:cNvPr id="256" name="Shape 256">
          <a:extLst>
            <a:ext uri="{FF2B5EF4-FFF2-40B4-BE49-F238E27FC236}">
              <a16:creationId xmlns:a16="http://schemas.microsoft.com/office/drawing/2014/main" id="{00000000-0008-0000-0200-000000010000}"/>
            </a:ext>
          </a:extLst>
        </xdr:cNvPr>
        <xdr:cNvSpPr/>
      </xdr:nvSpPr>
      <xdr:spPr>
        <a:xfrm>
          <a:off x="847725" y="41499848"/>
          <a:ext cx="13716000" cy="266700"/>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0</xdr:col>
      <xdr:colOff>762000</xdr:colOff>
      <xdr:row>74</xdr:row>
      <xdr:rowOff>19880</xdr:rowOff>
    </xdr:from>
    <xdr:to>
      <xdr:col>0</xdr:col>
      <xdr:colOff>1038225</xdr:colOff>
      <xdr:row>75</xdr:row>
      <xdr:rowOff>86639</xdr:rowOff>
    </xdr:to>
    <xdr:sp macro="" textlink="">
      <xdr:nvSpPr>
        <xdr:cNvPr id="257" name="Shape 257">
          <a:extLst>
            <a:ext uri="{FF2B5EF4-FFF2-40B4-BE49-F238E27FC236}">
              <a16:creationId xmlns:a16="http://schemas.microsoft.com/office/drawing/2014/main" id="{00000000-0008-0000-0200-000001010000}"/>
            </a:ext>
          </a:extLst>
        </xdr:cNvPr>
        <xdr:cNvSpPr/>
      </xdr:nvSpPr>
      <xdr:spPr>
        <a:xfrm>
          <a:off x="5212650" y="3651413"/>
          <a:ext cx="266700" cy="25717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i="0" u="none" strike="noStrike">
              <a:solidFill>
                <a:srgbClr val="263238"/>
              </a:solidFill>
              <a:latin typeface="Arial"/>
              <a:ea typeface="Arial"/>
              <a:cs typeface="Arial"/>
              <a:sym typeface="Arial"/>
            </a:rPr>
            <a:t>P</a:t>
          </a:r>
          <a:endParaRPr sz="1400"/>
        </a:p>
      </xdr:txBody>
    </xdr:sp>
    <xdr:clientData/>
  </xdr:twoCellAnchor>
  <xdr:twoCellAnchor editAs="absolute">
    <xdr:from>
      <xdr:col>0</xdr:col>
      <xdr:colOff>981075</xdr:colOff>
      <xdr:row>74</xdr:row>
      <xdr:rowOff>19880</xdr:rowOff>
    </xdr:from>
    <xdr:to>
      <xdr:col>2</xdr:col>
      <xdr:colOff>787400</xdr:colOff>
      <xdr:row>75</xdr:row>
      <xdr:rowOff>105689</xdr:rowOff>
    </xdr:to>
    <xdr:sp macro="" textlink="">
      <xdr:nvSpPr>
        <xdr:cNvPr id="258" name="Shape 258">
          <a:extLst>
            <a:ext uri="{FF2B5EF4-FFF2-40B4-BE49-F238E27FC236}">
              <a16:creationId xmlns:a16="http://schemas.microsoft.com/office/drawing/2014/main" id="{00000000-0008-0000-0200-000002010000}"/>
            </a:ext>
          </a:extLst>
        </xdr:cNvPr>
        <xdr:cNvSpPr txBox="1"/>
      </xdr:nvSpPr>
      <xdr:spPr>
        <a:xfrm>
          <a:off x="4622100" y="3641888"/>
          <a:ext cx="1447800"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Project</a:t>
          </a:r>
          <a:endParaRPr sz="1400"/>
        </a:p>
      </xdr:txBody>
    </xdr:sp>
    <xdr:clientData/>
  </xdr:twoCellAnchor>
  <xdr:twoCellAnchor editAs="absolute">
    <xdr:from>
      <xdr:col>5</xdr:col>
      <xdr:colOff>2580635</xdr:colOff>
      <xdr:row>74</xdr:row>
      <xdr:rowOff>14739</xdr:rowOff>
    </xdr:from>
    <xdr:to>
      <xdr:col>5</xdr:col>
      <xdr:colOff>2818760</xdr:colOff>
      <xdr:row>75</xdr:row>
      <xdr:rowOff>52923</xdr:rowOff>
    </xdr:to>
    <xdr:sp macro="" textlink="">
      <xdr:nvSpPr>
        <xdr:cNvPr id="2" name="Shape 56">
          <a:extLst>
            <a:ext uri="{FF2B5EF4-FFF2-40B4-BE49-F238E27FC236}">
              <a16:creationId xmlns:a16="http://schemas.microsoft.com/office/drawing/2014/main" id="{00000000-0008-0000-0200-000002000000}"/>
            </a:ext>
          </a:extLst>
        </xdr:cNvPr>
        <xdr:cNvSpPr/>
      </xdr:nvSpPr>
      <xdr:spPr>
        <a:xfrm>
          <a:off x="13461547" y="41234934"/>
          <a:ext cx="238125" cy="23812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clientData/>
  </xdr:twoCellAnchor>
  <xdr:twoCellAnchor editAs="absolute">
    <xdr:from>
      <xdr:col>5</xdr:col>
      <xdr:colOff>2980685</xdr:colOff>
      <xdr:row>74</xdr:row>
      <xdr:rowOff>47548</xdr:rowOff>
    </xdr:from>
    <xdr:to>
      <xdr:col>6</xdr:col>
      <xdr:colOff>653410</xdr:colOff>
      <xdr:row>76</xdr:row>
      <xdr:rowOff>25850</xdr:rowOff>
    </xdr:to>
    <xdr:sp macro="" textlink="">
      <xdr:nvSpPr>
        <xdr:cNvPr id="259" name="Shape 259">
          <a:extLst>
            <a:ext uri="{FF2B5EF4-FFF2-40B4-BE49-F238E27FC236}">
              <a16:creationId xmlns:a16="http://schemas.microsoft.com/office/drawing/2014/main" id="{00000000-0008-0000-0200-000003010000}"/>
            </a:ext>
          </a:extLst>
        </xdr:cNvPr>
        <xdr:cNvSpPr txBox="1"/>
      </xdr:nvSpPr>
      <xdr:spPr>
        <a:xfrm>
          <a:off x="13888811" y="41639672"/>
          <a:ext cx="885825" cy="3714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Social</a:t>
          </a:r>
          <a:endParaRPr sz="1400"/>
        </a:p>
      </xdr:txBody>
    </xdr:sp>
    <xdr:clientData/>
  </xdr:twoCellAnchor>
  <xdr:twoCellAnchor editAs="absolute">
    <xdr:from>
      <xdr:col>2</xdr:col>
      <xdr:colOff>200025</xdr:colOff>
      <xdr:row>78</xdr:row>
      <xdr:rowOff>29242</xdr:rowOff>
    </xdr:from>
    <xdr:to>
      <xdr:col>3</xdr:col>
      <xdr:colOff>730250</xdr:colOff>
      <xdr:row>80</xdr:row>
      <xdr:rowOff>108864</xdr:rowOff>
    </xdr:to>
    <xdr:sp macro="" textlink="">
      <xdr:nvSpPr>
        <xdr:cNvPr id="260" name="Shape 260">
          <a:extLst>
            <a:ext uri="{FF2B5EF4-FFF2-40B4-BE49-F238E27FC236}">
              <a16:creationId xmlns:a16="http://schemas.microsoft.com/office/drawing/2014/main" id="{00000000-0008-0000-0200-000004010000}"/>
            </a:ext>
            <a:ext uri="{147F2762-F138-4A5C-976F-8EAC2B608ADB}">
              <a16:predDERef xmlns:a16="http://schemas.microsoft.com/office/drawing/2014/main" pred="{00000000-0008-0000-0200-000003010000}"/>
            </a:ext>
          </a:extLst>
        </xdr:cNvPr>
        <xdr:cNvSpPr txBox="1"/>
      </xdr:nvSpPr>
      <xdr:spPr>
        <a:xfrm>
          <a:off x="1647825" y="45443775"/>
          <a:ext cx="3248025" cy="638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EDUCATION</a:t>
          </a:r>
          <a:endParaRPr sz="1400"/>
        </a:p>
      </xdr:txBody>
    </xdr:sp>
    <xdr:clientData/>
  </xdr:twoCellAnchor>
  <xdr:twoCellAnchor editAs="absolute">
    <xdr:from>
      <xdr:col>2</xdr:col>
      <xdr:colOff>19050</xdr:colOff>
      <xdr:row>81</xdr:row>
      <xdr:rowOff>915</xdr:rowOff>
    </xdr:from>
    <xdr:to>
      <xdr:col>4</xdr:col>
      <xdr:colOff>2030133</xdr:colOff>
      <xdr:row>85</xdr:row>
      <xdr:rowOff>67341</xdr:rowOff>
    </xdr:to>
    <xdr:sp macro="" textlink="">
      <xdr:nvSpPr>
        <xdr:cNvPr id="261" name="Shape 261">
          <a:extLst>
            <a:ext uri="{FF2B5EF4-FFF2-40B4-BE49-F238E27FC236}">
              <a16:creationId xmlns:a16="http://schemas.microsoft.com/office/drawing/2014/main" id="{00000000-0008-0000-0200-000005010000}"/>
            </a:ext>
          </a:extLst>
        </xdr:cNvPr>
        <xdr:cNvSpPr txBox="1"/>
      </xdr:nvSpPr>
      <xdr:spPr>
        <a:xfrm>
          <a:off x="1388363" y="3370425"/>
          <a:ext cx="7915275" cy="8191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All staff involved in the delivery of highways maintenance service acquire the knowledge and skills needed to promote and deliver regenerative practices.</a:t>
          </a:r>
          <a:endParaRPr sz="1400"/>
        </a:p>
        <a:p>
          <a:pPr marL="0" lvl="0" indent="0" algn="l" rtl="0">
            <a:spcBef>
              <a:spcPts val="600"/>
            </a:spcBef>
            <a:spcAft>
              <a:spcPts val="0"/>
            </a:spcAft>
            <a:buNone/>
          </a:pPr>
          <a:br>
            <a:rPr lang="en-US" sz="1100">
              <a:solidFill>
                <a:schemeClr val="dk1"/>
              </a:solidFill>
              <a:latin typeface="Arial"/>
              <a:ea typeface="Arial"/>
              <a:cs typeface="Arial"/>
              <a:sym typeface="Arial"/>
            </a:rPr>
          </a:br>
          <a:endParaRPr sz="1100">
            <a:latin typeface="Arial"/>
            <a:ea typeface="Arial"/>
            <a:cs typeface="Arial"/>
            <a:sym typeface="Arial"/>
          </a:endParaRPr>
        </a:p>
      </xdr:txBody>
    </xdr:sp>
    <xdr:clientData/>
  </xdr:twoCellAnchor>
  <xdr:twoCellAnchor editAs="absolute">
    <xdr:from>
      <xdr:col>0</xdr:col>
      <xdr:colOff>838200</xdr:colOff>
      <xdr:row>97</xdr:row>
      <xdr:rowOff>581</xdr:rowOff>
    </xdr:from>
    <xdr:to>
      <xdr:col>6</xdr:col>
      <xdr:colOff>435535</xdr:colOff>
      <xdr:row>98</xdr:row>
      <xdr:rowOff>64524</xdr:rowOff>
    </xdr:to>
    <xdr:sp macro="" textlink="">
      <xdr:nvSpPr>
        <xdr:cNvPr id="262" name="Shape 262">
          <a:extLst>
            <a:ext uri="{FF2B5EF4-FFF2-40B4-BE49-F238E27FC236}">
              <a16:creationId xmlns:a16="http://schemas.microsoft.com/office/drawing/2014/main" id="{00000000-0008-0000-0200-000006010000}"/>
            </a:ext>
          </a:extLst>
        </xdr:cNvPr>
        <xdr:cNvSpPr/>
      </xdr:nvSpPr>
      <xdr:spPr>
        <a:xfrm>
          <a:off x="838200" y="52536725"/>
          <a:ext cx="13716000" cy="257175"/>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0</xdr:col>
      <xdr:colOff>762000</xdr:colOff>
      <xdr:row>97</xdr:row>
      <xdr:rowOff>581</xdr:rowOff>
    </xdr:from>
    <xdr:to>
      <xdr:col>0</xdr:col>
      <xdr:colOff>1038225</xdr:colOff>
      <xdr:row>98</xdr:row>
      <xdr:rowOff>74049</xdr:rowOff>
    </xdr:to>
    <xdr:sp macro="" textlink="">
      <xdr:nvSpPr>
        <xdr:cNvPr id="263" name="Shape 263">
          <a:extLst>
            <a:ext uri="{FF2B5EF4-FFF2-40B4-BE49-F238E27FC236}">
              <a16:creationId xmlns:a16="http://schemas.microsoft.com/office/drawing/2014/main" id="{00000000-0008-0000-0200-000007010000}"/>
            </a:ext>
          </a:extLst>
        </xdr:cNvPr>
        <xdr:cNvSpPr/>
      </xdr:nvSpPr>
      <xdr:spPr>
        <a:xfrm>
          <a:off x="5212650" y="3651413"/>
          <a:ext cx="266700" cy="25717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i="0" u="none" strike="noStrike">
              <a:solidFill>
                <a:srgbClr val="263238"/>
              </a:solidFill>
              <a:latin typeface="Arial"/>
              <a:ea typeface="Arial"/>
              <a:cs typeface="Arial"/>
              <a:sym typeface="Arial"/>
            </a:rPr>
            <a:t>P</a:t>
          </a:r>
          <a:endParaRPr sz="1400"/>
        </a:p>
      </xdr:txBody>
    </xdr:sp>
    <xdr:clientData/>
  </xdr:twoCellAnchor>
  <xdr:twoCellAnchor editAs="absolute">
    <xdr:from>
      <xdr:col>0</xdr:col>
      <xdr:colOff>981075</xdr:colOff>
      <xdr:row>97</xdr:row>
      <xdr:rowOff>581</xdr:rowOff>
    </xdr:from>
    <xdr:to>
      <xdr:col>2</xdr:col>
      <xdr:colOff>787400</xdr:colOff>
      <xdr:row>98</xdr:row>
      <xdr:rowOff>93099</xdr:rowOff>
    </xdr:to>
    <xdr:sp macro="" textlink="">
      <xdr:nvSpPr>
        <xdr:cNvPr id="264" name="Shape 264">
          <a:extLst>
            <a:ext uri="{FF2B5EF4-FFF2-40B4-BE49-F238E27FC236}">
              <a16:creationId xmlns:a16="http://schemas.microsoft.com/office/drawing/2014/main" id="{00000000-0008-0000-0200-000008010000}"/>
            </a:ext>
          </a:extLst>
        </xdr:cNvPr>
        <xdr:cNvSpPr txBox="1"/>
      </xdr:nvSpPr>
      <xdr:spPr>
        <a:xfrm>
          <a:off x="4622100" y="3641888"/>
          <a:ext cx="1447800"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Project</a:t>
          </a:r>
          <a:endParaRPr sz="1400"/>
        </a:p>
      </xdr:txBody>
    </xdr:sp>
    <xdr:clientData/>
  </xdr:twoCellAnchor>
  <xdr:twoCellAnchor editAs="absolute">
    <xdr:from>
      <xdr:col>5</xdr:col>
      <xdr:colOff>2628713</xdr:colOff>
      <xdr:row>97</xdr:row>
      <xdr:rowOff>10106</xdr:rowOff>
    </xdr:from>
    <xdr:to>
      <xdr:col>5</xdr:col>
      <xdr:colOff>2866838</xdr:colOff>
      <xdr:row>98</xdr:row>
      <xdr:rowOff>54999</xdr:rowOff>
    </xdr:to>
    <xdr:sp macro="" textlink="">
      <xdr:nvSpPr>
        <xdr:cNvPr id="3" name="Shape 56">
          <a:extLst>
            <a:ext uri="{FF2B5EF4-FFF2-40B4-BE49-F238E27FC236}">
              <a16:creationId xmlns:a16="http://schemas.microsoft.com/office/drawing/2014/main" id="{00000000-0008-0000-0200-000003000000}"/>
            </a:ext>
          </a:extLst>
        </xdr:cNvPr>
        <xdr:cNvSpPr/>
      </xdr:nvSpPr>
      <xdr:spPr>
        <a:xfrm>
          <a:off x="13535025" y="52546250"/>
          <a:ext cx="238125" cy="23812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clientData/>
  </xdr:twoCellAnchor>
  <xdr:twoCellAnchor editAs="absolute">
    <xdr:from>
      <xdr:col>5</xdr:col>
      <xdr:colOff>2917927</xdr:colOff>
      <xdr:row>97</xdr:row>
      <xdr:rowOff>14147</xdr:rowOff>
    </xdr:from>
    <xdr:to>
      <xdr:col>6</xdr:col>
      <xdr:colOff>990702</xdr:colOff>
      <xdr:row>99</xdr:row>
      <xdr:rowOff>4706</xdr:rowOff>
    </xdr:to>
    <xdr:sp macro="" textlink="">
      <xdr:nvSpPr>
        <xdr:cNvPr id="265" name="Shape 265">
          <a:extLst>
            <a:ext uri="{FF2B5EF4-FFF2-40B4-BE49-F238E27FC236}">
              <a16:creationId xmlns:a16="http://schemas.microsoft.com/office/drawing/2014/main" id="{00000000-0008-0000-0200-000009010000}"/>
            </a:ext>
          </a:extLst>
        </xdr:cNvPr>
        <xdr:cNvSpPr txBox="1"/>
      </xdr:nvSpPr>
      <xdr:spPr>
        <a:xfrm>
          <a:off x="13824239" y="52550291"/>
          <a:ext cx="1285875" cy="3810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Social</a:t>
          </a:r>
          <a:endParaRPr sz="1400"/>
        </a:p>
      </xdr:txBody>
    </xdr:sp>
    <xdr:clientData/>
  </xdr:twoCellAnchor>
  <xdr:twoCellAnchor editAs="absolute">
    <xdr:from>
      <xdr:col>2</xdr:col>
      <xdr:colOff>104775</xdr:colOff>
      <xdr:row>101</xdr:row>
      <xdr:rowOff>76866</xdr:rowOff>
    </xdr:from>
    <xdr:to>
      <xdr:col>3</xdr:col>
      <xdr:colOff>596900</xdr:colOff>
      <xdr:row>103</xdr:row>
      <xdr:rowOff>183210</xdr:rowOff>
    </xdr:to>
    <xdr:sp macro="" textlink="">
      <xdr:nvSpPr>
        <xdr:cNvPr id="266" name="Shape 266">
          <a:extLst>
            <a:ext uri="{FF2B5EF4-FFF2-40B4-BE49-F238E27FC236}">
              <a16:creationId xmlns:a16="http://schemas.microsoft.com/office/drawing/2014/main" id="{00000000-0008-0000-0200-00000A010000}"/>
            </a:ext>
            <a:ext uri="{147F2762-F138-4A5C-976F-8EAC2B608ADB}">
              <a16:predDERef xmlns:a16="http://schemas.microsoft.com/office/drawing/2014/main" pred="{00000000-0008-0000-0200-000009010000}"/>
            </a:ext>
          </a:extLst>
        </xdr:cNvPr>
        <xdr:cNvSpPr txBox="1"/>
      </xdr:nvSpPr>
      <xdr:spPr>
        <a:xfrm>
          <a:off x="1552575" y="58083450"/>
          <a:ext cx="3209925" cy="657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SAFETY</a:t>
          </a:r>
          <a:endParaRPr sz="1400"/>
        </a:p>
      </xdr:txBody>
    </xdr:sp>
    <xdr:clientData/>
  </xdr:twoCellAnchor>
  <xdr:twoCellAnchor editAs="absolute">
    <xdr:from>
      <xdr:col>5</xdr:col>
      <xdr:colOff>2661370</xdr:colOff>
      <xdr:row>143</xdr:row>
      <xdr:rowOff>11108</xdr:rowOff>
    </xdr:from>
    <xdr:to>
      <xdr:col>5</xdr:col>
      <xdr:colOff>2899495</xdr:colOff>
      <xdr:row>144</xdr:row>
      <xdr:rowOff>55999</xdr:rowOff>
    </xdr:to>
    <xdr:sp macro="" textlink="">
      <xdr:nvSpPr>
        <xdr:cNvPr id="4" name="Shape 56">
          <a:extLst>
            <a:ext uri="{FF2B5EF4-FFF2-40B4-BE49-F238E27FC236}">
              <a16:creationId xmlns:a16="http://schemas.microsoft.com/office/drawing/2014/main" id="{00000000-0008-0000-0200-000004000000}"/>
            </a:ext>
          </a:extLst>
        </xdr:cNvPr>
        <xdr:cNvSpPr/>
      </xdr:nvSpPr>
      <xdr:spPr>
        <a:xfrm>
          <a:off x="13578568" y="75048836"/>
          <a:ext cx="238125" cy="23812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clientData/>
  </xdr:twoCellAnchor>
  <xdr:twoCellAnchor editAs="absolute">
    <xdr:from>
      <xdr:col>5</xdr:col>
      <xdr:colOff>2949911</xdr:colOff>
      <xdr:row>143</xdr:row>
      <xdr:rowOff>10409</xdr:rowOff>
    </xdr:from>
    <xdr:to>
      <xdr:col>6</xdr:col>
      <xdr:colOff>870286</xdr:colOff>
      <xdr:row>145</xdr:row>
      <xdr:rowOff>2480</xdr:rowOff>
    </xdr:to>
    <xdr:sp macro="" textlink="">
      <xdr:nvSpPr>
        <xdr:cNvPr id="267" name="Shape 267">
          <a:extLst>
            <a:ext uri="{FF2B5EF4-FFF2-40B4-BE49-F238E27FC236}">
              <a16:creationId xmlns:a16="http://schemas.microsoft.com/office/drawing/2014/main" id="{00000000-0008-0000-0200-00000B010000}"/>
            </a:ext>
          </a:extLst>
        </xdr:cNvPr>
        <xdr:cNvSpPr txBox="1"/>
      </xdr:nvSpPr>
      <xdr:spPr>
        <a:xfrm>
          <a:off x="13867109" y="75048137"/>
          <a:ext cx="1133475" cy="3524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Social</a:t>
          </a:r>
          <a:endParaRPr sz="1400"/>
        </a:p>
      </xdr:txBody>
    </xdr:sp>
    <xdr:clientData/>
  </xdr:twoCellAnchor>
  <xdr:twoCellAnchor editAs="absolute">
    <xdr:from>
      <xdr:col>2</xdr:col>
      <xdr:colOff>28575</xdr:colOff>
      <xdr:row>147</xdr:row>
      <xdr:rowOff>105441</xdr:rowOff>
    </xdr:from>
    <xdr:to>
      <xdr:col>3</xdr:col>
      <xdr:colOff>1120775</xdr:colOff>
      <xdr:row>149</xdr:row>
      <xdr:rowOff>63997</xdr:rowOff>
    </xdr:to>
    <xdr:sp macro="" textlink="">
      <xdr:nvSpPr>
        <xdr:cNvPr id="268" name="Shape 268">
          <a:extLst>
            <a:ext uri="{FF2B5EF4-FFF2-40B4-BE49-F238E27FC236}">
              <a16:creationId xmlns:a16="http://schemas.microsoft.com/office/drawing/2014/main" id="{00000000-0008-0000-0200-00000C010000}"/>
            </a:ext>
          </a:extLst>
        </xdr:cNvPr>
        <xdr:cNvSpPr txBox="1"/>
      </xdr:nvSpPr>
      <xdr:spPr>
        <a:xfrm>
          <a:off x="3445763" y="3460913"/>
          <a:ext cx="3800475" cy="638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INCOME AND WORK</a:t>
          </a:r>
          <a:endParaRPr sz="1400"/>
        </a:p>
      </xdr:txBody>
    </xdr:sp>
    <xdr:clientData/>
  </xdr:twoCellAnchor>
  <xdr:twoCellAnchor editAs="absolute">
    <xdr:from>
      <xdr:col>2</xdr:col>
      <xdr:colOff>28575</xdr:colOff>
      <xdr:row>150</xdr:row>
      <xdr:rowOff>178739</xdr:rowOff>
    </xdr:from>
    <xdr:to>
      <xdr:col>4</xdr:col>
      <xdr:colOff>2306358</xdr:colOff>
      <xdr:row>155</xdr:row>
      <xdr:rowOff>10191</xdr:rowOff>
    </xdr:to>
    <xdr:sp macro="" textlink="">
      <xdr:nvSpPr>
        <xdr:cNvPr id="269" name="Shape 269">
          <a:extLst>
            <a:ext uri="{FF2B5EF4-FFF2-40B4-BE49-F238E27FC236}">
              <a16:creationId xmlns:a16="http://schemas.microsoft.com/office/drawing/2014/main" id="{00000000-0008-0000-0200-00000D010000}"/>
            </a:ext>
          </a:extLst>
        </xdr:cNvPr>
        <xdr:cNvSpPr txBox="1"/>
      </xdr:nvSpPr>
      <xdr:spPr>
        <a:xfrm>
          <a:off x="1255013" y="3384713"/>
          <a:ext cx="8181975" cy="7905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The highway maintenance staff, volunteers and associated supply chain workers are provided with employment security and fair compensation, while upholding workers' rights, and promoting local employment opportunities.</a:t>
          </a:r>
          <a:endParaRPr sz="1100">
            <a:latin typeface="Arial"/>
            <a:ea typeface="Arial"/>
            <a:cs typeface="Arial"/>
            <a:sym typeface="Arial"/>
          </a:endParaRPr>
        </a:p>
      </xdr:txBody>
    </xdr:sp>
    <xdr:clientData/>
  </xdr:twoCellAnchor>
  <xdr:twoCellAnchor editAs="absolute">
    <xdr:from>
      <xdr:col>0</xdr:col>
      <xdr:colOff>942975</xdr:colOff>
      <xdr:row>166</xdr:row>
      <xdr:rowOff>16814</xdr:rowOff>
    </xdr:from>
    <xdr:to>
      <xdr:col>8</xdr:col>
      <xdr:colOff>576468</xdr:colOff>
      <xdr:row>167</xdr:row>
      <xdr:rowOff>80756</xdr:rowOff>
    </xdr:to>
    <xdr:sp macro="" textlink="">
      <xdr:nvSpPr>
        <xdr:cNvPr id="270" name="Shape 270">
          <a:extLst>
            <a:ext uri="{FF2B5EF4-FFF2-40B4-BE49-F238E27FC236}">
              <a16:creationId xmlns:a16="http://schemas.microsoft.com/office/drawing/2014/main" id="{00000000-0008-0000-0200-00000E010000}"/>
            </a:ext>
          </a:extLst>
        </xdr:cNvPr>
        <xdr:cNvSpPr/>
      </xdr:nvSpPr>
      <xdr:spPr>
        <a:xfrm>
          <a:off x="942975" y="90027414"/>
          <a:ext cx="20208240" cy="257175"/>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0</xdr:col>
      <xdr:colOff>771525</xdr:colOff>
      <xdr:row>166</xdr:row>
      <xdr:rowOff>7289</xdr:rowOff>
    </xdr:from>
    <xdr:to>
      <xdr:col>0</xdr:col>
      <xdr:colOff>1047750</xdr:colOff>
      <xdr:row>167</xdr:row>
      <xdr:rowOff>80756</xdr:rowOff>
    </xdr:to>
    <xdr:sp macro="" textlink="">
      <xdr:nvSpPr>
        <xdr:cNvPr id="271" name="Shape 271">
          <a:extLst>
            <a:ext uri="{FF2B5EF4-FFF2-40B4-BE49-F238E27FC236}">
              <a16:creationId xmlns:a16="http://schemas.microsoft.com/office/drawing/2014/main" id="{00000000-0008-0000-0200-00000F010000}"/>
            </a:ext>
          </a:extLst>
        </xdr:cNvPr>
        <xdr:cNvSpPr/>
      </xdr:nvSpPr>
      <xdr:spPr>
        <a:xfrm>
          <a:off x="5212650" y="3651413"/>
          <a:ext cx="266700" cy="25717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i="0" u="none" strike="noStrike">
              <a:solidFill>
                <a:srgbClr val="263238"/>
              </a:solidFill>
              <a:latin typeface="Arial"/>
              <a:ea typeface="Arial"/>
              <a:cs typeface="Arial"/>
              <a:sym typeface="Arial"/>
            </a:rPr>
            <a:t>P</a:t>
          </a:r>
          <a:endParaRPr sz="1400"/>
        </a:p>
      </xdr:txBody>
    </xdr:sp>
    <xdr:clientData/>
  </xdr:twoCellAnchor>
  <xdr:twoCellAnchor editAs="absolute">
    <xdr:from>
      <xdr:col>0</xdr:col>
      <xdr:colOff>990600</xdr:colOff>
      <xdr:row>166</xdr:row>
      <xdr:rowOff>7289</xdr:rowOff>
    </xdr:from>
    <xdr:to>
      <xdr:col>2</xdr:col>
      <xdr:colOff>796925</xdr:colOff>
      <xdr:row>167</xdr:row>
      <xdr:rowOff>99806</xdr:rowOff>
    </xdr:to>
    <xdr:sp macro="" textlink="">
      <xdr:nvSpPr>
        <xdr:cNvPr id="272" name="Shape 272">
          <a:extLst>
            <a:ext uri="{FF2B5EF4-FFF2-40B4-BE49-F238E27FC236}">
              <a16:creationId xmlns:a16="http://schemas.microsoft.com/office/drawing/2014/main" id="{00000000-0008-0000-0200-000010010000}"/>
            </a:ext>
          </a:extLst>
        </xdr:cNvPr>
        <xdr:cNvSpPr txBox="1"/>
      </xdr:nvSpPr>
      <xdr:spPr>
        <a:xfrm>
          <a:off x="4622100" y="3641888"/>
          <a:ext cx="1447800"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Project</a:t>
          </a:r>
          <a:endParaRPr sz="1400"/>
        </a:p>
      </xdr:txBody>
    </xdr:sp>
    <xdr:clientData/>
  </xdr:twoCellAnchor>
  <xdr:twoCellAnchor editAs="absolute">
    <xdr:from>
      <xdr:col>7</xdr:col>
      <xdr:colOff>2679161</xdr:colOff>
      <xdr:row>166</xdr:row>
      <xdr:rowOff>18579</xdr:rowOff>
    </xdr:from>
    <xdr:to>
      <xdr:col>7</xdr:col>
      <xdr:colOff>2917286</xdr:colOff>
      <xdr:row>167</xdr:row>
      <xdr:rowOff>63471</xdr:rowOff>
    </xdr:to>
    <xdr:sp macro="" textlink="">
      <xdr:nvSpPr>
        <xdr:cNvPr id="5" name="Shape 56">
          <a:extLst>
            <a:ext uri="{FF2B5EF4-FFF2-40B4-BE49-F238E27FC236}">
              <a16:creationId xmlns:a16="http://schemas.microsoft.com/office/drawing/2014/main" id="{00000000-0008-0000-0200-000005000000}"/>
            </a:ext>
          </a:extLst>
        </xdr:cNvPr>
        <xdr:cNvSpPr/>
      </xdr:nvSpPr>
      <xdr:spPr>
        <a:xfrm>
          <a:off x="20030017" y="89993259"/>
          <a:ext cx="238125" cy="23812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clientData/>
  </xdr:twoCellAnchor>
  <xdr:twoCellAnchor editAs="absolute">
    <xdr:from>
      <xdr:col>7</xdr:col>
      <xdr:colOff>3069686</xdr:colOff>
      <xdr:row>166</xdr:row>
      <xdr:rowOff>28104</xdr:rowOff>
    </xdr:from>
    <xdr:to>
      <xdr:col>8</xdr:col>
      <xdr:colOff>945611</xdr:colOff>
      <xdr:row>168</xdr:row>
      <xdr:rowOff>3588</xdr:rowOff>
    </xdr:to>
    <xdr:sp macro="" textlink="">
      <xdr:nvSpPr>
        <xdr:cNvPr id="273" name="Shape 273">
          <a:extLst>
            <a:ext uri="{FF2B5EF4-FFF2-40B4-BE49-F238E27FC236}">
              <a16:creationId xmlns:a16="http://schemas.microsoft.com/office/drawing/2014/main" id="{00000000-0008-0000-0200-000011010000}"/>
            </a:ext>
          </a:extLst>
        </xdr:cNvPr>
        <xdr:cNvSpPr txBox="1"/>
      </xdr:nvSpPr>
      <xdr:spPr>
        <a:xfrm>
          <a:off x="20420542" y="90002784"/>
          <a:ext cx="1114425"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Social</a:t>
          </a:r>
          <a:endParaRPr sz="1400"/>
        </a:p>
      </xdr:txBody>
    </xdr:sp>
    <xdr:clientData/>
  </xdr:twoCellAnchor>
  <xdr:twoCellAnchor editAs="absolute">
    <xdr:from>
      <xdr:col>2</xdr:col>
      <xdr:colOff>38100</xdr:colOff>
      <xdr:row>169</xdr:row>
      <xdr:rowOff>178376</xdr:rowOff>
    </xdr:from>
    <xdr:to>
      <xdr:col>3</xdr:col>
      <xdr:colOff>2244725</xdr:colOff>
      <xdr:row>172</xdr:row>
      <xdr:rowOff>132853</xdr:rowOff>
    </xdr:to>
    <xdr:sp macro="" textlink="">
      <xdr:nvSpPr>
        <xdr:cNvPr id="274" name="Shape 274">
          <a:extLst>
            <a:ext uri="{FF2B5EF4-FFF2-40B4-BE49-F238E27FC236}">
              <a16:creationId xmlns:a16="http://schemas.microsoft.com/office/drawing/2014/main" id="{00000000-0008-0000-0200-000012010000}"/>
            </a:ext>
          </a:extLst>
        </xdr:cNvPr>
        <xdr:cNvSpPr txBox="1"/>
      </xdr:nvSpPr>
      <xdr:spPr>
        <a:xfrm>
          <a:off x="2888550" y="3432338"/>
          <a:ext cx="4914900" cy="6953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LOW CARBON MOBILITY</a:t>
          </a:r>
          <a:endParaRPr sz="1400"/>
        </a:p>
      </xdr:txBody>
    </xdr:sp>
    <xdr:clientData/>
  </xdr:twoCellAnchor>
  <xdr:twoCellAnchor editAs="absolute">
    <xdr:from>
      <xdr:col>2</xdr:col>
      <xdr:colOff>28575</xdr:colOff>
      <xdr:row>172</xdr:row>
      <xdr:rowOff>183211</xdr:rowOff>
    </xdr:from>
    <xdr:to>
      <xdr:col>5</xdr:col>
      <xdr:colOff>1679388</xdr:colOff>
      <xdr:row>177</xdr:row>
      <xdr:rowOff>10191</xdr:rowOff>
    </xdr:to>
    <xdr:sp macro="" textlink="">
      <xdr:nvSpPr>
        <xdr:cNvPr id="275" name="Shape 275">
          <a:extLst>
            <a:ext uri="{FF2B5EF4-FFF2-40B4-BE49-F238E27FC236}">
              <a16:creationId xmlns:a16="http://schemas.microsoft.com/office/drawing/2014/main" id="{00000000-0008-0000-0200-000013010000}"/>
            </a:ext>
          </a:extLst>
        </xdr:cNvPr>
        <xdr:cNvSpPr txBox="1"/>
      </xdr:nvSpPr>
      <xdr:spPr>
        <a:xfrm>
          <a:off x="0" y="3384713"/>
          <a:ext cx="10692000" cy="7905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The delivery of highway maintenance service ensures that low carbon modes of transport (active mobility, shared mobility, public transport etc) are available for all and the infrastructure that supports them is enhanced. </a:t>
          </a:r>
          <a:endParaRPr sz="1400"/>
        </a:p>
        <a:p>
          <a:pPr marL="0" lvl="0" indent="0" algn="l" rtl="0">
            <a:spcBef>
              <a:spcPts val="600"/>
            </a:spcBef>
            <a:spcAft>
              <a:spcPts val="0"/>
            </a:spcAft>
            <a:buNone/>
          </a:pPr>
          <a:br>
            <a:rPr lang="en-US" sz="1100">
              <a:solidFill>
                <a:schemeClr val="dk1"/>
              </a:solidFill>
              <a:latin typeface="Arial"/>
              <a:ea typeface="Arial"/>
              <a:cs typeface="Arial"/>
              <a:sym typeface="Arial"/>
            </a:rPr>
          </a:br>
          <a:endParaRPr sz="1100">
            <a:latin typeface="Arial"/>
            <a:ea typeface="Arial"/>
            <a:cs typeface="Arial"/>
            <a:sym typeface="Arial"/>
          </a:endParaRPr>
        </a:p>
      </xdr:txBody>
    </xdr:sp>
    <xdr:clientData/>
  </xdr:twoCellAnchor>
  <xdr:twoCellAnchor editAs="absolute">
    <xdr:from>
      <xdr:col>0</xdr:col>
      <xdr:colOff>828675</xdr:colOff>
      <xdr:row>2</xdr:row>
      <xdr:rowOff>19050</xdr:rowOff>
    </xdr:from>
    <xdr:to>
      <xdr:col>8</xdr:col>
      <xdr:colOff>553608</xdr:colOff>
      <xdr:row>3</xdr:row>
      <xdr:rowOff>66675</xdr:rowOff>
    </xdr:to>
    <xdr:sp macro="" textlink="">
      <xdr:nvSpPr>
        <xdr:cNvPr id="276" name="Shape 276">
          <a:extLst>
            <a:ext uri="{FF2B5EF4-FFF2-40B4-BE49-F238E27FC236}">
              <a16:creationId xmlns:a16="http://schemas.microsoft.com/office/drawing/2014/main" id="{00000000-0008-0000-0200-000014010000}"/>
            </a:ext>
          </a:extLst>
        </xdr:cNvPr>
        <xdr:cNvSpPr/>
      </xdr:nvSpPr>
      <xdr:spPr>
        <a:xfrm>
          <a:off x="828675" y="4101193"/>
          <a:ext cx="20299680" cy="238125"/>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0</xdr:col>
      <xdr:colOff>742950</xdr:colOff>
      <xdr:row>2</xdr:row>
      <xdr:rowOff>9525</xdr:rowOff>
    </xdr:from>
    <xdr:to>
      <xdr:col>0</xdr:col>
      <xdr:colOff>1019175</xdr:colOff>
      <xdr:row>3</xdr:row>
      <xdr:rowOff>85725</xdr:rowOff>
    </xdr:to>
    <xdr:sp macro="" textlink="">
      <xdr:nvSpPr>
        <xdr:cNvPr id="277" name="Shape 277">
          <a:extLst>
            <a:ext uri="{FF2B5EF4-FFF2-40B4-BE49-F238E27FC236}">
              <a16:creationId xmlns:a16="http://schemas.microsoft.com/office/drawing/2014/main" id="{00000000-0008-0000-0200-000015010000}"/>
            </a:ext>
          </a:extLst>
        </xdr:cNvPr>
        <xdr:cNvSpPr/>
      </xdr:nvSpPr>
      <xdr:spPr>
        <a:xfrm>
          <a:off x="5212650" y="3651413"/>
          <a:ext cx="266700" cy="25717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i="0" u="none" strike="noStrike">
              <a:solidFill>
                <a:srgbClr val="263238"/>
              </a:solidFill>
              <a:latin typeface="Arial"/>
              <a:ea typeface="Arial"/>
              <a:cs typeface="Arial"/>
              <a:sym typeface="Arial"/>
            </a:rPr>
            <a:t>P</a:t>
          </a:r>
          <a:endParaRPr sz="1400"/>
        </a:p>
      </xdr:txBody>
    </xdr:sp>
    <xdr:clientData/>
  </xdr:twoCellAnchor>
  <xdr:twoCellAnchor editAs="absolute">
    <xdr:from>
      <xdr:col>0</xdr:col>
      <xdr:colOff>971550</xdr:colOff>
      <xdr:row>2</xdr:row>
      <xdr:rowOff>9525</xdr:rowOff>
    </xdr:from>
    <xdr:to>
      <xdr:col>2</xdr:col>
      <xdr:colOff>777875</xdr:colOff>
      <xdr:row>3</xdr:row>
      <xdr:rowOff>104775</xdr:rowOff>
    </xdr:to>
    <xdr:sp macro="" textlink="">
      <xdr:nvSpPr>
        <xdr:cNvPr id="278" name="Shape 278">
          <a:extLst>
            <a:ext uri="{FF2B5EF4-FFF2-40B4-BE49-F238E27FC236}">
              <a16:creationId xmlns:a16="http://schemas.microsoft.com/office/drawing/2014/main" id="{00000000-0008-0000-0200-000016010000}"/>
            </a:ext>
          </a:extLst>
        </xdr:cNvPr>
        <xdr:cNvSpPr txBox="1"/>
      </xdr:nvSpPr>
      <xdr:spPr>
        <a:xfrm>
          <a:off x="4622100" y="3641888"/>
          <a:ext cx="1447800"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Project</a:t>
          </a:r>
          <a:endParaRPr sz="1400"/>
        </a:p>
      </xdr:txBody>
    </xdr:sp>
    <xdr:clientData/>
  </xdr:twoCellAnchor>
  <xdr:twoCellAnchor editAs="absolute">
    <xdr:from>
      <xdr:col>7</xdr:col>
      <xdr:colOff>3055524</xdr:colOff>
      <xdr:row>2</xdr:row>
      <xdr:rowOff>29482</xdr:rowOff>
    </xdr:from>
    <xdr:to>
      <xdr:col>8</xdr:col>
      <xdr:colOff>1341024</xdr:colOff>
      <xdr:row>4</xdr:row>
      <xdr:rowOff>19957</xdr:rowOff>
    </xdr:to>
    <xdr:sp macro="" textlink="">
      <xdr:nvSpPr>
        <xdr:cNvPr id="279" name="Shape 279">
          <a:extLst>
            <a:ext uri="{FF2B5EF4-FFF2-40B4-BE49-F238E27FC236}">
              <a16:creationId xmlns:a16="http://schemas.microsoft.com/office/drawing/2014/main" id="{00000000-0008-0000-0200-000017010000}"/>
            </a:ext>
          </a:extLst>
        </xdr:cNvPr>
        <xdr:cNvSpPr txBox="1"/>
      </xdr:nvSpPr>
      <xdr:spPr>
        <a:xfrm>
          <a:off x="20386222" y="4111625"/>
          <a:ext cx="1524000" cy="3714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Social</a:t>
          </a:r>
          <a:endParaRPr sz="1400"/>
        </a:p>
      </xdr:txBody>
    </xdr:sp>
    <xdr:clientData/>
  </xdr:twoCellAnchor>
  <xdr:twoCellAnchor editAs="absolute">
    <xdr:from>
      <xdr:col>2</xdr:col>
      <xdr:colOff>28575</xdr:colOff>
      <xdr:row>6</xdr:row>
      <xdr:rowOff>66675</xdr:rowOff>
    </xdr:from>
    <xdr:to>
      <xdr:col>3</xdr:col>
      <xdr:colOff>939800</xdr:colOff>
      <xdr:row>8</xdr:row>
      <xdr:rowOff>57150</xdr:rowOff>
    </xdr:to>
    <xdr:sp macro="" textlink="">
      <xdr:nvSpPr>
        <xdr:cNvPr id="280" name="Shape 280">
          <a:extLst>
            <a:ext uri="{FF2B5EF4-FFF2-40B4-BE49-F238E27FC236}">
              <a16:creationId xmlns:a16="http://schemas.microsoft.com/office/drawing/2014/main" id="{00000000-0008-0000-0200-000018010000}"/>
            </a:ext>
          </a:extLst>
        </xdr:cNvPr>
        <xdr:cNvSpPr txBox="1"/>
      </xdr:nvSpPr>
      <xdr:spPr>
        <a:xfrm>
          <a:off x="3536250" y="3460913"/>
          <a:ext cx="3619500" cy="638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ACCESSIBILITY</a:t>
          </a:r>
          <a:endParaRPr sz="1400"/>
        </a:p>
      </xdr:txBody>
    </xdr:sp>
    <xdr:clientData/>
  </xdr:twoCellAnchor>
  <xdr:twoCellAnchor editAs="absolute">
    <xdr:from>
      <xdr:col>2</xdr:col>
      <xdr:colOff>28575</xdr:colOff>
      <xdr:row>8</xdr:row>
      <xdr:rowOff>114300</xdr:rowOff>
    </xdr:from>
    <xdr:to>
      <xdr:col>5</xdr:col>
      <xdr:colOff>745938</xdr:colOff>
      <xdr:row>13</xdr:row>
      <xdr:rowOff>180975</xdr:rowOff>
    </xdr:to>
    <xdr:sp macro="" textlink="">
      <xdr:nvSpPr>
        <xdr:cNvPr id="281" name="Shape 281">
          <a:extLst>
            <a:ext uri="{FF2B5EF4-FFF2-40B4-BE49-F238E27FC236}">
              <a16:creationId xmlns:a16="http://schemas.microsoft.com/office/drawing/2014/main" id="{00000000-0008-0000-0200-000019010000}"/>
            </a:ext>
          </a:extLst>
        </xdr:cNvPr>
        <xdr:cNvSpPr txBox="1"/>
      </xdr:nvSpPr>
      <xdr:spPr>
        <a:xfrm>
          <a:off x="369188" y="3279938"/>
          <a:ext cx="9953700" cy="10002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solidFill>
              <a:schemeClr val="dk1"/>
            </a:solidFill>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The delivery of highway maintenance service  enables road networks to be accessible and usable by all intended users, considering their diverse capabilities and needs.</a:t>
          </a:r>
          <a:endParaRPr sz="1400"/>
        </a:p>
      </xdr:txBody>
    </xdr:sp>
    <xdr:clientData/>
  </xdr:twoCellAnchor>
  <xdr:twoCellAnchor editAs="absolute">
    <xdr:from>
      <xdr:col>0</xdr:col>
      <xdr:colOff>838200</xdr:colOff>
      <xdr:row>26</xdr:row>
      <xdr:rowOff>9525</xdr:rowOff>
    </xdr:from>
    <xdr:to>
      <xdr:col>6</xdr:col>
      <xdr:colOff>526975</xdr:colOff>
      <xdr:row>27</xdr:row>
      <xdr:rowOff>85725</xdr:rowOff>
    </xdr:to>
    <xdr:sp macro="" textlink="">
      <xdr:nvSpPr>
        <xdr:cNvPr id="282" name="Shape 282">
          <a:extLst>
            <a:ext uri="{FF2B5EF4-FFF2-40B4-BE49-F238E27FC236}">
              <a16:creationId xmlns:a16="http://schemas.microsoft.com/office/drawing/2014/main" id="{00000000-0008-0000-0200-00001A010000}"/>
            </a:ext>
          </a:extLst>
        </xdr:cNvPr>
        <xdr:cNvSpPr/>
      </xdr:nvSpPr>
      <xdr:spPr>
        <a:xfrm>
          <a:off x="838200" y="17456150"/>
          <a:ext cx="13807440" cy="266700"/>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0</xdr:col>
      <xdr:colOff>762000</xdr:colOff>
      <xdr:row>26</xdr:row>
      <xdr:rowOff>9525</xdr:rowOff>
    </xdr:from>
    <xdr:to>
      <xdr:col>0</xdr:col>
      <xdr:colOff>1038225</xdr:colOff>
      <xdr:row>27</xdr:row>
      <xdr:rowOff>85725</xdr:rowOff>
    </xdr:to>
    <xdr:sp macro="" textlink="">
      <xdr:nvSpPr>
        <xdr:cNvPr id="283" name="Shape 283">
          <a:extLst>
            <a:ext uri="{FF2B5EF4-FFF2-40B4-BE49-F238E27FC236}">
              <a16:creationId xmlns:a16="http://schemas.microsoft.com/office/drawing/2014/main" id="{00000000-0008-0000-0200-00001B010000}"/>
            </a:ext>
          </a:extLst>
        </xdr:cNvPr>
        <xdr:cNvSpPr/>
      </xdr:nvSpPr>
      <xdr:spPr>
        <a:xfrm>
          <a:off x="5212650" y="3651413"/>
          <a:ext cx="266700" cy="25717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i="0" u="none" strike="noStrike">
              <a:solidFill>
                <a:srgbClr val="263238"/>
              </a:solidFill>
              <a:latin typeface="Arial"/>
              <a:ea typeface="Arial"/>
              <a:cs typeface="Arial"/>
              <a:sym typeface="Arial"/>
            </a:rPr>
            <a:t>P</a:t>
          </a:r>
          <a:endParaRPr sz="1400"/>
        </a:p>
      </xdr:txBody>
    </xdr:sp>
    <xdr:clientData/>
  </xdr:twoCellAnchor>
  <xdr:twoCellAnchor editAs="absolute">
    <xdr:from>
      <xdr:col>0</xdr:col>
      <xdr:colOff>981075</xdr:colOff>
      <xdr:row>26</xdr:row>
      <xdr:rowOff>9525</xdr:rowOff>
    </xdr:from>
    <xdr:to>
      <xdr:col>2</xdr:col>
      <xdr:colOff>787400</xdr:colOff>
      <xdr:row>27</xdr:row>
      <xdr:rowOff>104775</xdr:rowOff>
    </xdr:to>
    <xdr:sp macro="" textlink="">
      <xdr:nvSpPr>
        <xdr:cNvPr id="284" name="Shape 284">
          <a:extLst>
            <a:ext uri="{FF2B5EF4-FFF2-40B4-BE49-F238E27FC236}">
              <a16:creationId xmlns:a16="http://schemas.microsoft.com/office/drawing/2014/main" id="{00000000-0008-0000-0200-00001C010000}"/>
            </a:ext>
          </a:extLst>
        </xdr:cNvPr>
        <xdr:cNvSpPr txBox="1"/>
      </xdr:nvSpPr>
      <xdr:spPr>
        <a:xfrm>
          <a:off x="4622100" y="3641888"/>
          <a:ext cx="1447800"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Project</a:t>
          </a:r>
          <a:endParaRPr sz="1400"/>
        </a:p>
      </xdr:txBody>
    </xdr:sp>
    <xdr:clientData/>
  </xdr:twoCellAnchor>
  <xdr:twoCellAnchor editAs="absolute">
    <xdr:from>
      <xdr:col>5</xdr:col>
      <xdr:colOff>2747246</xdr:colOff>
      <xdr:row>26</xdr:row>
      <xdr:rowOff>33161</xdr:rowOff>
    </xdr:from>
    <xdr:to>
      <xdr:col>5</xdr:col>
      <xdr:colOff>2985371</xdr:colOff>
      <xdr:row>27</xdr:row>
      <xdr:rowOff>80786</xdr:rowOff>
    </xdr:to>
    <xdr:sp macro="" textlink="">
      <xdr:nvSpPr>
        <xdr:cNvPr id="285" name="Shape 285">
          <a:extLst>
            <a:ext uri="{FF2B5EF4-FFF2-40B4-BE49-F238E27FC236}">
              <a16:creationId xmlns:a16="http://schemas.microsoft.com/office/drawing/2014/main" id="{00000000-0008-0000-0200-00001D010000}"/>
            </a:ext>
          </a:extLst>
        </xdr:cNvPr>
        <xdr:cNvSpPr/>
      </xdr:nvSpPr>
      <xdr:spPr>
        <a:xfrm>
          <a:off x="13663436" y="17545050"/>
          <a:ext cx="238125" cy="23812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clientData/>
  </xdr:twoCellAnchor>
  <xdr:twoCellAnchor editAs="absolute">
    <xdr:from>
      <xdr:col>5</xdr:col>
      <xdr:colOff>3052752</xdr:colOff>
      <xdr:row>26</xdr:row>
      <xdr:rowOff>28222</xdr:rowOff>
    </xdr:from>
    <xdr:to>
      <xdr:col>6</xdr:col>
      <xdr:colOff>1516052</xdr:colOff>
      <xdr:row>28</xdr:row>
      <xdr:rowOff>9172</xdr:rowOff>
    </xdr:to>
    <xdr:sp macro="" textlink="">
      <xdr:nvSpPr>
        <xdr:cNvPr id="286" name="Shape 286">
          <a:extLst>
            <a:ext uri="{FF2B5EF4-FFF2-40B4-BE49-F238E27FC236}">
              <a16:creationId xmlns:a16="http://schemas.microsoft.com/office/drawing/2014/main" id="{00000000-0008-0000-0200-00001E010000}"/>
            </a:ext>
          </a:extLst>
        </xdr:cNvPr>
        <xdr:cNvSpPr txBox="1"/>
      </xdr:nvSpPr>
      <xdr:spPr>
        <a:xfrm>
          <a:off x="13968942" y="17540111"/>
          <a:ext cx="16764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Social</a:t>
          </a:r>
          <a:endParaRPr sz="1400"/>
        </a:p>
      </xdr:txBody>
    </xdr:sp>
    <xdr:clientData/>
  </xdr:twoCellAnchor>
  <xdr:twoCellAnchor editAs="absolute">
    <xdr:from>
      <xdr:col>2</xdr:col>
      <xdr:colOff>9525</xdr:colOff>
      <xdr:row>30</xdr:row>
      <xdr:rowOff>3503</xdr:rowOff>
    </xdr:from>
    <xdr:to>
      <xdr:col>3</xdr:col>
      <xdr:colOff>501650</xdr:colOff>
      <xdr:row>32</xdr:row>
      <xdr:rowOff>63500</xdr:rowOff>
    </xdr:to>
    <xdr:sp macro="" textlink="">
      <xdr:nvSpPr>
        <xdr:cNvPr id="287" name="Shape 287">
          <a:extLst>
            <a:ext uri="{FF2B5EF4-FFF2-40B4-BE49-F238E27FC236}">
              <a16:creationId xmlns:a16="http://schemas.microsoft.com/office/drawing/2014/main" id="{00000000-0008-0000-0200-00001F010000}"/>
            </a:ext>
          </a:extLst>
        </xdr:cNvPr>
        <xdr:cNvSpPr txBox="1"/>
      </xdr:nvSpPr>
      <xdr:spPr>
        <a:xfrm>
          <a:off x="3745800" y="3460913"/>
          <a:ext cx="3200400" cy="638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COMMUNITY</a:t>
          </a:r>
          <a:endParaRPr sz="1400"/>
        </a:p>
      </xdr:txBody>
    </xdr:sp>
    <xdr:clientData/>
  </xdr:twoCellAnchor>
  <xdr:twoCellAnchor editAs="absolute">
    <xdr:from>
      <xdr:col>2</xdr:col>
      <xdr:colOff>28575</xdr:colOff>
      <xdr:row>32</xdr:row>
      <xdr:rowOff>180975</xdr:rowOff>
    </xdr:from>
    <xdr:to>
      <xdr:col>4</xdr:col>
      <xdr:colOff>2030133</xdr:colOff>
      <xdr:row>38</xdr:row>
      <xdr:rowOff>53975</xdr:rowOff>
    </xdr:to>
    <xdr:sp macro="" textlink="">
      <xdr:nvSpPr>
        <xdr:cNvPr id="288" name="Shape 288">
          <a:extLst>
            <a:ext uri="{FF2B5EF4-FFF2-40B4-BE49-F238E27FC236}">
              <a16:creationId xmlns:a16="http://schemas.microsoft.com/office/drawing/2014/main" id="{00000000-0008-0000-0200-000020010000}"/>
            </a:ext>
          </a:extLst>
        </xdr:cNvPr>
        <xdr:cNvSpPr txBox="1"/>
      </xdr:nvSpPr>
      <xdr:spPr>
        <a:xfrm>
          <a:off x="1393125" y="3327563"/>
          <a:ext cx="7905750" cy="9048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solidFill>
              <a:schemeClr val="dk1"/>
            </a:solidFill>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All community members are provided with equal opportunities to be engaged in and well-informed about highway activities.</a:t>
          </a:r>
          <a:endParaRPr sz="1400"/>
        </a:p>
        <a:p>
          <a:pPr marL="0" lvl="0" indent="0" algn="l" rtl="0">
            <a:spcBef>
              <a:spcPts val="600"/>
            </a:spcBef>
            <a:spcAft>
              <a:spcPts val="0"/>
            </a:spcAft>
            <a:buNone/>
          </a:pPr>
          <a:br>
            <a:rPr lang="en-US" sz="1100">
              <a:solidFill>
                <a:schemeClr val="dk1"/>
              </a:solidFill>
              <a:latin typeface="Arial"/>
              <a:ea typeface="Arial"/>
              <a:cs typeface="Arial"/>
              <a:sym typeface="Arial"/>
            </a:rPr>
          </a:br>
          <a:endParaRPr sz="1100">
            <a:solidFill>
              <a:schemeClr val="dk1"/>
            </a:solidFill>
            <a:latin typeface="Arial"/>
            <a:ea typeface="Arial"/>
            <a:cs typeface="Arial"/>
            <a:sym typeface="Arial"/>
          </a:endParaRPr>
        </a:p>
      </xdr:txBody>
    </xdr:sp>
    <xdr:clientData/>
  </xdr:twoCellAnchor>
  <xdr:twoCellAnchor editAs="absolute">
    <xdr:from>
      <xdr:col>0</xdr:col>
      <xdr:colOff>828675</xdr:colOff>
      <xdr:row>50</xdr:row>
      <xdr:rowOff>2321</xdr:rowOff>
    </xdr:from>
    <xdr:to>
      <xdr:col>6</xdr:col>
      <xdr:colOff>699583</xdr:colOff>
      <xdr:row>51</xdr:row>
      <xdr:rowOff>75788</xdr:rowOff>
    </xdr:to>
    <xdr:sp macro="" textlink="">
      <xdr:nvSpPr>
        <xdr:cNvPr id="289" name="Shape 289">
          <a:extLst>
            <a:ext uri="{FF2B5EF4-FFF2-40B4-BE49-F238E27FC236}">
              <a16:creationId xmlns:a16="http://schemas.microsoft.com/office/drawing/2014/main" id="{00000000-0008-0000-0200-000021010000}"/>
            </a:ext>
          </a:extLst>
        </xdr:cNvPr>
        <xdr:cNvSpPr/>
      </xdr:nvSpPr>
      <xdr:spPr>
        <a:xfrm>
          <a:off x="828675" y="28353616"/>
          <a:ext cx="13990320" cy="266700"/>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0</xdr:col>
      <xdr:colOff>752475</xdr:colOff>
      <xdr:row>50</xdr:row>
      <xdr:rowOff>2321</xdr:rowOff>
    </xdr:from>
    <xdr:to>
      <xdr:col>0</xdr:col>
      <xdr:colOff>1028700</xdr:colOff>
      <xdr:row>51</xdr:row>
      <xdr:rowOff>75788</xdr:rowOff>
    </xdr:to>
    <xdr:sp macro="" textlink="">
      <xdr:nvSpPr>
        <xdr:cNvPr id="290" name="Shape 290">
          <a:extLst>
            <a:ext uri="{FF2B5EF4-FFF2-40B4-BE49-F238E27FC236}">
              <a16:creationId xmlns:a16="http://schemas.microsoft.com/office/drawing/2014/main" id="{00000000-0008-0000-0200-000022010000}"/>
            </a:ext>
          </a:extLst>
        </xdr:cNvPr>
        <xdr:cNvSpPr/>
      </xdr:nvSpPr>
      <xdr:spPr>
        <a:xfrm>
          <a:off x="5212650" y="3651413"/>
          <a:ext cx="266700" cy="25717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i="0" u="none" strike="noStrike">
              <a:solidFill>
                <a:srgbClr val="263238"/>
              </a:solidFill>
              <a:latin typeface="Arial"/>
              <a:ea typeface="Arial"/>
              <a:cs typeface="Arial"/>
              <a:sym typeface="Arial"/>
            </a:rPr>
            <a:t>P</a:t>
          </a:r>
          <a:endParaRPr sz="1400"/>
        </a:p>
      </xdr:txBody>
    </xdr:sp>
    <xdr:clientData/>
  </xdr:twoCellAnchor>
  <xdr:twoCellAnchor editAs="absolute">
    <xdr:from>
      <xdr:col>0</xdr:col>
      <xdr:colOff>981075</xdr:colOff>
      <xdr:row>50</xdr:row>
      <xdr:rowOff>2321</xdr:rowOff>
    </xdr:from>
    <xdr:to>
      <xdr:col>2</xdr:col>
      <xdr:colOff>787400</xdr:colOff>
      <xdr:row>51</xdr:row>
      <xdr:rowOff>94838</xdr:rowOff>
    </xdr:to>
    <xdr:sp macro="" textlink="">
      <xdr:nvSpPr>
        <xdr:cNvPr id="291" name="Shape 291">
          <a:extLst>
            <a:ext uri="{FF2B5EF4-FFF2-40B4-BE49-F238E27FC236}">
              <a16:creationId xmlns:a16="http://schemas.microsoft.com/office/drawing/2014/main" id="{00000000-0008-0000-0200-000023010000}"/>
            </a:ext>
          </a:extLst>
        </xdr:cNvPr>
        <xdr:cNvSpPr txBox="1"/>
      </xdr:nvSpPr>
      <xdr:spPr>
        <a:xfrm>
          <a:off x="4622100" y="3641888"/>
          <a:ext cx="1447800"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Project</a:t>
          </a:r>
          <a:endParaRPr sz="1400"/>
        </a:p>
      </xdr:txBody>
    </xdr:sp>
    <xdr:clientData/>
  </xdr:twoCellAnchor>
  <xdr:twoCellAnchor editAs="absolute">
    <xdr:from>
      <xdr:col>5</xdr:col>
      <xdr:colOff>2819213</xdr:colOff>
      <xdr:row>50</xdr:row>
      <xdr:rowOff>8671</xdr:rowOff>
    </xdr:from>
    <xdr:to>
      <xdr:col>5</xdr:col>
      <xdr:colOff>3057338</xdr:colOff>
      <xdr:row>51</xdr:row>
      <xdr:rowOff>53563</xdr:rowOff>
    </xdr:to>
    <xdr:sp macro="" textlink="">
      <xdr:nvSpPr>
        <xdr:cNvPr id="77" name="Shape 77">
          <a:extLst>
            <a:ext uri="{FF2B5EF4-FFF2-40B4-BE49-F238E27FC236}">
              <a16:creationId xmlns:a16="http://schemas.microsoft.com/office/drawing/2014/main" id="{00000000-0008-0000-0200-00004D000000}"/>
            </a:ext>
          </a:extLst>
        </xdr:cNvPr>
        <xdr:cNvSpPr/>
      </xdr:nvSpPr>
      <xdr:spPr>
        <a:xfrm>
          <a:off x="13731875" y="28209875"/>
          <a:ext cx="238125" cy="23812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clientData/>
  </xdr:twoCellAnchor>
  <xdr:twoCellAnchor editAs="absolute">
    <xdr:from>
      <xdr:col>6</xdr:col>
      <xdr:colOff>8673</xdr:colOff>
      <xdr:row>50</xdr:row>
      <xdr:rowOff>3026</xdr:rowOff>
    </xdr:from>
    <xdr:to>
      <xdr:col>6</xdr:col>
      <xdr:colOff>1389051</xdr:colOff>
      <xdr:row>52</xdr:row>
      <xdr:rowOff>4789</xdr:rowOff>
    </xdr:to>
    <xdr:sp macro="" textlink="">
      <xdr:nvSpPr>
        <xdr:cNvPr id="292" name="Shape 292">
          <a:extLst>
            <a:ext uri="{FF2B5EF4-FFF2-40B4-BE49-F238E27FC236}">
              <a16:creationId xmlns:a16="http://schemas.microsoft.com/office/drawing/2014/main" id="{00000000-0008-0000-0200-000024010000}"/>
            </a:ext>
          </a:extLst>
        </xdr:cNvPr>
        <xdr:cNvSpPr txBox="1"/>
      </xdr:nvSpPr>
      <xdr:spPr>
        <a:xfrm>
          <a:off x="14133688" y="28204230"/>
          <a:ext cx="1381125" cy="3810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Social</a:t>
          </a:r>
          <a:endParaRPr sz="1400"/>
        </a:p>
      </xdr:txBody>
    </xdr:sp>
    <xdr:clientData/>
  </xdr:twoCellAnchor>
  <xdr:twoCellAnchor editAs="absolute">
    <xdr:from>
      <xdr:col>2</xdr:col>
      <xdr:colOff>38100</xdr:colOff>
      <xdr:row>54</xdr:row>
      <xdr:rowOff>48291</xdr:rowOff>
    </xdr:from>
    <xdr:to>
      <xdr:col>3</xdr:col>
      <xdr:colOff>530225</xdr:colOff>
      <xdr:row>56</xdr:row>
      <xdr:rowOff>127913</xdr:rowOff>
    </xdr:to>
    <xdr:sp macro="" textlink="">
      <xdr:nvSpPr>
        <xdr:cNvPr id="293" name="Shape 293">
          <a:extLst>
            <a:ext uri="{FF2B5EF4-FFF2-40B4-BE49-F238E27FC236}">
              <a16:creationId xmlns:a16="http://schemas.microsoft.com/office/drawing/2014/main" id="{00000000-0008-0000-0200-000025010000}"/>
            </a:ext>
          </a:extLst>
        </xdr:cNvPr>
        <xdr:cNvSpPr txBox="1"/>
      </xdr:nvSpPr>
      <xdr:spPr>
        <a:xfrm>
          <a:off x="3745800" y="3460913"/>
          <a:ext cx="3200400" cy="638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chemeClr val="dk1"/>
              </a:solidFill>
              <a:latin typeface="Arial"/>
              <a:ea typeface="Arial"/>
              <a:cs typeface="Arial"/>
              <a:sym typeface="Arial"/>
            </a:rPr>
            <a:t>HERITAGE</a:t>
          </a:r>
          <a:endParaRPr sz="1400"/>
        </a:p>
      </xdr:txBody>
    </xdr:sp>
    <xdr:clientData/>
  </xdr:twoCellAnchor>
  <xdr:twoCellAnchor editAs="absolute">
    <xdr:from>
      <xdr:col>2</xdr:col>
      <xdr:colOff>19050</xdr:colOff>
      <xdr:row>56</xdr:row>
      <xdr:rowOff>165572</xdr:rowOff>
    </xdr:from>
    <xdr:to>
      <xdr:col>4</xdr:col>
      <xdr:colOff>2296833</xdr:colOff>
      <xdr:row>61</xdr:row>
      <xdr:rowOff>29240</xdr:rowOff>
    </xdr:to>
    <xdr:sp macro="" textlink="">
      <xdr:nvSpPr>
        <xdr:cNvPr id="294" name="Shape 294">
          <a:extLst>
            <a:ext uri="{FF2B5EF4-FFF2-40B4-BE49-F238E27FC236}">
              <a16:creationId xmlns:a16="http://schemas.microsoft.com/office/drawing/2014/main" id="{00000000-0008-0000-0200-000026010000}"/>
            </a:ext>
          </a:extLst>
        </xdr:cNvPr>
        <xdr:cNvSpPr txBox="1"/>
      </xdr:nvSpPr>
      <xdr:spPr>
        <a:xfrm>
          <a:off x="1255013" y="3375188"/>
          <a:ext cx="8181975" cy="8096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Highway maintenance activities are conducted in a manner that protects and safeguards cultural and natural heritage from negative impacts.</a:t>
          </a:r>
          <a:endParaRPr sz="1400"/>
        </a:p>
        <a:p>
          <a:pPr marL="0" lvl="0" indent="0" algn="l" rtl="0">
            <a:spcBef>
              <a:spcPts val="600"/>
            </a:spcBef>
            <a:spcAft>
              <a:spcPts val="0"/>
            </a:spcAft>
            <a:buNone/>
          </a:pPr>
          <a:br>
            <a:rPr lang="en-US" sz="1100">
              <a:solidFill>
                <a:schemeClr val="dk1"/>
              </a:solidFill>
              <a:latin typeface="Arial"/>
              <a:ea typeface="Arial"/>
              <a:cs typeface="Arial"/>
              <a:sym typeface="Arial"/>
            </a:rPr>
          </a:br>
          <a:endParaRPr sz="1100">
            <a:latin typeface="Arial"/>
            <a:ea typeface="Arial"/>
            <a:cs typeface="Arial"/>
            <a:sym typeface="Arial"/>
          </a:endParaRPr>
        </a:p>
      </xdr:txBody>
    </xdr:sp>
    <xdr:clientData/>
  </xdr:twoCellAnchor>
  <xdr:twoCellAnchor editAs="absolute">
    <xdr:from>
      <xdr:col>1</xdr:col>
      <xdr:colOff>361950</xdr:colOff>
      <xdr:row>291</xdr:row>
      <xdr:rowOff>183211</xdr:rowOff>
    </xdr:from>
    <xdr:to>
      <xdr:col>5</xdr:col>
      <xdr:colOff>1352363</xdr:colOff>
      <xdr:row>295</xdr:row>
      <xdr:rowOff>76865</xdr:rowOff>
    </xdr:to>
    <xdr:sp macro="" textlink="">
      <xdr:nvSpPr>
        <xdr:cNvPr id="295" name="Shape 295">
          <a:extLst>
            <a:ext uri="{FF2B5EF4-FFF2-40B4-BE49-F238E27FC236}">
              <a16:creationId xmlns:a16="http://schemas.microsoft.com/office/drawing/2014/main" id="{00000000-0008-0000-0200-000027010000}"/>
            </a:ext>
          </a:extLst>
        </xdr:cNvPr>
        <xdr:cNvSpPr txBox="1"/>
      </xdr:nvSpPr>
      <xdr:spPr>
        <a:xfrm>
          <a:off x="12000" y="3446625"/>
          <a:ext cx="10668000" cy="666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Water consumption is minimised through increased water use efficiency, recycling, and reuse. The rate of water extraction never exceeds the natural replenishment rate of aquifers and surface water sources.</a:t>
          </a:r>
          <a:endParaRPr sz="1400"/>
        </a:p>
        <a:p>
          <a:pPr marL="0" lvl="0" indent="0" algn="l" rtl="0">
            <a:spcBef>
              <a:spcPts val="600"/>
            </a:spcBef>
            <a:spcAft>
              <a:spcPts val="0"/>
            </a:spcAft>
            <a:buNone/>
          </a:pPr>
          <a:br>
            <a:rPr lang="en-US" sz="1100">
              <a:solidFill>
                <a:schemeClr val="dk1"/>
              </a:solidFill>
              <a:latin typeface="Arial"/>
              <a:ea typeface="Arial"/>
              <a:cs typeface="Arial"/>
              <a:sym typeface="Arial"/>
            </a:rPr>
          </a:br>
          <a:endParaRPr sz="1100">
            <a:latin typeface="Arial"/>
            <a:ea typeface="Arial"/>
            <a:cs typeface="Arial"/>
            <a:sym typeface="Arial"/>
          </a:endParaRPr>
        </a:p>
      </xdr:txBody>
    </xdr:sp>
    <xdr:clientData/>
  </xdr:twoCellAnchor>
  <xdr:twoCellAnchor editAs="absolute">
    <xdr:from>
      <xdr:col>0</xdr:col>
      <xdr:colOff>657224</xdr:colOff>
      <xdr:row>308</xdr:row>
      <xdr:rowOff>2247</xdr:rowOff>
    </xdr:from>
    <xdr:to>
      <xdr:col>6</xdr:col>
      <xdr:colOff>619572</xdr:colOff>
      <xdr:row>309</xdr:row>
      <xdr:rowOff>72450</xdr:rowOff>
    </xdr:to>
    <xdr:sp macro="" textlink="">
      <xdr:nvSpPr>
        <xdr:cNvPr id="296" name="Shape 296">
          <a:extLst>
            <a:ext uri="{FF2B5EF4-FFF2-40B4-BE49-F238E27FC236}">
              <a16:creationId xmlns:a16="http://schemas.microsoft.com/office/drawing/2014/main" id="{00000000-0008-0000-0200-000028010000}"/>
            </a:ext>
          </a:extLst>
        </xdr:cNvPr>
        <xdr:cNvSpPr/>
      </xdr:nvSpPr>
      <xdr:spPr>
        <a:xfrm>
          <a:off x="657224" y="165744525"/>
          <a:ext cx="14081760" cy="257175"/>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0</xdr:col>
      <xdr:colOff>571500</xdr:colOff>
      <xdr:row>308</xdr:row>
      <xdr:rowOff>2247</xdr:rowOff>
    </xdr:from>
    <xdr:to>
      <xdr:col>0</xdr:col>
      <xdr:colOff>847725</xdr:colOff>
      <xdr:row>309</xdr:row>
      <xdr:rowOff>81975</xdr:rowOff>
    </xdr:to>
    <xdr:sp macro="" textlink="">
      <xdr:nvSpPr>
        <xdr:cNvPr id="297" name="Shape 297">
          <a:extLst>
            <a:ext uri="{FF2B5EF4-FFF2-40B4-BE49-F238E27FC236}">
              <a16:creationId xmlns:a16="http://schemas.microsoft.com/office/drawing/2014/main" id="{00000000-0008-0000-0200-000029010000}"/>
            </a:ext>
          </a:extLst>
        </xdr:cNvPr>
        <xdr:cNvSpPr/>
      </xdr:nvSpPr>
      <xdr:spPr>
        <a:xfrm>
          <a:off x="5212650" y="3651413"/>
          <a:ext cx="266700" cy="25717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i="0" u="none" strike="noStrike">
              <a:solidFill>
                <a:srgbClr val="263238"/>
              </a:solidFill>
              <a:latin typeface="Arial"/>
              <a:ea typeface="Arial"/>
              <a:cs typeface="Arial"/>
              <a:sym typeface="Arial"/>
            </a:rPr>
            <a:t>P</a:t>
          </a:r>
          <a:endParaRPr sz="1400"/>
        </a:p>
      </xdr:txBody>
    </xdr:sp>
    <xdr:clientData/>
  </xdr:twoCellAnchor>
  <xdr:twoCellAnchor editAs="absolute">
    <xdr:from>
      <xdr:col>0</xdr:col>
      <xdr:colOff>800100</xdr:colOff>
      <xdr:row>308</xdr:row>
      <xdr:rowOff>2247</xdr:rowOff>
    </xdr:from>
    <xdr:to>
      <xdr:col>2</xdr:col>
      <xdr:colOff>711200</xdr:colOff>
      <xdr:row>309</xdr:row>
      <xdr:rowOff>110550</xdr:rowOff>
    </xdr:to>
    <xdr:sp macro="" textlink="">
      <xdr:nvSpPr>
        <xdr:cNvPr id="298" name="Shape 298">
          <a:extLst>
            <a:ext uri="{FF2B5EF4-FFF2-40B4-BE49-F238E27FC236}">
              <a16:creationId xmlns:a16="http://schemas.microsoft.com/office/drawing/2014/main" id="{00000000-0008-0000-0200-00002A010000}"/>
            </a:ext>
          </a:extLst>
        </xdr:cNvPr>
        <xdr:cNvSpPr txBox="1"/>
      </xdr:nvSpPr>
      <xdr:spPr>
        <a:xfrm>
          <a:off x="4569713" y="3637125"/>
          <a:ext cx="1552575"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Project</a:t>
          </a:r>
          <a:endParaRPr sz="1400"/>
        </a:p>
      </xdr:txBody>
    </xdr:sp>
    <xdr:clientData/>
  </xdr:twoCellAnchor>
  <xdr:twoCellAnchor editAs="absolute">
    <xdr:from>
      <xdr:col>5</xdr:col>
      <xdr:colOff>2454794</xdr:colOff>
      <xdr:row>308</xdr:row>
      <xdr:rowOff>14594</xdr:rowOff>
    </xdr:from>
    <xdr:to>
      <xdr:col>5</xdr:col>
      <xdr:colOff>2692919</xdr:colOff>
      <xdr:row>309</xdr:row>
      <xdr:rowOff>65747</xdr:rowOff>
    </xdr:to>
    <xdr:sp macro="" textlink="">
      <xdr:nvSpPr>
        <xdr:cNvPr id="299" name="Shape 299">
          <a:extLst>
            <a:ext uri="{FF2B5EF4-FFF2-40B4-BE49-F238E27FC236}">
              <a16:creationId xmlns:a16="http://schemas.microsoft.com/office/drawing/2014/main" id="{00000000-0008-0000-0200-00002B010000}"/>
            </a:ext>
          </a:extLst>
        </xdr:cNvPr>
        <xdr:cNvSpPr/>
      </xdr:nvSpPr>
      <xdr:spPr>
        <a:xfrm>
          <a:off x="13370984" y="165220650"/>
          <a:ext cx="238125" cy="23812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clientData/>
  </xdr:twoCellAnchor>
  <xdr:twoCellAnchor editAs="absolute">
    <xdr:from>
      <xdr:col>5</xdr:col>
      <xdr:colOff>2788169</xdr:colOff>
      <xdr:row>308</xdr:row>
      <xdr:rowOff>14594</xdr:rowOff>
    </xdr:from>
    <xdr:to>
      <xdr:col>6</xdr:col>
      <xdr:colOff>708544</xdr:colOff>
      <xdr:row>310</xdr:row>
      <xdr:rowOff>7154</xdr:rowOff>
    </xdr:to>
    <xdr:sp macro="" textlink="">
      <xdr:nvSpPr>
        <xdr:cNvPr id="300" name="Shape 300">
          <a:extLst>
            <a:ext uri="{FF2B5EF4-FFF2-40B4-BE49-F238E27FC236}">
              <a16:creationId xmlns:a16="http://schemas.microsoft.com/office/drawing/2014/main" id="{00000000-0008-0000-0200-00002C010000}"/>
            </a:ext>
          </a:extLst>
        </xdr:cNvPr>
        <xdr:cNvSpPr txBox="1"/>
      </xdr:nvSpPr>
      <xdr:spPr>
        <a:xfrm>
          <a:off x="13704359" y="165220650"/>
          <a:ext cx="1133475" cy="3714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Ecological</a:t>
          </a:r>
          <a:endParaRPr sz="1400"/>
        </a:p>
      </xdr:txBody>
    </xdr:sp>
    <xdr:clientData/>
  </xdr:twoCellAnchor>
  <xdr:twoCellAnchor editAs="absolute">
    <xdr:from>
      <xdr:col>2</xdr:col>
      <xdr:colOff>142875</xdr:colOff>
      <xdr:row>311</xdr:row>
      <xdr:rowOff>127130</xdr:rowOff>
    </xdr:from>
    <xdr:to>
      <xdr:col>3</xdr:col>
      <xdr:colOff>1225550</xdr:colOff>
      <xdr:row>314</xdr:row>
      <xdr:rowOff>9564</xdr:rowOff>
    </xdr:to>
    <xdr:sp macro="" textlink="">
      <xdr:nvSpPr>
        <xdr:cNvPr id="301" name="Shape 301">
          <a:extLst>
            <a:ext uri="{FF2B5EF4-FFF2-40B4-BE49-F238E27FC236}">
              <a16:creationId xmlns:a16="http://schemas.microsoft.com/office/drawing/2014/main" id="{00000000-0008-0000-0200-00002D010000}"/>
            </a:ext>
          </a:extLst>
        </xdr:cNvPr>
        <xdr:cNvSpPr txBox="1"/>
      </xdr:nvSpPr>
      <xdr:spPr>
        <a:xfrm>
          <a:off x="3450525" y="3460913"/>
          <a:ext cx="3790950" cy="638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ENERGY</a:t>
          </a:r>
          <a:endParaRPr sz="1400"/>
        </a:p>
      </xdr:txBody>
    </xdr:sp>
    <xdr:clientData/>
  </xdr:twoCellAnchor>
  <xdr:twoCellAnchor editAs="absolute">
    <xdr:from>
      <xdr:col>2</xdr:col>
      <xdr:colOff>1023</xdr:colOff>
      <xdr:row>315</xdr:row>
      <xdr:rowOff>47665</xdr:rowOff>
    </xdr:from>
    <xdr:to>
      <xdr:col>4</xdr:col>
      <xdr:colOff>2287308</xdr:colOff>
      <xdr:row>319</xdr:row>
      <xdr:rowOff>28615</xdr:rowOff>
    </xdr:to>
    <xdr:sp macro="" textlink="">
      <xdr:nvSpPr>
        <xdr:cNvPr id="302" name="Shape 302">
          <a:extLst>
            <a:ext uri="{FF2B5EF4-FFF2-40B4-BE49-F238E27FC236}">
              <a16:creationId xmlns:a16="http://schemas.microsoft.com/office/drawing/2014/main" id="{00000000-0008-0000-0200-00002E010000}"/>
            </a:ext>
          </a:extLst>
        </xdr:cNvPr>
        <xdr:cNvSpPr txBox="1"/>
      </xdr:nvSpPr>
      <xdr:spPr>
        <a:xfrm>
          <a:off x="1245488" y="3413288"/>
          <a:ext cx="8201025" cy="7334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Energy comes predominately from renewable energy sources while energy consumption is minimised and energy efficiency is maximised.</a:t>
          </a:r>
          <a:endParaRPr sz="1400"/>
        </a:p>
        <a:p>
          <a:pPr marL="0" lvl="0" indent="0" algn="l" rtl="0">
            <a:spcBef>
              <a:spcPts val="600"/>
            </a:spcBef>
            <a:spcAft>
              <a:spcPts val="0"/>
            </a:spcAft>
            <a:buNone/>
          </a:pPr>
          <a:br>
            <a:rPr lang="en-US" sz="1100">
              <a:solidFill>
                <a:schemeClr val="dk1"/>
              </a:solidFill>
              <a:latin typeface="Arial"/>
              <a:ea typeface="Arial"/>
              <a:cs typeface="Arial"/>
              <a:sym typeface="Arial"/>
            </a:rPr>
          </a:br>
          <a:endParaRPr sz="1100">
            <a:latin typeface="Arial"/>
            <a:ea typeface="Arial"/>
            <a:cs typeface="Arial"/>
            <a:sym typeface="Arial"/>
          </a:endParaRPr>
        </a:p>
      </xdr:txBody>
    </xdr:sp>
    <xdr:clientData/>
  </xdr:twoCellAnchor>
  <xdr:twoCellAnchor editAs="absolute">
    <xdr:from>
      <xdr:col>0</xdr:col>
      <xdr:colOff>742950</xdr:colOff>
      <xdr:row>332</xdr:row>
      <xdr:rowOff>19983</xdr:rowOff>
    </xdr:from>
    <xdr:to>
      <xdr:col>6</xdr:col>
      <xdr:colOff>796738</xdr:colOff>
      <xdr:row>333</xdr:row>
      <xdr:rowOff>93450</xdr:rowOff>
    </xdr:to>
    <xdr:sp macro="" textlink="">
      <xdr:nvSpPr>
        <xdr:cNvPr id="303" name="Shape 303">
          <a:extLst>
            <a:ext uri="{FF2B5EF4-FFF2-40B4-BE49-F238E27FC236}">
              <a16:creationId xmlns:a16="http://schemas.microsoft.com/office/drawing/2014/main" id="{00000000-0008-0000-0200-00002F010000}"/>
            </a:ext>
          </a:extLst>
        </xdr:cNvPr>
        <xdr:cNvSpPr/>
      </xdr:nvSpPr>
      <xdr:spPr>
        <a:xfrm>
          <a:off x="742950" y="177646239"/>
          <a:ext cx="14173200" cy="266700"/>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0</xdr:col>
      <xdr:colOff>666750</xdr:colOff>
      <xdr:row>332</xdr:row>
      <xdr:rowOff>19983</xdr:rowOff>
    </xdr:from>
    <xdr:to>
      <xdr:col>0</xdr:col>
      <xdr:colOff>942975</xdr:colOff>
      <xdr:row>333</xdr:row>
      <xdr:rowOff>93450</xdr:rowOff>
    </xdr:to>
    <xdr:sp macro="" textlink="">
      <xdr:nvSpPr>
        <xdr:cNvPr id="304" name="Shape 304">
          <a:extLst>
            <a:ext uri="{FF2B5EF4-FFF2-40B4-BE49-F238E27FC236}">
              <a16:creationId xmlns:a16="http://schemas.microsoft.com/office/drawing/2014/main" id="{00000000-0008-0000-0200-000030010000}"/>
            </a:ext>
          </a:extLst>
        </xdr:cNvPr>
        <xdr:cNvSpPr/>
      </xdr:nvSpPr>
      <xdr:spPr>
        <a:xfrm>
          <a:off x="5212650" y="3651413"/>
          <a:ext cx="266700" cy="25717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i="0" u="none" strike="noStrike">
              <a:solidFill>
                <a:srgbClr val="263238"/>
              </a:solidFill>
              <a:latin typeface="Arial"/>
              <a:ea typeface="Arial"/>
              <a:cs typeface="Arial"/>
              <a:sym typeface="Arial"/>
            </a:rPr>
            <a:t>P</a:t>
          </a:r>
          <a:endParaRPr sz="1400"/>
        </a:p>
      </xdr:txBody>
    </xdr:sp>
    <xdr:clientData/>
  </xdr:twoCellAnchor>
  <xdr:twoCellAnchor editAs="absolute">
    <xdr:from>
      <xdr:col>0</xdr:col>
      <xdr:colOff>895350</xdr:colOff>
      <xdr:row>332</xdr:row>
      <xdr:rowOff>19983</xdr:rowOff>
    </xdr:from>
    <xdr:to>
      <xdr:col>2</xdr:col>
      <xdr:colOff>720725</xdr:colOff>
      <xdr:row>333</xdr:row>
      <xdr:rowOff>122025</xdr:rowOff>
    </xdr:to>
    <xdr:sp macro="" textlink="">
      <xdr:nvSpPr>
        <xdr:cNvPr id="305" name="Shape 305">
          <a:extLst>
            <a:ext uri="{FF2B5EF4-FFF2-40B4-BE49-F238E27FC236}">
              <a16:creationId xmlns:a16="http://schemas.microsoft.com/office/drawing/2014/main" id="{00000000-0008-0000-0200-000031010000}"/>
            </a:ext>
          </a:extLst>
        </xdr:cNvPr>
        <xdr:cNvSpPr txBox="1"/>
      </xdr:nvSpPr>
      <xdr:spPr>
        <a:xfrm>
          <a:off x="4612575" y="3637125"/>
          <a:ext cx="1466850" cy="2857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Project</a:t>
          </a:r>
          <a:endParaRPr sz="1400"/>
        </a:p>
      </xdr:txBody>
    </xdr:sp>
    <xdr:clientData/>
  </xdr:twoCellAnchor>
  <xdr:twoCellAnchor editAs="absolute">
    <xdr:from>
      <xdr:col>0</xdr:col>
      <xdr:colOff>638174</xdr:colOff>
      <xdr:row>261</xdr:row>
      <xdr:rowOff>23109</xdr:rowOff>
    </xdr:from>
    <xdr:to>
      <xdr:col>7</xdr:col>
      <xdr:colOff>497129</xdr:colOff>
      <xdr:row>262</xdr:row>
      <xdr:rowOff>87052</xdr:rowOff>
    </xdr:to>
    <xdr:sp macro="" textlink="">
      <xdr:nvSpPr>
        <xdr:cNvPr id="306" name="Shape 306">
          <a:extLst>
            <a:ext uri="{FF2B5EF4-FFF2-40B4-BE49-F238E27FC236}">
              <a16:creationId xmlns:a16="http://schemas.microsoft.com/office/drawing/2014/main" id="{00000000-0008-0000-0200-000032010000}"/>
            </a:ext>
          </a:extLst>
        </xdr:cNvPr>
        <xdr:cNvSpPr/>
      </xdr:nvSpPr>
      <xdr:spPr>
        <a:xfrm>
          <a:off x="638174" y="140405908"/>
          <a:ext cx="17190720" cy="257175"/>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0</xdr:col>
      <xdr:colOff>552450</xdr:colOff>
      <xdr:row>261</xdr:row>
      <xdr:rowOff>23109</xdr:rowOff>
    </xdr:from>
    <xdr:to>
      <xdr:col>0</xdr:col>
      <xdr:colOff>838200</xdr:colOff>
      <xdr:row>262</xdr:row>
      <xdr:rowOff>96577</xdr:rowOff>
    </xdr:to>
    <xdr:sp macro="" textlink="">
      <xdr:nvSpPr>
        <xdr:cNvPr id="307" name="Shape 307">
          <a:extLst>
            <a:ext uri="{FF2B5EF4-FFF2-40B4-BE49-F238E27FC236}">
              <a16:creationId xmlns:a16="http://schemas.microsoft.com/office/drawing/2014/main" id="{00000000-0008-0000-0200-000033010000}"/>
            </a:ext>
          </a:extLst>
        </xdr:cNvPr>
        <xdr:cNvSpPr/>
      </xdr:nvSpPr>
      <xdr:spPr>
        <a:xfrm>
          <a:off x="5212650" y="3651413"/>
          <a:ext cx="266700" cy="25717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i="0" u="none" strike="noStrike">
              <a:solidFill>
                <a:srgbClr val="263238"/>
              </a:solidFill>
              <a:latin typeface="Arial"/>
              <a:ea typeface="Arial"/>
              <a:cs typeface="Arial"/>
              <a:sym typeface="Arial"/>
            </a:rPr>
            <a:t>P</a:t>
          </a:r>
          <a:endParaRPr sz="1400"/>
        </a:p>
      </xdr:txBody>
    </xdr:sp>
    <xdr:clientData/>
  </xdr:twoCellAnchor>
  <xdr:twoCellAnchor editAs="absolute">
    <xdr:from>
      <xdr:col>0</xdr:col>
      <xdr:colOff>781050</xdr:colOff>
      <xdr:row>261</xdr:row>
      <xdr:rowOff>23109</xdr:rowOff>
    </xdr:from>
    <xdr:to>
      <xdr:col>2</xdr:col>
      <xdr:colOff>720725</xdr:colOff>
      <xdr:row>262</xdr:row>
      <xdr:rowOff>134677</xdr:rowOff>
    </xdr:to>
    <xdr:sp macro="" textlink="">
      <xdr:nvSpPr>
        <xdr:cNvPr id="308" name="Shape 308">
          <a:extLst>
            <a:ext uri="{FF2B5EF4-FFF2-40B4-BE49-F238E27FC236}">
              <a16:creationId xmlns:a16="http://schemas.microsoft.com/office/drawing/2014/main" id="{00000000-0008-0000-0200-000034010000}"/>
            </a:ext>
          </a:extLst>
        </xdr:cNvPr>
        <xdr:cNvSpPr txBox="1"/>
      </xdr:nvSpPr>
      <xdr:spPr>
        <a:xfrm>
          <a:off x="4555425" y="3632363"/>
          <a:ext cx="1581150" cy="2952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Project</a:t>
          </a:r>
          <a:endParaRPr sz="1400"/>
        </a:p>
      </xdr:txBody>
    </xdr:sp>
    <xdr:clientData/>
  </xdr:twoCellAnchor>
  <xdr:twoCellAnchor editAs="absolute">
    <xdr:from>
      <xdr:col>6</xdr:col>
      <xdr:colOff>2662580</xdr:colOff>
      <xdr:row>261</xdr:row>
      <xdr:rowOff>24785</xdr:rowOff>
    </xdr:from>
    <xdr:to>
      <xdr:col>6</xdr:col>
      <xdr:colOff>2900705</xdr:colOff>
      <xdr:row>262</xdr:row>
      <xdr:rowOff>69678</xdr:rowOff>
    </xdr:to>
    <xdr:sp macro="" textlink="">
      <xdr:nvSpPr>
        <xdr:cNvPr id="6" name="Shape 77">
          <a:extLst>
            <a:ext uri="{FF2B5EF4-FFF2-40B4-BE49-F238E27FC236}">
              <a16:creationId xmlns:a16="http://schemas.microsoft.com/office/drawing/2014/main" id="{00000000-0008-0000-0200-000006000000}"/>
            </a:ext>
          </a:extLst>
        </xdr:cNvPr>
        <xdr:cNvSpPr/>
      </xdr:nvSpPr>
      <xdr:spPr>
        <a:xfrm>
          <a:off x="16787425" y="140349598"/>
          <a:ext cx="238125" cy="235053"/>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clientData/>
  </xdr:twoCellAnchor>
  <xdr:twoCellAnchor editAs="absolute">
    <xdr:from>
      <xdr:col>6</xdr:col>
      <xdr:colOff>2891180</xdr:colOff>
      <xdr:row>261</xdr:row>
      <xdr:rowOff>4412</xdr:rowOff>
    </xdr:from>
    <xdr:to>
      <xdr:col>7</xdr:col>
      <xdr:colOff>754405</xdr:colOff>
      <xdr:row>262</xdr:row>
      <xdr:rowOff>173130</xdr:rowOff>
    </xdr:to>
    <xdr:sp macro="" textlink="">
      <xdr:nvSpPr>
        <xdr:cNvPr id="309" name="Shape 309">
          <a:extLst>
            <a:ext uri="{FF2B5EF4-FFF2-40B4-BE49-F238E27FC236}">
              <a16:creationId xmlns:a16="http://schemas.microsoft.com/office/drawing/2014/main" id="{00000000-0008-0000-0200-000035010000}"/>
            </a:ext>
          </a:extLst>
        </xdr:cNvPr>
        <xdr:cNvSpPr txBox="1"/>
      </xdr:nvSpPr>
      <xdr:spPr>
        <a:xfrm>
          <a:off x="17024703" y="141276211"/>
          <a:ext cx="1076325"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Ecological</a:t>
          </a:r>
          <a:endParaRPr sz="1400"/>
        </a:p>
      </xdr:txBody>
    </xdr:sp>
    <xdr:clientData/>
  </xdr:twoCellAnchor>
  <xdr:twoCellAnchor editAs="absolute">
    <xdr:from>
      <xdr:col>1</xdr:col>
      <xdr:colOff>371475</xdr:colOff>
      <xdr:row>264</xdr:row>
      <xdr:rowOff>134016</xdr:rowOff>
    </xdr:from>
    <xdr:to>
      <xdr:col>4</xdr:col>
      <xdr:colOff>512483</xdr:colOff>
      <xdr:row>267</xdr:row>
      <xdr:rowOff>16540</xdr:rowOff>
    </xdr:to>
    <xdr:sp macro="" textlink="">
      <xdr:nvSpPr>
        <xdr:cNvPr id="310" name="Shape 310">
          <a:extLst>
            <a:ext uri="{FF2B5EF4-FFF2-40B4-BE49-F238E27FC236}">
              <a16:creationId xmlns:a16="http://schemas.microsoft.com/office/drawing/2014/main" id="{00000000-0008-0000-0200-000036010000}"/>
            </a:ext>
          </a:extLst>
        </xdr:cNvPr>
        <xdr:cNvSpPr txBox="1"/>
      </xdr:nvSpPr>
      <xdr:spPr>
        <a:xfrm>
          <a:off x="2107500" y="3456150"/>
          <a:ext cx="6477000" cy="647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MATERIAL FOOTPRINT</a:t>
          </a:r>
          <a:endParaRPr sz="1400"/>
        </a:p>
      </xdr:txBody>
    </xdr:sp>
    <xdr:clientData/>
  </xdr:twoCellAnchor>
  <xdr:twoCellAnchor editAs="absolute">
    <xdr:from>
      <xdr:col>1</xdr:col>
      <xdr:colOff>381000</xdr:colOff>
      <xdr:row>268</xdr:row>
      <xdr:rowOff>29241</xdr:rowOff>
    </xdr:from>
    <xdr:to>
      <xdr:col>4</xdr:col>
      <xdr:colOff>2322233</xdr:colOff>
      <xdr:row>272</xdr:row>
      <xdr:rowOff>95916</xdr:rowOff>
    </xdr:to>
    <xdr:sp macro="" textlink="">
      <xdr:nvSpPr>
        <xdr:cNvPr id="311" name="Shape 311">
          <a:extLst>
            <a:ext uri="{FF2B5EF4-FFF2-40B4-BE49-F238E27FC236}">
              <a16:creationId xmlns:a16="http://schemas.microsoft.com/office/drawing/2014/main" id="{00000000-0008-0000-0200-000037010000}"/>
            </a:ext>
          </a:extLst>
        </xdr:cNvPr>
        <xdr:cNvSpPr txBox="1"/>
      </xdr:nvSpPr>
      <xdr:spPr>
        <a:xfrm>
          <a:off x="1207388" y="3370425"/>
          <a:ext cx="8277225" cy="8191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r>
            <a:rPr lang="en-US" sz="1100">
              <a:solidFill>
                <a:schemeClr val="dk1"/>
              </a:solidFill>
              <a:latin typeface="Arial"/>
              <a:ea typeface="Arial"/>
              <a:cs typeface="Arial"/>
              <a:sym typeface="Arial"/>
            </a:rPr>
            <a:t> </a:t>
          </a:r>
          <a:endParaRPr sz="1400"/>
        </a:p>
        <a:p>
          <a:pPr marL="0" lvl="0" indent="0" algn="l" rtl="0">
            <a:spcBef>
              <a:spcPts val="600"/>
            </a:spcBef>
            <a:spcAft>
              <a:spcPts val="0"/>
            </a:spcAft>
            <a:buNone/>
          </a:pPr>
          <a:r>
            <a:rPr lang="en-US" sz="1100">
              <a:solidFill>
                <a:schemeClr val="dk1"/>
              </a:solidFill>
              <a:latin typeface="Arial"/>
              <a:ea typeface="Arial"/>
              <a:cs typeface="Arial"/>
              <a:sym typeface="Arial"/>
            </a:rPr>
            <a:t>Materials used meet the three fundamental principles of a circular economy: 1) Use regenerative resources 2) Implement reuse and recycle practices 3) Maximise resource efficiency</a:t>
          </a:r>
          <a:endParaRPr sz="1400"/>
        </a:p>
        <a:p>
          <a:pPr marL="0" lvl="0" indent="0" algn="l" rtl="0">
            <a:spcBef>
              <a:spcPts val="600"/>
            </a:spcBef>
            <a:spcAft>
              <a:spcPts val="0"/>
            </a:spcAft>
            <a:buNone/>
          </a:pPr>
          <a:br>
            <a:rPr lang="en-US" sz="1100">
              <a:solidFill>
                <a:schemeClr val="dk1"/>
              </a:solidFill>
              <a:latin typeface="Arial"/>
              <a:ea typeface="Arial"/>
              <a:cs typeface="Arial"/>
              <a:sym typeface="Arial"/>
            </a:rPr>
          </a:br>
          <a:endParaRPr sz="1100">
            <a:latin typeface="Arial"/>
            <a:ea typeface="Arial"/>
            <a:cs typeface="Arial"/>
            <a:sym typeface="Arial"/>
          </a:endParaRPr>
        </a:p>
      </xdr:txBody>
    </xdr:sp>
    <xdr:clientData/>
  </xdr:twoCellAnchor>
  <xdr:twoCellAnchor editAs="absolute">
    <xdr:from>
      <xdr:col>0</xdr:col>
      <xdr:colOff>685799</xdr:colOff>
      <xdr:row>285</xdr:row>
      <xdr:rowOff>333</xdr:rowOff>
    </xdr:from>
    <xdr:to>
      <xdr:col>7</xdr:col>
      <xdr:colOff>453314</xdr:colOff>
      <xdr:row>286</xdr:row>
      <xdr:rowOff>73800</xdr:rowOff>
    </xdr:to>
    <xdr:sp macro="" textlink="">
      <xdr:nvSpPr>
        <xdr:cNvPr id="312" name="Shape 312">
          <a:extLst>
            <a:ext uri="{FF2B5EF4-FFF2-40B4-BE49-F238E27FC236}">
              <a16:creationId xmlns:a16="http://schemas.microsoft.com/office/drawing/2014/main" id="{00000000-0008-0000-0200-000038010000}"/>
            </a:ext>
          </a:extLst>
        </xdr:cNvPr>
        <xdr:cNvSpPr/>
      </xdr:nvSpPr>
      <xdr:spPr>
        <a:xfrm>
          <a:off x="685799" y="151922692"/>
          <a:ext cx="17099280" cy="266700"/>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0</xdr:col>
      <xdr:colOff>609600</xdr:colOff>
      <xdr:row>285</xdr:row>
      <xdr:rowOff>333</xdr:rowOff>
    </xdr:from>
    <xdr:to>
      <xdr:col>0</xdr:col>
      <xdr:colOff>885825</xdr:colOff>
      <xdr:row>286</xdr:row>
      <xdr:rowOff>73800</xdr:rowOff>
    </xdr:to>
    <xdr:sp macro="" textlink="">
      <xdr:nvSpPr>
        <xdr:cNvPr id="313" name="Shape 313">
          <a:extLst>
            <a:ext uri="{FF2B5EF4-FFF2-40B4-BE49-F238E27FC236}">
              <a16:creationId xmlns:a16="http://schemas.microsoft.com/office/drawing/2014/main" id="{00000000-0008-0000-0200-000039010000}"/>
            </a:ext>
          </a:extLst>
        </xdr:cNvPr>
        <xdr:cNvSpPr/>
      </xdr:nvSpPr>
      <xdr:spPr>
        <a:xfrm>
          <a:off x="5212650" y="3651413"/>
          <a:ext cx="266700" cy="25717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i="0" u="none" strike="noStrike">
              <a:solidFill>
                <a:srgbClr val="263238"/>
              </a:solidFill>
              <a:latin typeface="Arial"/>
              <a:ea typeface="Arial"/>
              <a:cs typeface="Arial"/>
              <a:sym typeface="Arial"/>
            </a:rPr>
            <a:t>P</a:t>
          </a:r>
          <a:endParaRPr sz="1400"/>
        </a:p>
      </xdr:txBody>
    </xdr:sp>
    <xdr:clientData/>
  </xdr:twoCellAnchor>
  <xdr:twoCellAnchor editAs="absolute">
    <xdr:from>
      <xdr:col>0</xdr:col>
      <xdr:colOff>828675</xdr:colOff>
      <xdr:row>285</xdr:row>
      <xdr:rowOff>333</xdr:rowOff>
    </xdr:from>
    <xdr:to>
      <xdr:col>2</xdr:col>
      <xdr:colOff>692150</xdr:colOff>
      <xdr:row>286</xdr:row>
      <xdr:rowOff>111900</xdr:rowOff>
    </xdr:to>
    <xdr:sp macro="" textlink="">
      <xdr:nvSpPr>
        <xdr:cNvPr id="314" name="Shape 314">
          <a:extLst>
            <a:ext uri="{FF2B5EF4-FFF2-40B4-BE49-F238E27FC236}">
              <a16:creationId xmlns:a16="http://schemas.microsoft.com/office/drawing/2014/main" id="{00000000-0008-0000-0200-00003A010000}"/>
            </a:ext>
          </a:extLst>
        </xdr:cNvPr>
        <xdr:cNvSpPr txBox="1"/>
      </xdr:nvSpPr>
      <xdr:spPr>
        <a:xfrm>
          <a:off x="4593525" y="3632363"/>
          <a:ext cx="1504950" cy="2952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Project</a:t>
          </a:r>
          <a:endParaRPr sz="1400"/>
        </a:p>
      </xdr:txBody>
    </xdr:sp>
    <xdr:clientData/>
  </xdr:twoCellAnchor>
  <xdr:twoCellAnchor editAs="absolute">
    <xdr:from>
      <xdr:col>6</xdr:col>
      <xdr:colOff>2635416</xdr:colOff>
      <xdr:row>285</xdr:row>
      <xdr:rowOff>19383</xdr:rowOff>
    </xdr:from>
    <xdr:to>
      <xdr:col>6</xdr:col>
      <xdr:colOff>2873541</xdr:colOff>
      <xdr:row>286</xdr:row>
      <xdr:rowOff>64275</xdr:rowOff>
    </xdr:to>
    <xdr:sp macro="" textlink="">
      <xdr:nvSpPr>
        <xdr:cNvPr id="315" name="Shape 315">
          <a:extLst>
            <a:ext uri="{FF2B5EF4-FFF2-40B4-BE49-F238E27FC236}">
              <a16:creationId xmlns:a16="http://schemas.microsoft.com/office/drawing/2014/main" id="{00000000-0008-0000-0200-00003B010000}"/>
            </a:ext>
          </a:extLst>
        </xdr:cNvPr>
        <xdr:cNvSpPr/>
      </xdr:nvSpPr>
      <xdr:spPr>
        <a:xfrm>
          <a:off x="16768939" y="152936575"/>
          <a:ext cx="238125" cy="23812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clientData/>
  </xdr:twoCellAnchor>
  <xdr:twoCellAnchor editAs="absolute">
    <xdr:from>
      <xdr:col>6</xdr:col>
      <xdr:colOff>2873188</xdr:colOff>
      <xdr:row>285</xdr:row>
      <xdr:rowOff>9858</xdr:rowOff>
    </xdr:from>
    <xdr:to>
      <xdr:col>7</xdr:col>
      <xdr:colOff>518085</xdr:colOff>
      <xdr:row>286</xdr:row>
      <xdr:rowOff>73800</xdr:rowOff>
    </xdr:to>
    <xdr:sp macro="" textlink="">
      <xdr:nvSpPr>
        <xdr:cNvPr id="316" name="Shape 316">
          <a:extLst>
            <a:ext uri="{FF2B5EF4-FFF2-40B4-BE49-F238E27FC236}">
              <a16:creationId xmlns:a16="http://schemas.microsoft.com/office/drawing/2014/main" id="{00000000-0008-0000-0200-00003C010000}"/>
            </a:ext>
          </a:extLst>
        </xdr:cNvPr>
        <xdr:cNvSpPr txBox="1"/>
      </xdr:nvSpPr>
      <xdr:spPr>
        <a:xfrm>
          <a:off x="16976725" y="151768175"/>
          <a:ext cx="857250" cy="257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Ecological</a:t>
          </a:r>
          <a:endParaRPr sz="1400"/>
        </a:p>
      </xdr:txBody>
    </xdr:sp>
    <xdr:clientData/>
  </xdr:twoCellAnchor>
  <xdr:twoCellAnchor editAs="absolute">
    <xdr:from>
      <xdr:col>1</xdr:col>
      <xdr:colOff>361950</xdr:colOff>
      <xdr:row>288</xdr:row>
      <xdr:rowOff>178376</xdr:rowOff>
    </xdr:from>
    <xdr:to>
      <xdr:col>3</xdr:col>
      <xdr:colOff>1774825</xdr:colOff>
      <xdr:row>291</xdr:row>
      <xdr:rowOff>75702</xdr:rowOff>
    </xdr:to>
    <xdr:sp macro="" textlink="">
      <xdr:nvSpPr>
        <xdr:cNvPr id="317" name="Shape 317">
          <a:extLst>
            <a:ext uri="{FF2B5EF4-FFF2-40B4-BE49-F238E27FC236}">
              <a16:creationId xmlns:a16="http://schemas.microsoft.com/office/drawing/2014/main" id="{00000000-0008-0000-0200-00003D010000}"/>
            </a:ext>
          </a:extLst>
        </xdr:cNvPr>
        <xdr:cNvSpPr txBox="1"/>
      </xdr:nvSpPr>
      <xdr:spPr>
        <a:xfrm>
          <a:off x="3069525" y="3460913"/>
          <a:ext cx="4552950" cy="638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WATER</a:t>
          </a:r>
          <a:endParaRPr sz="1400"/>
        </a:p>
      </xdr:txBody>
    </xdr:sp>
    <xdr:clientData/>
  </xdr:twoCellAnchor>
  <xdr:twoCellAnchor editAs="absolute">
    <xdr:from>
      <xdr:col>5</xdr:col>
      <xdr:colOff>2610368</xdr:colOff>
      <xdr:row>332</xdr:row>
      <xdr:rowOff>48205</xdr:rowOff>
    </xdr:from>
    <xdr:to>
      <xdr:col>5</xdr:col>
      <xdr:colOff>2848493</xdr:colOff>
      <xdr:row>333</xdr:row>
      <xdr:rowOff>93097</xdr:rowOff>
    </xdr:to>
    <xdr:sp macro="" textlink="">
      <xdr:nvSpPr>
        <xdr:cNvPr id="318" name="Shape 318">
          <a:extLst>
            <a:ext uri="{FF2B5EF4-FFF2-40B4-BE49-F238E27FC236}">
              <a16:creationId xmlns:a16="http://schemas.microsoft.com/office/drawing/2014/main" id="{00000000-0008-0000-0200-00003E010000}"/>
            </a:ext>
          </a:extLst>
        </xdr:cNvPr>
        <xdr:cNvSpPr/>
      </xdr:nvSpPr>
      <xdr:spPr>
        <a:xfrm>
          <a:off x="13526558" y="177132191"/>
          <a:ext cx="238125" cy="23812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clientData/>
  </xdr:twoCellAnchor>
  <xdr:twoCellAnchor editAs="absolute">
    <xdr:from>
      <xdr:col>5</xdr:col>
      <xdr:colOff>3078656</xdr:colOff>
      <xdr:row>332</xdr:row>
      <xdr:rowOff>56722</xdr:rowOff>
    </xdr:from>
    <xdr:to>
      <xdr:col>6</xdr:col>
      <xdr:colOff>694231</xdr:colOff>
      <xdr:row>333</xdr:row>
      <xdr:rowOff>164812</xdr:rowOff>
    </xdr:to>
    <xdr:sp macro="" textlink="">
      <xdr:nvSpPr>
        <xdr:cNvPr id="319" name="Shape 319">
          <a:extLst>
            <a:ext uri="{FF2B5EF4-FFF2-40B4-BE49-F238E27FC236}">
              <a16:creationId xmlns:a16="http://schemas.microsoft.com/office/drawing/2014/main" id="{00000000-0008-0000-0200-00003F010000}"/>
            </a:ext>
          </a:extLst>
        </xdr:cNvPr>
        <xdr:cNvSpPr txBox="1"/>
      </xdr:nvSpPr>
      <xdr:spPr>
        <a:xfrm>
          <a:off x="13986782" y="177682978"/>
          <a:ext cx="8286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Ecological</a:t>
          </a:r>
          <a:endParaRPr sz="1400"/>
        </a:p>
      </xdr:txBody>
    </xdr:sp>
    <xdr:clientData/>
  </xdr:twoCellAnchor>
  <xdr:twoCellAnchor editAs="absolute">
    <xdr:from>
      <xdr:col>2</xdr:col>
      <xdr:colOff>57150</xdr:colOff>
      <xdr:row>335</xdr:row>
      <xdr:rowOff>144121</xdr:rowOff>
    </xdr:from>
    <xdr:to>
      <xdr:col>3</xdr:col>
      <xdr:colOff>1825625</xdr:colOff>
      <xdr:row>337</xdr:row>
      <xdr:rowOff>151213</xdr:rowOff>
    </xdr:to>
    <xdr:sp macro="" textlink="">
      <xdr:nvSpPr>
        <xdr:cNvPr id="320" name="Shape 320">
          <a:extLst>
            <a:ext uri="{FF2B5EF4-FFF2-40B4-BE49-F238E27FC236}">
              <a16:creationId xmlns:a16="http://schemas.microsoft.com/office/drawing/2014/main" id="{00000000-0008-0000-0200-000040010000}"/>
            </a:ext>
          </a:extLst>
        </xdr:cNvPr>
        <xdr:cNvSpPr txBox="1"/>
      </xdr:nvSpPr>
      <xdr:spPr>
        <a:xfrm>
          <a:off x="3107625" y="3460913"/>
          <a:ext cx="4476750" cy="638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AIR QUALITY</a:t>
          </a:r>
          <a:endParaRPr sz="1400"/>
        </a:p>
      </xdr:txBody>
    </xdr:sp>
    <xdr:clientData/>
  </xdr:twoCellAnchor>
  <xdr:twoCellAnchor editAs="absolute">
    <xdr:from>
      <xdr:col>1</xdr:col>
      <xdr:colOff>371475</xdr:colOff>
      <xdr:row>339</xdr:row>
      <xdr:rowOff>2429</xdr:rowOff>
    </xdr:from>
    <xdr:to>
      <xdr:col>4</xdr:col>
      <xdr:colOff>2026958</xdr:colOff>
      <xdr:row>343</xdr:row>
      <xdr:rowOff>167777</xdr:rowOff>
    </xdr:to>
    <xdr:sp macro="" textlink="">
      <xdr:nvSpPr>
        <xdr:cNvPr id="321" name="Shape 321">
          <a:extLst>
            <a:ext uri="{FF2B5EF4-FFF2-40B4-BE49-F238E27FC236}">
              <a16:creationId xmlns:a16="http://schemas.microsoft.com/office/drawing/2014/main" id="{00000000-0008-0000-0200-000041010000}"/>
            </a:ext>
          </a:extLst>
        </xdr:cNvPr>
        <xdr:cNvSpPr txBox="1"/>
      </xdr:nvSpPr>
      <xdr:spPr>
        <a:xfrm>
          <a:off x="1350263" y="3337088"/>
          <a:ext cx="7991475" cy="8858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The quality of air is always maintained, preserved and restored when necessary by eliminating the generation of pollutants at the source. Regenerative measures are actively promoted to restore and maintain clean air.</a:t>
          </a:r>
          <a:endParaRPr sz="1400"/>
        </a:p>
        <a:p>
          <a:pPr marL="0" lvl="0" indent="0" algn="l" rtl="0">
            <a:spcBef>
              <a:spcPts val="600"/>
            </a:spcBef>
            <a:spcAft>
              <a:spcPts val="0"/>
            </a:spcAft>
            <a:buNone/>
          </a:pPr>
          <a:br>
            <a:rPr lang="en-US" sz="1100">
              <a:solidFill>
                <a:schemeClr val="dk1"/>
              </a:solidFill>
              <a:latin typeface="Arial"/>
              <a:ea typeface="Arial"/>
              <a:cs typeface="Arial"/>
              <a:sym typeface="Arial"/>
            </a:rPr>
          </a:br>
          <a:br>
            <a:rPr lang="en-US" sz="1100">
              <a:solidFill>
                <a:schemeClr val="dk1"/>
              </a:solidFill>
              <a:latin typeface="Arial"/>
              <a:ea typeface="Arial"/>
              <a:cs typeface="Arial"/>
              <a:sym typeface="Arial"/>
            </a:rPr>
          </a:br>
          <a:endParaRPr sz="1100">
            <a:latin typeface="Arial"/>
            <a:ea typeface="Arial"/>
            <a:cs typeface="Arial"/>
            <a:sym typeface="Arial"/>
          </a:endParaRPr>
        </a:p>
      </xdr:txBody>
    </xdr:sp>
    <xdr:clientData/>
  </xdr:twoCellAnchor>
  <xdr:twoCellAnchor editAs="absolute">
    <xdr:from>
      <xdr:col>0</xdr:col>
      <xdr:colOff>685800</xdr:colOff>
      <xdr:row>355</xdr:row>
      <xdr:rowOff>6862</xdr:rowOff>
    </xdr:from>
    <xdr:to>
      <xdr:col>7</xdr:col>
      <xdr:colOff>635448</xdr:colOff>
      <xdr:row>356</xdr:row>
      <xdr:rowOff>71850</xdr:rowOff>
    </xdr:to>
    <xdr:sp macro="" textlink="">
      <xdr:nvSpPr>
        <xdr:cNvPr id="322" name="Shape 322">
          <a:extLst>
            <a:ext uri="{FF2B5EF4-FFF2-40B4-BE49-F238E27FC236}">
              <a16:creationId xmlns:a16="http://schemas.microsoft.com/office/drawing/2014/main" id="{00000000-0008-0000-0200-000042010000}"/>
            </a:ext>
          </a:extLst>
        </xdr:cNvPr>
        <xdr:cNvSpPr/>
      </xdr:nvSpPr>
      <xdr:spPr>
        <a:xfrm>
          <a:off x="685800" y="187169425"/>
          <a:ext cx="17282160" cy="266700"/>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0</xdr:col>
      <xdr:colOff>600075</xdr:colOff>
      <xdr:row>355</xdr:row>
      <xdr:rowOff>3982</xdr:rowOff>
    </xdr:from>
    <xdr:to>
      <xdr:col>0</xdr:col>
      <xdr:colOff>876300</xdr:colOff>
      <xdr:row>356</xdr:row>
      <xdr:rowOff>62325</xdr:rowOff>
    </xdr:to>
    <xdr:sp macro="" textlink="">
      <xdr:nvSpPr>
        <xdr:cNvPr id="323" name="Shape 323">
          <a:extLst>
            <a:ext uri="{FF2B5EF4-FFF2-40B4-BE49-F238E27FC236}">
              <a16:creationId xmlns:a16="http://schemas.microsoft.com/office/drawing/2014/main" id="{00000000-0008-0000-0200-000043010000}"/>
            </a:ext>
          </a:extLst>
        </xdr:cNvPr>
        <xdr:cNvSpPr/>
      </xdr:nvSpPr>
      <xdr:spPr>
        <a:xfrm>
          <a:off x="5212650" y="3651413"/>
          <a:ext cx="266700" cy="25717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rgbClr val="263238"/>
              </a:solidFill>
              <a:latin typeface="Arial"/>
              <a:cs typeface="Arial"/>
              <a:sym typeface="Arial"/>
            </a:rPr>
            <a:t>P</a:t>
          </a:r>
          <a:endParaRPr sz="1400"/>
        </a:p>
      </xdr:txBody>
    </xdr:sp>
    <xdr:clientData/>
  </xdr:twoCellAnchor>
  <xdr:twoCellAnchor editAs="absolute">
    <xdr:from>
      <xdr:col>0</xdr:col>
      <xdr:colOff>828675</xdr:colOff>
      <xdr:row>355</xdr:row>
      <xdr:rowOff>6862</xdr:rowOff>
    </xdr:from>
    <xdr:to>
      <xdr:col>2</xdr:col>
      <xdr:colOff>692150</xdr:colOff>
      <xdr:row>356</xdr:row>
      <xdr:rowOff>62325</xdr:rowOff>
    </xdr:to>
    <xdr:sp macro="" textlink="">
      <xdr:nvSpPr>
        <xdr:cNvPr id="324" name="Shape 324">
          <a:extLst>
            <a:ext uri="{FF2B5EF4-FFF2-40B4-BE49-F238E27FC236}">
              <a16:creationId xmlns:a16="http://schemas.microsoft.com/office/drawing/2014/main" id="{00000000-0008-0000-0200-000044010000}"/>
            </a:ext>
          </a:extLst>
        </xdr:cNvPr>
        <xdr:cNvSpPr txBox="1"/>
      </xdr:nvSpPr>
      <xdr:spPr>
        <a:xfrm>
          <a:off x="4593525" y="3656175"/>
          <a:ext cx="1504950" cy="2476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Project</a:t>
          </a:r>
          <a:endParaRPr sz="1400"/>
        </a:p>
      </xdr:txBody>
    </xdr:sp>
    <xdr:clientData/>
  </xdr:twoCellAnchor>
  <xdr:twoCellAnchor editAs="absolute">
    <xdr:from>
      <xdr:col>6</xdr:col>
      <xdr:colOff>2423491</xdr:colOff>
      <xdr:row>355</xdr:row>
      <xdr:rowOff>20251</xdr:rowOff>
    </xdr:from>
    <xdr:to>
      <xdr:col>6</xdr:col>
      <xdr:colOff>2661616</xdr:colOff>
      <xdr:row>356</xdr:row>
      <xdr:rowOff>53954</xdr:rowOff>
    </xdr:to>
    <xdr:sp macro="" textlink="">
      <xdr:nvSpPr>
        <xdr:cNvPr id="7" name="Shape 299">
          <a:extLst>
            <a:ext uri="{FF2B5EF4-FFF2-40B4-BE49-F238E27FC236}">
              <a16:creationId xmlns:a16="http://schemas.microsoft.com/office/drawing/2014/main" id="{00000000-0008-0000-0200-000007000000}"/>
            </a:ext>
          </a:extLst>
        </xdr:cNvPr>
        <xdr:cNvSpPr/>
      </xdr:nvSpPr>
      <xdr:spPr>
        <a:xfrm>
          <a:off x="16542903" y="187180104"/>
          <a:ext cx="238125" cy="23812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clientData/>
  </xdr:twoCellAnchor>
  <xdr:twoCellAnchor editAs="absolute">
    <xdr:from>
      <xdr:col>6</xdr:col>
      <xdr:colOff>2994991</xdr:colOff>
      <xdr:row>355</xdr:row>
      <xdr:rowOff>20251</xdr:rowOff>
    </xdr:from>
    <xdr:to>
      <xdr:col>7</xdr:col>
      <xdr:colOff>696291</xdr:colOff>
      <xdr:row>357</xdr:row>
      <xdr:rowOff>30633</xdr:rowOff>
    </xdr:to>
    <xdr:sp macro="" textlink="">
      <xdr:nvSpPr>
        <xdr:cNvPr id="325" name="Shape 325">
          <a:extLst>
            <a:ext uri="{FF2B5EF4-FFF2-40B4-BE49-F238E27FC236}">
              <a16:creationId xmlns:a16="http://schemas.microsoft.com/office/drawing/2014/main" id="{00000000-0008-0000-0200-000045010000}"/>
            </a:ext>
          </a:extLst>
        </xdr:cNvPr>
        <xdr:cNvSpPr txBox="1"/>
      </xdr:nvSpPr>
      <xdr:spPr>
        <a:xfrm>
          <a:off x="17114403" y="187180104"/>
          <a:ext cx="914400" cy="3905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Ecological</a:t>
          </a:r>
          <a:endParaRPr sz="1400"/>
        </a:p>
      </xdr:txBody>
    </xdr:sp>
    <xdr:clientData/>
  </xdr:twoCellAnchor>
  <xdr:twoCellAnchor editAs="absolute">
    <xdr:from>
      <xdr:col>1</xdr:col>
      <xdr:colOff>390525</xdr:colOff>
      <xdr:row>358</xdr:row>
      <xdr:rowOff>98799</xdr:rowOff>
    </xdr:from>
    <xdr:to>
      <xdr:col>3</xdr:col>
      <xdr:colOff>3186019</xdr:colOff>
      <xdr:row>360</xdr:row>
      <xdr:rowOff>172248</xdr:rowOff>
    </xdr:to>
    <xdr:sp macro="" textlink="">
      <xdr:nvSpPr>
        <xdr:cNvPr id="326" name="Shape 326">
          <a:extLst>
            <a:ext uri="{FF2B5EF4-FFF2-40B4-BE49-F238E27FC236}">
              <a16:creationId xmlns:a16="http://schemas.microsoft.com/office/drawing/2014/main" id="{00000000-0008-0000-0200-000046010000}"/>
            </a:ext>
          </a:extLst>
        </xdr:cNvPr>
        <xdr:cNvSpPr txBox="1"/>
      </xdr:nvSpPr>
      <xdr:spPr>
        <a:xfrm>
          <a:off x="2378963" y="3460913"/>
          <a:ext cx="5934075" cy="638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BIODIVERSITY</a:t>
          </a:r>
          <a:endParaRPr sz="1400"/>
        </a:p>
      </xdr:txBody>
    </xdr:sp>
    <xdr:clientData/>
  </xdr:twoCellAnchor>
  <xdr:twoCellAnchor editAs="absolute">
    <xdr:from>
      <xdr:col>2</xdr:col>
      <xdr:colOff>1023</xdr:colOff>
      <xdr:row>362</xdr:row>
      <xdr:rowOff>6488</xdr:rowOff>
    </xdr:from>
    <xdr:to>
      <xdr:col>5</xdr:col>
      <xdr:colOff>1698438</xdr:colOff>
      <xdr:row>366</xdr:row>
      <xdr:rowOff>18479</xdr:rowOff>
    </xdr:to>
    <xdr:sp macro="" textlink="">
      <xdr:nvSpPr>
        <xdr:cNvPr id="327" name="Shape 327">
          <a:extLst>
            <a:ext uri="{FF2B5EF4-FFF2-40B4-BE49-F238E27FC236}">
              <a16:creationId xmlns:a16="http://schemas.microsoft.com/office/drawing/2014/main" id="{00000000-0008-0000-0200-000047010000}"/>
            </a:ext>
          </a:extLst>
        </xdr:cNvPr>
        <xdr:cNvSpPr txBox="1"/>
      </xdr:nvSpPr>
      <xdr:spPr>
        <a:xfrm>
          <a:off x="0" y="3384713"/>
          <a:ext cx="10692000" cy="7905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Highway maintenance activities ensure that biodiversity is maintained and enhanced, ensuring healthy ecosystems and resilient habitats.</a:t>
          </a:r>
          <a:endParaRPr sz="1400"/>
        </a:p>
        <a:p>
          <a:pPr marL="0" lvl="0" indent="0" algn="l" rtl="0">
            <a:spcBef>
              <a:spcPts val="600"/>
            </a:spcBef>
            <a:spcAft>
              <a:spcPts val="0"/>
            </a:spcAft>
            <a:buNone/>
          </a:pPr>
          <a:br>
            <a:rPr lang="en-US" sz="1100">
              <a:solidFill>
                <a:schemeClr val="dk1"/>
              </a:solidFill>
              <a:latin typeface="Arial"/>
              <a:ea typeface="Arial"/>
              <a:cs typeface="Arial"/>
              <a:sym typeface="Arial"/>
            </a:rPr>
          </a:br>
          <a:endParaRPr sz="1100">
            <a:latin typeface="Arial"/>
            <a:ea typeface="Arial"/>
            <a:cs typeface="Arial"/>
            <a:sym typeface="Arial"/>
          </a:endParaRPr>
        </a:p>
      </xdr:txBody>
    </xdr:sp>
    <xdr:clientData/>
  </xdr:twoCellAnchor>
  <xdr:twoCellAnchor editAs="absolute">
    <xdr:from>
      <xdr:col>0</xdr:col>
      <xdr:colOff>685799</xdr:colOff>
      <xdr:row>190</xdr:row>
      <xdr:rowOff>6073</xdr:rowOff>
    </xdr:from>
    <xdr:to>
      <xdr:col>6</xdr:col>
      <xdr:colOff>557454</xdr:colOff>
      <xdr:row>191</xdr:row>
      <xdr:rowOff>66595</xdr:rowOff>
    </xdr:to>
    <xdr:sp macro="" textlink="">
      <xdr:nvSpPr>
        <xdr:cNvPr id="328" name="Shape 328">
          <a:extLst>
            <a:ext uri="{FF2B5EF4-FFF2-40B4-BE49-F238E27FC236}">
              <a16:creationId xmlns:a16="http://schemas.microsoft.com/office/drawing/2014/main" id="{00000000-0008-0000-0200-000048010000}"/>
            </a:ext>
          </a:extLst>
        </xdr:cNvPr>
        <xdr:cNvSpPr/>
      </xdr:nvSpPr>
      <xdr:spPr>
        <a:xfrm>
          <a:off x="685799" y="103695954"/>
          <a:ext cx="13990320" cy="266700"/>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0</xdr:col>
      <xdr:colOff>609600</xdr:colOff>
      <xdr:row>190</xdr:row>
      <xdr:rowOff>6073</xdr:rowOff>
    </xdr:from>
    <xdr:to>
      <xdr:col>0</xdr:col>
      <xdr:colOff>885825</xdr:colOff>
      <xdr:row>191</xdr:row>
      <xdr:rowOff>66595</xdr:rowOff>
    </xdr:to>
    <xdr:sp macro="" textlink="">
      <xdr:nvSpPr>
        <xdr:cNvPr id="329" name="Shape 329">
          <a:extLst>
            <a:ext uri="{FF2B5EF4-FFF2-40B4-BE49-F238E27FC236}">
              <a16:creationId xmlns:a16="http://schemas.microsoft.com/office/drawing/2014/main" id="{00000000-0008-0000-0200-000049010000}"/>
            </a:ext>
          </a:extLst>
        </xdr:cNvPr>
        <xdr:cNvSpPr/>
      </xdr:nvSpPr>
      <xdr:spPr>
        <a:xfrm>
          <a:off x="5212650" y="3651413"/>
          <a:ext cx="266700" cy="25717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i="0" u="none" strike="noStrike">
              <a:solidFill>
                <a:srgbClr val="263238"/>
              </a:solidFill>
              <a:latin typeface="Arial"/>
              <a:ea typeface="Arial"/>
              <a:cs typeface="Arial"/>
              <a:sym typeface="Arial"/>
            </a:rPr>
            <a:t>P</a:t>
          </a:r>
          <a:endParaRPr sz="1400"/>
        </a:p>
      </xdr:txBody>
    </xdr:sp>
    <xdr:clientData/>
  </xdr:twoCellAnchor>
  <xdr:twoCellAnchor editAs="absolute">
    <xdr:from>
      <xdr:col>0</xdr:col>
      <xdr:colOff>838200</xdr:colOff>
      <xdr:row>190</xdr:row>
      <xdr:rowOff>6073</xdr:rowOff>
    </xdr:from>
    <xdr:to>
      <xdr:col>2</xdr:col>
      <xdr:colOff>1054100</xdr:colOff>
      <xdr:row>191</xdr:row>
      <xdr:rowOff>76120</xdr:rowOff>
    </xdr:to>
    <xdr:sp macro="" textlink="">
      <xdr:nvSpPr>
        <xdr:cNvPr id="330" name="Shape 330">
          <a:extLst>
            <a:ext uri="{FF2B5EF4-FFF2-40B4-BE49-F238E27FC236}">
              <a16:creationId xmlns:a16="http://schemas.microsoft.com/office/drawing/2014/main" id="{00000000-0008-0000-0200-00004A010000}"/>
            </a:ext>
          </a:extLst>
        </xdr:cNvPr>
        <xdr:cNvSpPr txBox="1"/>
      </xdr:nvSpPr>
      <xdr:spPr>
        <a:xfrm>
          <a:off x="4417313" y="3646650"/>
          <a:ext cx="1857375"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Project</a:t>
          </a:r>
          <a:endParaRPr sz="1400"/>
        </a:p>
      </xdr:txBody>
    </xdr:sp>
    <xdr:clientData/>
  </xdr:twoCellAnchor>
  <xdr:twoCellAnchor editAs="absolute">
    <xdr:from>
      <xdr:col>5</xdr:col>
      <xdr:colOff>2616013</xdr:colOff>
      <xdr:row>190</xdr:row>
      <xdr:rowOff>12178</xdr:rowOff>
    </xdr:from>
    <xdr:to>
      <xdr:col>5</xdr:col>
      <xdr:colOff>2854138</xdr:colOff>
      <xdr:row>191</xdr:row>
      <xdr:rowOff>57070</xdr:rowOff>
    </xdr:to>
    <xdr:sp macro="" textlink="">
      <xdr:nvSpPr>
        <xdr:cNvPr id="8" name="Shape 56">
          <a:extLst>
            <a:ext uri="{FF2B5EF4-FFF2-40B4-BE49-F238E27FC236}">
              <a16:creationId xmlns:a16="http://schemas.microsoft.com/office/drawing/2014/main" id="{00000000-0008-0000-0200-000008000000}"/>
            </a:ext>
          </a:extLst>
        </xdr:cNvPr>
        <xdr:cNvSpPr/>
      </xdr:nvSpPr>
      <xdr:spPr>
        <a:xfrm>
          <a:off x="13512800" y="102581075"/>
          <a:ext cx="238125" cy="23812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clientData/>
  </xdr:twoCellAnchor>
  <xdr:twoCellAnchor editAs="absolute">
    <xdr:from>
      <xdr:col>5</xdr:col>
      <xdr:colOff>2844613</xdr:colOff>
      <xdr:row>190</xdr:row>
      <xdr:rowOff>12178</xdr:rowOff>
    </xdr:from>
    <xdr:to>
      <xdr:col>6</xdr:col>
      <xdr:colOff>955488</xdr:colOff>
      <xdr:row>191</xdr:row>
      <xdr:rowOff>174898</xdr:rowOff>
    </xdr:to>
    <xdr:sp macro="" textlink="">
      <xdr:nvSpPr>
        <xdr:cNvPr id="331" name="Shape 331">
          <a:extLst>
            <a:ext uri="{FF2B5EF4-FFF2-40B4-BE49-F238E27FC236}">
              <a16:creationId xmlns:a16="http://schemas.microsoft.com/office/drawing/2014/main" id="{00000000-0008-0000-0200-00004B010000}"/>
            </a:ext>
          </a:extLst>
        </xdr:cNvPr>
        <xdr:cNvSpPr txBox="1"/>
      </xdr:nvSpPr>
      <xdr:spPr>
        <a:xfrm>
          <a:off x="13741400" y="102581075"/>
          <a:ext cx="1323975" cy="3524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Ecological</a:t>
          </a:r>
          <a:endParaRPr sz="1400"/>
        </a:p>
      </xdr:txBody>
    </xdr:sp>
    <xdr:clientData/>
  </xdr:twoCellAnchor>
  <xdr:twoCellAnchor editAs="absolute">
    <xdr:from>
      <xdr:col>2</xdr:col>
      <xdr:colOff>9525</xdr:colOff>
      <xdr:row>193</xdr:row>
      <xdr:rowOff>76866</xdr:rowOff>
    </xdr:from>
    <xdr:to>
      <xdr:col>3</xdr:col>
      <xdr:colOff>2979644</xdr:colOff>
      <xdr:row>195</xdr:row>
      <xdr:rowOff>164161</xdr:rowOff>
    </xdr:to>
    <xdr:sp macro="" textlink="">
      <xdr:nvSpPr>
        <xdr:cNvPr id="332" name="Shape 332">
          <a:extLst>
            <a:ext uri="{FF2B5EF4-FFF2-40B4-BE49-F238E27FC236}">
              <a16:creationId xmlns:a16="http://schemas.microsoft.com/office/drawing/2014/main" id="{00000000-0008-0000-0200-00004C010000}"/>
            </a:ext>
          </a:extLst>
        </xdr:cNvPr>
        <xdr:cNvSpPr txBox="1"/>
      </xdr:nvSpPr>
      <xdr:spPr>
        <a:xfrm>
          <a:off x="2507550" y="3460913"/>
          <a:ext cx="5676900" cy="638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SOIL AND LAND HEALTH</a:t>
          </a:r>
          <a:endParaRPr sz="1400"/>
        </a:p>
      </xdr:txBody>
    </xdr:sp>
    <xdr:clientData/>
  </xdr:twoCellAnchor>
  <xdr:twoCellAnchor editAs="absolute">
    <xdr:from>
      <xdr:col>0</xdr:col>
      <xdr:colOff>676274</xdr:colOff>
      <xdr:row>214</xdr:row>
      <xdr:rowOff>8531</xdr:rowOff>
    </xdr:from>
    <xdr:to>
      <xdr:col>7</xdr:col>
      <xdr:colOff>717362</xdr:colOff>
      <xdr:row>215</xdr:row>
      <xdr:rowOff>81998</xdr:rowOff>
    </xdr:to>
    <xdr:sp macro="" textlink="">
      <xdr:nvSpPr>
        <xdr:cNvPr id="9" name="Shape 312">
          <a:extLst>
            <a:ext uri="{FF2B5EF4-FFF2-40B4-BE49-F238E27FC236}">
              <a16:creationId xmlns:a16="http://schemas.microsoft.com/office/drawing/2014/main" id="{00000000-0008-0000-0200-000009000000}"/>
            </a:ext>
          </a:extLst>
        </xdr:cNvPr>
        <xdr:cNvSpPr/>
      </xdr:nvSpPr>
      <xdr:spPr>
        <a:xfrm>
          <a:off x="676274" y="117085382"/>
          <a:ext cx="17373600" cy="266700"/>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0</xdr:col>
      <xdr:colOff>600075</xdr:colOff>
      <xdr:row>214</xdr:row>
      <xdr:rowOff>8531</xdr:rowOff>
    </xdr:from>
    <xdr:to>
      <xdr:col>0</xdr:col>
      <xdr:colOff>876300</xdr:colOff>
      <xdr:row>215</xdr:row>
      <xdr:rowOff>81998</xdr:rowOff>
    </xdr:to>
    <xdr:sp macro="" textlink="">
      <xdr:nvSpPr>
        <xdr:cNvPr id="333" name="Shape 333">
          <a:extLst>
            <a:ext uri="{FF2B5EF4-FFF2-40B4-BE49-F238E27FC236}">
              <a16:creationId xmlns:a16="http://schemas.microsoft.com/office/drawing/2014/main" id="{00000000-0008-0000-0200-00004D010000}"/>
            </a:ext>
          </a:extLst>
        </xdr:cNvPr>
        <xdr:cNvSpPr/>
      </xdr:nvSpPr>
      <xdr:spPr>
        <a:xfrm>
          <a:off x="5212650" y="3651413"/>
          <a:ext cx="266700" cy="25717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i="0" u="none" strike="noStrike">
              <a:solidFill>
                <a:srgbClr val="263238"/>
              </a:solidFill>
              <a:latin typeface="Arial"/>
              <a:ea typeface="Arial"/>
              <a:cs typeface="Arial"/>
              <a:sym typeface="Arial"/>
            </a:rPr>
            <a:t>P</a:t>
          </a:r>
          <a:endParaRPr sz="1400"/>
        </a:p>
      </xdr:txBody>
    </xdr:sp>
    <xdr:clientData/>
  </xdr:twoCellAnchor>
  <xdr:twoCellAnchor editAs="absolute">
    <xdr:from>
      <xdr:col>0</xdr:col>
      <xdr:colOff>819150</xdr:colOff>
      <xdr:row>214</xdr:row>
      <xdr:rowOff>8531</xdr:rowOff>
    </xdr:from>
    <xdr:to>
      <xdr:col>2</xdr:col>
      <xdr:colOff>692150</xdr:colOff>
      <xdr:row>215</xdr:row>
      <xdr:rowOff>91523</xdr:rowOff>
    </xdr:to>
    <xdr:sp macro="" textlink="">
      <xdr:nvSpPr>
        <xdr:cNvPr id="334" name="Shape 334">
          <a:extLst>
            <a:ext uri="{FF2B5EF4-FFF2-40B4-BE49-F238E27FC236}">
              <a16:creationId xmlns:a16="http://schemas.microsoft.com/office/drawing/2014/main" id="{00000000-0008-0000-0200-00004E010000}"/>
            </a:ext>
          </a:extLst>
        </xdr:cNvPr>
        <xdr:cNvSpPr txBox="1"/>
      </xdr:nvSpPr>
      <xdr:spPr>
        <a:xfrm>
          <a:off x="4588763" y="3646650"/>
          <a:ext cx="1514475"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Project</a:t>
          </a:r>
          <a:endParaRPr sz="1400"/>
        </a:p>
      </xdr:txBody>
    </xdr:sp>
    <xdr:clientData/>
  </xdr:twoCellAnchor>
  <xdr:twoCellAnchor editAs="absolute">
    <xdr:from>
      <xdr:col>6</xdr:col>
      <xdr:colOff>2654113</xdr:colOff>
      <xdr:row>214</xdr:row>
      <xdr:rowOff>27581</xdr:rowOff>
    </xdr:from>
    <xdr:to>
      <xdr:col>6</xdr:col>
      <xdr:colOff>2892238</xdr:colOff>
      <xdr:row>215</xdr:row>
      <xdr:rowOff>72473</xdr:rowOff>
    </xdr:to>
    <xdr:sp macro="" textlink="">
      <xdr:nvSpPr>
        <xdr:cNvPr id="10" name="Shape 56">
          <a:extLst>
            <a:ext uri="{FF2B5EF4-FFF2-40B4-BE49-F238E27FC236}">
              <a16:creationId xmlns:a16="http://schemas.microsoft.com/office/drawing/2014/main" id="{00000000-0008-0000-0200-00000A000000}"/>
            </a:ext>
          </a:extLst>
        </xdr:cNvPr>
        <xdr:cNvSpPr/>
      </xdr:nvSpPr>
      <xdr:spPr>
        <a:xfrm>
          <a:off x="16757650" y="115852575"/>
          <a:ext cx="238125" cy="23812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clientData/>
  </xdr:twoCellAnchor>
  <xdr:twoCellAnchor editAs="absolute">
    <xdr:from>
      <xdr:col>6</xdr:col>
      <xdr:colOff>3092263</xdr:colOff>
      <xdr:row>214</xdr:row>
      <xdr:rowOff>18056</xdr:rowOff>
    </xdr:from>
    <xdr:to>
      <xdr:col>7</xdr:col>
      <xdr:colOff>755463</xdr:colOff>
      <xdr:row>215</xdr:row>
      <xdr:rowOff>177248</xdr:rowOff>
    </xdr:to>
    <xdr:sp macro="" textlink="">
      <xdr:nvSpPr>
        <xdr:cNvPr id="335" name="Shape 335">
          <a:extLst>
            <a:ext uri="{FF2B5EF4-FFF2-40B4-BE49-F238E27FC236}">
              <a16:creationId xmlns:a16="http://schemas.microsoft.com/office/drawing/2014/main" id="{00000000-0008-0000-0200-00004F010000}"/>
            </a:ext>
          </a:extLst>
        </xdr:cNvPr>
        <xdr:cNvSpPr txBox="1"/>
      </xdr:nvSpPr>
      <xdr:spPr>
        <a:xfrm>
          <a:off x="17195800" y="115843050"/>
          <a:ext cx="876300" cy="3524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Ecological</a:t>
          </a:r>
          <a:endParaRPr sz="1400"/>
        </a:p>
      </xdr:txBody>
    </xdr:sp>
    <xdr:clientData/>
  </xdr:twoCellAnchor>
  <xdr:twoCellAnchor editAs="absolute">
    <xdr:from>
      <xdr:col>2</xdr:col>
      <xdr:colOff>19050</xdr:colOff>
      <xdr:row>217</xdr:row>
      <xdr:rowOff>124491</xdr:rowOff>
    </xdr:from>
    <xdr:to>
      <xdr:col>3</xdr:col>
      <xdr:colOff>1920875</xdr:colOff>
      <xdr:row>220</xdr:row>
      <xdr:rowOff>28078</xdr:rowOff>
    </xdr:to>
    <xdr:sp macro="" textlink="">
      <xdr:nvSpPr>
        <xdr:cNvPr id="336" name="Shape 336">
          <a:extLst>
            <a:ext uri="{FF2B5EF4-FFF2-40B4-BE49-F238E27FC236}">
              <a16:creationId xmlns:a16="http://schemas.microsoft.com/office/drawing/2014/main" id="{00000000-0008-0000-0200-000050010000}"/>
            </a:ext>
          </a:extLst>
        </xdr:cNvPr>
        <xdr:cNvSpPr txBox="1"/>
      </xdr:nvSpPr>
      <xdr:spPr>
        <a:xfrm>
          <a:off x="3040950" y="3460913"/>
          <a:ext cx="4610100" cy="638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HAZARDOUS MATERIALS</a:t>
          </a:r>
          <a:endParaRPr sz="2400" b="1">
            <a:solidFill>
              <a:srgbClr val="263238"/>
            </a:solidFill>
            <a:latin typeface="Arial"/>
            <a:ea typeface="Arial"/>
            <a:cs typeface="Arial"/>
            <a:sym typeface="Arial"/>
          </a:endParaRPr>
        </a:p>
      </xdr:txBody>
    </xdr:sp>
    <xdr:clientData/>
  </xdr:twoCellAnchor>
  <xdr:twoCellAnchor editAs="absolute">
    <xdr:from>
      <xdr:col>2</xdr:col>
      <xdr:colOff>1023</xdr:colOff>
      <xdr:row>220</xdr:row>
      <xdr:rowOff>183211</xdr:rowOff>
    </xdr:from>
    <xdr:to>
      <xdr:col>4</xdr:col>
      <xdr:colOff>2296833</xdr:colOff>
      <xdr:row>224</xdr:row>
      <xdr:rowOff>0</xdr:rowOff>
    </xdr:to>
    <xdr:sp macro="" textlink="">
      <xdr:nvSpPr>
        <xdr:cNvPr id="337" name="Shape 337">
          <a:extLst>
            <a:ext uri="{FF2B5EF4-FFF2-40B4-BE49-F238E27FC236}">
              <a16:creationId xmlns:a16="http://schemas.microsoft.com/office/drawing/2014/main" id="{00000000-0008-0000-0200-000051010000}"/>
            </a:ext>
          </a:extLst>
        </xdr:cNvPr>
        <xdr:cNvSpPr txBox="1"/>
      </xdr:nvSpPr>
      <xdr:spPr>
        <a:xfrm>
          <a:off x="1245488" y="3389475"/>
          <a:ext cx="8201025" cy="781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Hazardous materials, substances, and mixtures in local operations are carefully managed thereby eliminating impacts on human health, natural ecosystems, and biodiversity.</a:t>
          </a:r>
          <a:endParaRPr sz="1400"/>
        </a:p>
        <a:p>
          <a:pPr marL="0" lvl="0" indent="0" algn="l" rtl="0">
            <a:spcBef>
              <a:spcPts val="600"/>
            </a:spcBef>
            <a:spcAft>
              <a:spcPts val="0"/>
            </a:spcAft>
            <a:buNone/>
          </a:pPr>
          <a:br>
            <a:rPr lang="en-US" sz="1100">
              <a:solidFill>
                <a:schemeClr val="dk1"/>
              </a:solidFill>
              <a:latin typeface="Arial"/>
              <a:ea typeface="Arial"/>
              <a:cs typeface="Arial"/>
              <a:sym typeface="Arial"/>
            </a:rPr>
          </a:br>
          <a:br>
            <a:rPr lang="en-US" sz="1100">
              <a:solidFill>
                <a:schemeClr val="dk1"/>
              </a:solidFill>
              <a:latin typeface="Arial"/>
              <a:ea typeface="Arial"/>
              <a:cs typeface="Arial"/>
              <a:sym typeface="Arial"/>
            </a:rPr>
          </a:br>
          <a:endParaRPr sz="1100">
            <a:latin typeface="Arial"/>
            <a:ea typeface="Arial"/>
            <a:cs typeface="Arial"/>
            <a:sym typeface="Arial"/>
          </a:endParaRPr>
        </a:p>
      </xdr:txBody>
    </xdr:sp>
    <xdr:clientData/>
  </xdr:twoCellAnchor>
  <xdr:twoCellAnchor editAs="absolute">
    <xdr:from>
      <xdr:col>0</xdr:col>
      <xdr:colOff>714374</xdr:colOff>
      <xdr:row>238</xdr:row>
      <xdr:rowOff>15239</xdr:rowOff>
    </xdr:from>
    <xdr:to>
      <xdr:col>9</xdr:col>
      <xdr:colOff>623382</xdr:colOff>
      <xdr:row>239</xdr:row>
      <xdr:rowOff>94753</xdr:rowOff>
    </xdr:to>
    <xdr:sp macro="" textlink="">
      <xdr:nvSpPr>
        <xdr:cNvPr id="338" name="Shape 338">
          <a:extLst>
            <a:ext uri="{FF2B5EF4-FFF2-40B4-BE49-F238E27FC236}">
              <a16:creationId xmlns:a16="http://schemas.microsoft.com/office/drawing/2014/main" id="{00000000-0008-0000-0200-000052010000}"/>
            </a:ext>
          </a:extLst>
        </xdr:cNvPr>
        <xdr:cNvSpPr/>
      </xdr:nvSpPr>
      <xdr:spPr>
        <a:xfrm>
          <a:off x="714374" y="129603954"/>
          <a:ext cx="23591520" cy="276225"/>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0</xdr:col>
      <xdr:colOff>638175</xdr:colOff>
      <xdr:row>238</xdr:row>
      <xdr:rowOff>15239</xdr:rowOff>
    </xdr:from>
    <xdr:to>
      <xdr:col>0</xdr:col>
      <xdr:colOff>914400</xdr:colOff>
      <xdr:row>239</xdr:row>
      <xdr:rowOff>85228</xdr:rowOff>
    </xdr:to>
    <xdr:sp macro="" textlink="">
      <xdr:nvSpPr>
        <xdr:cNvPr id="339" name="Shape 339">
          <a:extLst>
            <a:ext uri="{FF2B5EF4-FFF2-40B4-BE49-F238E27FC236}">
              <a16:creationId xmlns:a16="http://schemas.microsoft.com/office/drawing/2014/main" id="{00000000-0008-0000-0200-000053010000}"/>
            </a:ext>
          </a:extLst>
        </xdr:cNvPr>
        <xdr:cNvSpPr/>
      </xdr:nvSpPr>
      <xdr:spPr>
        <a:xfrm>
          <a:off x="5212650" y="3651413"/>
          <a:ext cx="266700" cy="25717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i="0" u="none" strike="noStrike">
              <a:solidFill>
                <a:srgbClr val="263238"/>
              </a:solidFill>
              <a:latin typeface="Arial"/>
              <a:ea typeface="Arial"/>
              <a:cs typeface="Arial"/>
              <a:sym typeface="Arial"/>
            </a:rPr>
            <a:t>P</a:t>
          </a:r>
          <a:endParaRPr sz="1400"/>
        </a:p>
      </xdr:txBody>
    </xdr:sp>
    <xdr:clientData/>
  </xdr:twoCellAnchor>
  <xdr:twoCellAnchor editAs="absolute">
    <xdr:from>
      <xdr:col>0</xdr:col>
      <xdr:colOff>866775</xdr:colOff>
      <xdr:row>238</xdr:row>
      <xdr:rowOff>15239</xdr:rowOff>
    </xdr:from>
    <xdr:to>
      <xdr:col>2</xdr:col>
      <xdr:colOff>730250</xdr:colOff>
      <xdr:row>239</xdr:row>
      <xdr:rowOff>66178</xdr:rowOff>
    </xdr:to>
    <xdr:sp macro="" textlink="">
      <xdr:nvSpPr>
        <xdr:cNvPr id="340" name="Shape 340">
          <a:extLst>
            <a:ext uri="{FF2B5EF4-FFF2-40B4-BE49-F238E27FC236}">
              <a16:creationId xmlns:a16="http://schemas.microsoft.com/office/drawing/2014/main" id="{00000000-0008-0000-0200-000054010000}"/>
            </a:ext>
          </a:extLst>
        </xdr:cNvPr>
        <xdr:cNvSpPr txBox="1"/>
      </xdr:nvSpPr>
      <xdr:spPr>
        <a:xfrm>
          <a:off x="4593525" y="3660938"/>
          <a:ext cx="1504950" cy="2381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Project</a:t>
          </a:r>
          <a:endParaRPr sz="1400"/>
        </a:p>
      </xdr:txBody>
    </xdr:sp>
    <xdr:clientData/>
  </xdr:twoCellAnchor>
  <xdr:twoCellAnchor editAs="absolute">
    <xdr:from>
      <xdr:col>6</xdr:col>
      <xdr:colOff>679263</xdr:colOff>
      <xdr:row>238</xdr:row>
      <xdr:rowOff>5714</xdr:rowOff>
    </xdr:from>
    <xdr:to>
      <xdr:col>6</xdr:col>
      <xdr:colOff>965013</xdr:colOff>
      <xdr:row>239</xdr:row>
      <xdr:rowOff>75703</xdr:rowOff>
    </xdr:to>
    <xdr:sp macro="" textlink="">
      <xdr:nvSpPr>
        <xdr:cNvPr id="341" name="Shape 341">
          <a:extLst>
            <a:ext uri="{FF2B5EF4-FFF2-40B4-BE49-F238E27FC236}">
              <a16:creationId xmlns:a16="http://schemas.microsoft.com/office/drawing/2014/main" id="{00000000-0008-0000-0200-000055010000}"/>
            </a:ext>
          </a:extLst>
        </xdr:cNvPr>
        <xdr:cNvSpPr/>
      </xdr:nvSpPr>
      <xdr:spPr>
        <a:xfrm>
          <a:off x="5212650" y="3651413"/>
          <a:ext cx="266700" cy="257175"/>
        </a:xfrm>
        <a:prstGeom prst="ellipse">
          <a:avLst/>
        </a:prstGeom>
        <a:solidFill>
          <a:srgbClr val="263238"/>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clientData/>
  </xdr:twoCellAnchor>
  <xdr:twoCellAnchor editAs="absolute">
    <xdr:from>
      <xdr:col>8</xdr:col>
      <xdr:colOff>2433224</xdr:colOff>
      <xdr:row>238</xdr:row>
      <xdr:rowOff>58480</xdr:rowOff>
    </xdr:from>
    <xdr:to>
      <xdr:col>8</xdr:col>
      <xdr:colOff>2671349</xdr:colOff>
      <xdr:row>239</xdr:row>
      <xdr:rowOff>99894</xdr:rowOff>
    </xdr:to>
    <xdr:sp macro="" textlink="">
      <xdr:nvSpPr>
        <xdr:cNvPr id="11" name="Shape 56">
          <a:extLst>
            <a:ext uri="{FF2B5EF4-FFF2-40B4-BE49-F238E27FC236}">
              <a16:creationId xmlns:a16="http://schemas.microsoft.com/office/drawing/2014/main" id="{00000000-0008-0000-0200-00000B000000}"/>
            </a:ext>
          </a:extLst>
        </xdr:cNvPr>
        <xdr:cNvSpPr/>
      </xdr:nvSpPr>
      <xdr:spPr>
        <a:xfrm>
          <a:off x="22987303" y="128343933"/>
          <a:ext cx="238125" cy="23812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clientData/>
  </xdr:twoCellAnchor>
  <xdr:twoCellAnchor editAs="absolute">
    <xdr:from>
      <xdr:col>8</xdr:col>
      <xdr:colOff>2766599</xdr:colOff>
      <xdr:row>238</xdr:row>
      <xdr:rowOff>39430</xdr:rowOff>
    </xdr:from>
    <xdr:to>
      <xdr:col>12</xdr:col>
      <xdr:colOff>220623</xdr:colOff>
      <xdr:row>239</xdr:row>
      <xdr:rowOff>147519</xdr:rowOff>
    </xdr:to>
    <xdr:sp macro="" textlink="">
      <xdr:nvSpPr>
        <xdr:cNvPr id="342" name="Shape 342">
          <a:extLst>
            <a:ext uri="{FF2B5EF4-FFF2-40B4-BE49-F238E27FC236}">
              <a16:creationId xmlns:a16="http://schemas.microsoft.com/office/drawing/2014/main" id="{00000000-0008-0000-0200-000056010000}"/>
            </a:ext>
          </a:extLst>
        </xdr:cNvPr>
        <xdr:cNvSpPr txBox="1"/>
      </xdr:nvSpPr>
      <xdr:spPr>
        <a:xfrm>
          <a:off x="23320678" y="128324883"/>
          <a:ext cx="346710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Ecological</a:t>
          </a:r>
          <a:endParaRPr sz="1400"/>
        </a:p>
      </xdr:txBody>
    </xdr:sp>
    <xdr:clientData/>
  </xdr:twoCellAnchor>
  <xdr:twoCellAnchor editAs="absolute">
    <xdr:from>
      <xdr:col>2</xdr:col>
      <xdr:colOff>76200</xdr:colOff>
      <xdr:row>241</xdr:row>
      <xdr:rowOff>76865</xdr:rowOff>
    </xdr:from>
    <xdr:to>
      <xdr:col>3</xdr:col>
      <xdr:colOff>768350</xdr:colOff>
      <xdr:row>243</xdr:row>
      <xdr:rowOff>336774</xdr:rowOff>
    </xdr:to>
    <xdr:sp macro="" textlink="">
      <xdr:nvSpPr>
        <xdr:cNvPr id="343" name="Shape 343">
          <a:extLst>
            <a:ext uri="{FF2B5EF4-FFF2-40B4-BE49-F238E27FC236}">
              <a16:creationId xmlns:a16="http://schemas.microsoft.com/office/drawing/2014/main" id="{00000000-0008-0000-0200-000057010000}"/>
            </a:ext>
          </a:extLst>
        </xdr:cNvPr>
        <xdr:cNvSpPr txBox="1"/>
      </xdr:nvSpPr>
      <xdr:spPr>
        <a:xfrm>
          <a:off x="3645788" y="3460913"/>
          <a:ext cx="3400425" cy="638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chemeClr val="dk1"/>
              </a:solidFill>
              <a:latin typeface="Arial"/>
              <a:ea typeface="Arial"/>
              <a:cs typeface="Arial"/>
              <a:sym typeface="Arial"/>
            </a:rPr>
            <a:t>WASTE</a:t>
          </a:r>
          <a:endParaRPr sz="1400"/>
        </a:p>
      </xdr:txBody>
    </xdr:sp>
    <xdr:clientData/>
  </xdr:twoCellAnchor>
  <xdr:twoCellAnchor editAs="absolute">
    <xdr:from>
      <xdr:col>1</xdr:col>
      <xdr:colOff>400050</xdr:colOff>
      <xdr:row>244</xdr:row>
      <xdr:rowOff>165324</xdr:rowOff>
    </xdr:from>
    <xdr:to>
      <xdr:col>5</xdr:col>
      <xdr:colOff>1695263</xdr:colOff>
      <xdr:row>249</xdr:row>
      <xdr:rowOff>19715</xdr:rowOff>
    </xdr:to>
    <xdr:sp macro="" textlink="">
      <xdr:nvSpPr>
        <xdr:cNvPr id="344" name="Shape 344">
          <a:extLst>
            <a:ext uri="{FF2B5EF4-FFF2-40B4-BE49-F238E27FC236}">
              <a16:creationId xmlns:a16="http://schemas.microsoft.com/office/drawing/2014/main" id="{00000000-0008-0000-0200-000058010000}"/>
            </a:ext>
          </a:extLst>
        </xdr:cNvPr>
        <xdr:cNvSpPr txBox="1"/>
      </xdr:nvSpPr>
      <xdr:spPr>
        <a:xfrm>
          <a:off x="0" y="3379950"/>
          <a:ext cx="10692000" cy="8001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latin typeface="Arial"/>
            <a:ea typeface="Arial"/>
            <a:cs typeface="Arial"/>
            <a:sym typeface="Arial"/>
          </a:endParaRPr>
        </a:p>
        <a:p>
          <a:pPr marL="0" lvl="0" indent="0" algn="l" rtl="0">
            <a:spcBef>
              <a:spcPts val="600"/>
            </a:spcBef>
            <a:spcAft>
              <a:spcPts val="0"/>
            </a:spcAft>
            <a:buNone/>
          </a:pPr>
          <a:r>
            <a:rPr lang="en-US" sz="1100" b="0" i="0" u="none" strike="noStrike">
              <a:solidFill>
                <a:schemeClr val="dk1"/>
              </a:solidFill>
              <a:latin typeface="Arial"/>
              <a:ea typeface="Arial"/>
              <a:cs typeface="Arial"/>
              <a:sym typeface="Arial"/>
            </a:rPr>
            <a:t>Waste management follows the Waste Hierarchy principles which gives top priority to waste prevention followed by reuse, recycling recovery and final disposal.</a:t>
          </a:r>
          <a:endParaRPr sz="1100">
            <a:latin typeface="Arial"/>
            <a:ea typeface="Arial"/>
            <a:cs typeface="Arial"/>
            <a:sym typeface="Arial"/>
          </a:endParaRPr>
        </a:p>
      </xdr:txBody>
    </xdr:sp>
    <xdr:clientData/>
  </xdr:twoCellAnchor>
  <xdr:twoCellAnchor editAs="absolute">
    <xdr:from>
      <xdr:col>0</xdr:col>
      <xdr:colOff>666749</xdr:colOff>
      <xdr:row>379</xdr:row>
      <xdr:rowOff>13414</xdr:rowOff>
    </xdr:from>
    <xdr:to>
      <xdr:col>7</xdr:col>
      <xdr:colOff>616397</xdr:colOff>
      <xdr:row>380</xdr:row>
      <xdr:rowOff>68876</xdr:rowOff>
    </xdr:to>
    <xdr:sp macro="" textlink="">
      <xdr:nvSpPr>
        <xdr:cNvPr id="12" name="Shape 270">
          <a:extLst>
            <a:ext uri="{FF2B5EF4-FFF2-40B4-BE49-F238E27FC236}">
              <a16:creationId xmlns:a16="http://schemas.microsoft.com/office/drawing/2014/main" id="{00000000-0008-0000-0200-00000C000000}"/>
            </a:ext>
          </a:extLst>
        </xdr:cNvPr>
        <xdr:cNvSpPr/>
      </xdr:nvSpPr>
      <xdr:spPr>
        <a:xfrm>
          <a:off x="666749" y="199682100"/>
          <a:ext cx="17282160" cy="257175"/>
        </a:xfrm>
        <a:prstGeom prst="roundRect">
          <a:avLst>
            <a:gd name="adj" fmla="val 16667"/>
          </a:avLst>
        </a:prstGeom>
        <a:solidFill>
          <a:srgbClr val="263238"/>
        </a:solidFill>
        <a:ln w="9525" cap="rnd" cmpd="sng">
          <a:solidFill>
            <a:srgbClr val="263238"/>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0</xdr:col>
      <xdr:colOff>590550</xdr:colOff>
      <xdr:row>379</xdr:row>
      <xdr:rowOff>13414</xdr:rowOff>
    </xdr:from>
    <xdr:to>
      <xdr:col>0</xdr:col>
      <xdr:colOff>866775</xdr:colOff>
      <xdr:row>380</xdr:row>
      <xdr:rowOff>78401</xdr:rowOff>
    </xdr:to>
    <xdr:sp macro="" textlink="">
      <xdr:nvSpPr>
        <xdr:cNvPr id="345" name="Shape 345">
          <a:extLst>
            <a:ext uri="{FF2B5EF4-FFF2-40B4-BE49-F238E27FC236}">
              <a16:creationId xmlns:a16="http://schemas.microsoft.com/office/drawing/2014/main" id="{00000000-0008-0000-0200-000059010000}"/>
            </a:ext>
          </a:extLst>
        </xdr:cNvPr>
        <xdr:cNvSpPr/>
      </xdr:nvSpPr>
      <xdr:spPr>
        <a:xfrm>
          <a:off x="5212650" y="3651413"/>
          <a:ext cx="266700" cy="25717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rgbClr val="263238"/>
              </a:solidFill>
              <a:latin typeface="Arial"/>
              <a:cs typeface="Arial"/>
              <a:sym typeface="Arial"/>
            </a:rPr>
            <a:t>P</a:t>
          </a:r>
          <a:endParaRPr sz="1400"/>
        </a:p>
      </xdr:txBody>
    </xdr:sp>
    <xdr:clientData/>
  </xdr:twoCellAnchor>
  <xdr:twoCellAnchor editAs="absolute">
    <xdr:from>
      <xdr:col>0</xdr:col>
      <xdr:colOff>809625</xdr:colOff>
      <xdr:row>379</xdr:row>
      <xdr:rowOff>13414</xdr:rowOff>
    </xdr:from>
    <xdr:to>
      <xdr:col>2</xdr:col>
      <xdr:colOff>701675</xdr:colOff>
      <xdr:row>380</xdr:row>
      <xdr:rowOff>126026</xdr:rowOff>
    </xdr:to>
    <xdr:sp macro="" textlink="">
      <xdr:nvSpPr>
        <xdr:cNvPr id="346" name="Shape 346">
          <a:extLst>
            <a:ext uri="{FF2B5EF4-FFF2-40B4-BE49-F238E27FC236}">
              <a16:creationId xmlns:a16="http://schemas.microsoft.com/office/drawing/2014/main" id="{00000000-0008-0000-0200-00005A010000}"/>
            </a:ext>
          </a:extLst>
        </xdr:cNvPr>
        <xdr:cNvSpPr txBox="1"/>
      </xdr:nvSpPr>
      <xdr:spPr>
        <a:xfrm>
          <a:off x="4579238" y="3627600"/>
          <a:ext cx="15335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Project</a:t>
          </a:r>
          <a:endParaRPr sz="1400"/>
        </a:p>
      </xdr:txBody>
    </xdr:sp>
    <xdr:clientData/>
  </xdr:twoCellAnchor>
  <xdr:twoCellAnchor editAs="absolute">
    <xdr:from>
      <xdr:col>6</xdr:col>
      <xdr:colOff>2651707</xdr:colOff>
      <xdr:row>379</xdr:row>
      <xdr:rowOff>20919</xdr:rowOff>
    </xdr:from>
    <xdr:to>
      <xdr:col>6</xdr:col>
      <xdr:colOff>2889832</xdr:colOff>
      <xdr:row>380</xdr:row>
      <xdr:rowOff>57331</xdr:rowOff>
    </xdr:to>
    <xdr:sp macro="" textlink="">
      <xdr:nvSpPr>
        <xdr:cNvPr id="347" name="Shape 347">
          <a:extLst>
            <a:ext uri="{FF2B5EF4-FFF2-40B4-BE49-F238E27FC236}">
              <a16:creationId xmlns:a16="http://schemas.microsoft.com/office/drawing/2014/main" id="{00000000-0008-0000-0200-00005B010000}"/>
            </a:ext>
          </a:extLst>
        </xdr:cNvPr>
        <xdr:cNvSpPr/>
      </xdr:nvSpPr>
      <xdr:spPr>
        <a:xfrm>
          <a:off x="16759574" y="200944596"/>
          <a:ext cx="238125" cy="238125"/>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clientData/>
  </xdr:twoCellAnchor>
  <xdr:twoCellAnchor editAs="absolute">
    <xdr:from>
      <xdr:col>6</xdr:col>
      <xdr:colOff>2994607</xdr:colOff>
      <xdr:row>379</xdr:row>
      <xdr:rowOff>17167</xdr:rowOff>
    </xdr:from>
    <xdr:to>
      <xdr:col>7</xdr:col>
      <xdr:colOff>1086432</xdr:colOff>
      <xdr:row>380</xdr:row>
      <xdr:rowOff>158354</xdr:rowOff>
    </xdr:to>
    <xdr:sp macro="" textlink="">
      <xdr:nvSpPr>
        <xdr:cNvPr id="348" name="Shape 348">
          <a:extLst>
            <a:ext uri="{FF2B5EF4-FFF2-40B4-BE49-F238E27FC236}">
              <a16:creationId xmlns:a16="http://schemas.microsoft.com/office/drawing/2014/main" id="{00000000-0008-0000-0200-00005C010000}"/>
            </a:ext>
          </a:extLst>
        </xdr:cNvPr>
        <xdr:cNvSpPr txBox="1"/>
      </xdr:nvSpPr>
      <xdr:spPr>
        <a:xfrm>
          <a:off x="17102474" y="200935071"/>
          <a:ext cx="1304925" cy="3429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Ecological</a:t>
          </a:r>
          <a:endParaRPr sz="1400"/>
        </a:p>
      </xdr:txBody>
    </xdr:sp>
    <xdr:clientData/>
  </xdr:twoCellAnchor>
  <xdr:twoCellAnchor editAs="absolute">
    <xdr:from>
      <xdr:col>2</xdr:col>
      <xdr:colOff>85725</xdr:colOff>
      <xdr:row>382</xdr:row>
      <xdr:rowOff>125362</xdr:rowOff>
    </xdr:from>
    <xdr:to>
      <xdr:col>3</xdr:col>
      <xdr:colOff>1787525</xdr:colOff>
      <xdr:row>384</xdr:row>
      <xdr:rowOff>178873</xdr:rowOff>
    </xdr:to>
    <xdr:sp macro="" textlink="">
      <xdr:nvSpPr>
        <xdr:cNvPr id="349" name="Shape 349">
          <a:extLst>
            <a:ext uri="{FF2B5EF4-FFF2-40B4-BE49-F238E27FC236}">
              <a16:creationId xmlns:a16="http://schemas.microsoft.com/office/drawing/2014/main" id="{00000000-0008-0000-0200-00005D010000}"/>
            </a:ext>
          </a:extLst>
        </xdr:cNvPr>
        <xdr:cNvSpPr txBox="1"/>
      </xdr:nvSpPr>
      <xdr:spPr>
        <a:xfrm>
          <a:off x="3140963" y="3460913"/>
          <a:ext cx="4410075" cy="638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2400" b="1">
              <a:solidFill>
                <a:srgbClr val="263238"/>
              </a:solidFill>
              <a:latin typeface="Arial"/>
              <a:ea typeface="Arial"/>
              <a:cs typeface="Arial"/>
              <a:sym typeface="Arial"/>
            </a:rPr>
            <a:t>CLIMATE CHANGE</a:t>
          </a:r>
          <a:endParaRPr sz="2400" b="1">
            <a:solidFill>
              <a:srgbClr val="263238"/>
            </a:solidFill>
            <a:latin typeface="Arial"/>
            <a:ea typeface="Arial"/>
            <a:cs typeface="Arial"/>
            <a:sym typeface="Arial"/>
          </a:endParaRPr>
        </a:p>
      </xdr:txBody>
    </xdr:sp>
    <xdr:clientData/>
  </xdr:twoCellAnchor>
  <xdr:twoCellAnchor editAs="absolute">
    <xdr:from>
      <xdr:col>2</xdr:col>
      <xdr:colOff>1023</xdr:colOff>
      <xdr:row>385</xdr:row>
      <xdr:rowOff>75999</xdr:rowOff>
    </xdr:from>
    <xdr:to>
      <xdr:col>5</xdr:col>
      <xdr:colOff>1679388</xdr:colOff>
      <xdr:row>389</xdr:row>
      <xdr:rowOff>160700</xdr:rowOff>
    </xdr:to>
    <xdr:sp macro="" textlink="">
      <xdr:nvSpPr>
        <xdr:cNvPr id="350" name="Shape 350">
          <a:extLst>
            <a:ext uri="{FF2B5EF4-FFF2-40B4-BE49-F238E27FC236}">
              <a16:creationId xmlns:a16="http://schemas.microsoft.com/office/drawing/2014/main" id="{00000000-0008-0000-0200-00005E010000}"/>
            </a:ext>
          </a:extLst>
        </xdr:cNvPr>
        <xdr:cNvSpPr txBox="1"/>
      </xdr:nvSpPr>
      <xdr:spPr>
        <a:xfrm>
          <a:off x="0" y="3351375"/>
          <a:ext cx="10692000" cy="8572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Climate change is mitigated by limiting the global temperature increase to well below 1.5 degrees Celsius above pre-industrial levels, by drastically reducing greenhouse gas emissions (Co2, CH4, N2O, HFCs), achieving carbon neutrality, and actively striving towards carbon positivity through carbon sequestration methods.</a:t>
          </a:r>
          <a:endParaRPr sz="1400"/>
        </a:p>
        <a:p>
          <a:pPr marL="0" lvl="0" indent="0" algn="l" rtl="0">
            <a:spcBef>
              <a:spcPts val="600"/>
            </a:spcBef>
            <a:spcAft>
              <a:spcPts val="0"/>
            </a:spcAft>
            <a:buNone/>
          </a:pPr>
          <a:br>
            <a:rPr lang="en-US" sz="1100">
              <a:solidFill>
                <a:schemeClr val="dk1"/>
              </a:solidFill>
              <a:latin typeface="Arial"/>
              <a:ea typeface="Arial"/>
              <a:cs typeface="Arial"/>
              <a:sym typeface="Arial"/>
            </a:rPr>
          </a:br>
          <a:endParaRPr sz="1100">
            <a:latin typeface="Arial"/>
            <a:ea typeface="Arial"/>
            <a:cs typeface="Arial"/>
            <a:sym typeface="Arial"/>
          </a:endParaRPr>
        </a:p>
      </xdr:txBody>
    </xdr:sp>
    <xdr:clientData/>
  </xdr:twoCellAnchor>
  <xdr:twoCellAnchor editAs="absolute">
    <xdr:from>
      <xdr:col>0</xdr:col>
      <xdr:colOff>723900</xdr:colOff>
      <xdr:row>29</xdr:row>
      <xdr:rowOff>142875</xdr:rowOff>
    </xdr:from>
    <xdr:to>
      <xdr:col>1</xdr:col>
      <xdr:colOff>342900</xdr:colOff>
      <xdr:row>32</xdr:row>
      <xdr:rowOff>101600</xdr:rowOff>
    </xdr:to>
    <xdr:grpSp>
      <xdr:nvGrpSpPr>
        <xdr:cNvPr id="13" name="Shape 2">
          <a:extLst>
            <a:ext uri="{FF2B5EF4-FFF2-40B4-BE49-F238E27FC236}">
              <a16:creationId xmlns:a16="http://schemas.microsoft.com/office/drawing/2014/main" id="{00000000-0008-0000-0200-00000D000000}"/>
            </a:ext>
          </a:extLst>
        </xdr:cNvPr>
        <xdr:cNvGrpSpPr/>
      </xdr:nvGrpSpPr>
      <xdr:grpSpPr>
        <a:xfrm>
          <a:off x="723900" y="18251581"/>
          <a:ext cx="844176" cy="735666"/>
          <a:chOff x="4926900" y="3413288"/>
          <a:chExt cx="838200" cy="733425"/>
        </a:xfrm>
      </xdr:grpSpPr>
      <xdr:grpSp>
        <xdr:nvGrpSpPr>
          <xdr:cNvPr id="351" name="Shape 351">
            <a:extLst>
              <a:ext uri="{FF2B5EF4-FFF2-40B4-BE49-F238E27FC236}">
                <a16:creationId xmlns:a16="http://schemas.microsoft.com/office/drawing/2014/main" id="{00000000-0008-0000-0200-00005F010000}"/>
              </a:ext>
            </a:extLst>
          </xdr:cNvPr>
          <xdr:cNvGrpSpPr/>
        </xdr:nvGrpSpPr>
        <xdr:grpSpPr>
          <a:xfrm>
            <a:off x="4926900" y="3413288"/>
            <a:ext cx="838200" cy="733425"/>
            <a:chOff x="485113" y="1664061"/>
            <a:chExt cx="1026033" cy="1026033"/>
          </a:xfrm>
        </xdr:grpSpPr>
        <xdr:sp macro="" textlink="">
          <xdr:nvSpPr>
            <xdr:cNvPr id="47" name="Shape 47">
              <a:extLst>
                <a:ext uri="{FF2B5EF4-FFF2-40B4-BE49-F238E27FC236}">
                  <a16:creationId xmlns:a16="http://schemas.microsoft.com/office/drawing/2014/main" id="{00000000-0008-0000-0200-00002F000000}"/>
                </a:ext>
              </a:extLst>
            </xdr:cNvPr>
            <xdr:cNvSpPr/>
          </xdr:nvSpPr>
          <xdr:spPr>
            <a:xfrm>
              <a:off x="485113" y="1664061"/>
              <a:ext cx="1026025" cy="1026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352" name="Shape 352">
              <a:extLst>
                <a:ext uri="{FF2B5EF4-FFF2-40B4-BE49-F238E27FC236}">
                  <a16:creationId xmlns:a16="http://schemas.microsoft.com/office/drawing/2014/main" id="{00000000-0008-0000-0200-000060010000}"/>
                </a:ext>
              </a:extLst>
            </xdr:cNvPr>
            <xdr:cNvSpPr/>
          </xdr:nvSpPr>
          <xdr:spPr>
            <a:xfrm>
              <a:off x="485113" y="1664061"/>
              <a:ext cx="1026033" cy="1026033"/>
            </a:xfrm>
            <a:custGeom>
              <a:avLst/>
              <a:gdLst/>
              <a:ahLst/>
              <a:cxnLst/>
              <a:rect l="l" t="t" r="r" b="b"/>
              <a:pathLst>
                <a:path w="1026033" h="1026033" extrusionOk="0">
                  <a:moveTo>
                    <a:pt x="1026033" y="513017"/>
                  </a:moveTo>
                  <a:cubicBezTo>
                    <a:pt x="1026033" y="796348"/>
                    <a:pt x="796348" y="1026033"/>
                    <a:pt x="513017" y="1026033"/>
                  </a:cubicBezTo>
                  <a:cubicBezTo>
                    <a:pt x="229685" y="1026033"/>
                    <a:pt x="0" y="796348"/>
                    <a:pt x="0" y="513017"/>
                  </a:cubicBezTo>
                  <a:cubicBezTo>
                    <a:pt x="0" y="229685"/>
                    <a:pt x="229685" y="0"/>
                    <a:pt x="513017" y="0"/>
                  </a:cubicBezTo>
                  <a:cubicBezTo>
                    <a:pt x="796348" y="0"/>
                    <a:pt x="1026033" y="229685"/>
                    <a:pt x="1026033" y="513017"/>
                  </a:cubicBezTo>
                  <a:close/>
                </a:path>
              </a:pathLst>
            </a:custGeom>
            <a:solidFill>
              <a:srgbClr val="F5933B"/>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latin typeface="Arial"/>
                <a:ea typeface="Arial"/>
                <a:cs typeface="Arial"/>
                <a:sym typeface="Arial"/>
              </a:endParaRPr>
            </a:p>
          </xdr:txBody>
        </xdr:sp>
        <xdr:grpSp>
          <xdr:nvGrpSpPr>
            <xdr:cNvPr id="353" name="Shape 353">
              <a:extLst>
                <a:ext uri="{FF2B5EF4-FFF2-40B4-BE49-F238E27FC236}">
                  <a16:creationId xmlns:a16="http://schemas.microsoft.com/office/drawing/2014/main" id="{00000000-0008-0000-0200-000061010000}"/>
                </a:ext>
              </a:extLst>
            </xdr:cNvPr>
            <xdr:cNvGrpSpPr/>
          </xdr:nvGrpSpPr>
          <xdr:grpSpPr>
            <a:xfrm>
              <a:off x="626819" y="1874464"/>
              <a:ext cx="742471" cy="605127"/>
              <a:chOff x="626819" y="1874464"/>
              <a:chExt cx="742471" cy="605127"/>
            </a:xfrm>
          </xdr:grpSpPr>
          <xdr:sp macro="" textlink="">
            <xdr:nvSpPr>
              <xdr:cNvPr id="354" name="Shape 354">
                <a:extLst>
                  <a:ext uri="{FF2B5EF4-FFF2-40B4-BE49-F238E27FC236}">
                    <a16:creationId xmlns:a16="http://schemas.microsoft.com/office/drawing/2014/main" id="{00000000-0008-0000-0200-000062010000}"/>
                  </a:ext>
                </a:extLst>
              </xdr:cNvPr>
              <xdr:cNvSpPr/>
            </xdr:nvSpPr>
            <xdr:spPr>
              <a:xfrm>
                <a:off x="799657" y="2150227"/>
                <a:ext cx="397012" cy="329364"/>
              </a:xfrm>
              <a:custGeom>
                <a:avLst/>
                <a:gdLst/>
                <a:ahLst/>
                <a:cxnLst/>
                <a:rect l="l" t="t" r="r" b="b"/>
                <a:pathLst>
                  <a:path w="397012" h="329364" extrusionOk="0">
                    <a:moveTo>
                      <a:pt x="193234" y="329364"/>
                    </a:moveTo>
                    <a:cubicBezTo>
                      <a:pt x="150371" y="328507"/>
                      <a:pt x="102461" y="326412"/>
                      <a:pt x="56264" y="311553"/>
                    </a:cubicBezTo>
                    <a:cubicBezTo>
                      <a:pt x="42834" y="307266"/>
                      <a:pt x="29785" y="300980"/>
                      <a:pt x="17307" y="294312"/>
                    </a:cubicBezTo>
                    <a:cubicBezTo>
                      <a:pt x="3686" y="287073"/>
                      <a:pt x="-2029" y="275834"/>
                      <a:pt x="638" y="259356"/>
                    </a:cubicBezTo>
                    <a:cubicBezTo>
                      <a:pt x="7401" y="218208"/>
                      <a:pt x="12259" y="176679"/>
                      <a:pt x="18831" y="135531"/>
                    </a:cubicBezTo>
                    <a:cubicBezTo>
                      <a:pt x="29785" y="67332"/>
                      <a:pt x="89411" y="9991"/>
                      <a:pt x="158182" y="2752"/>
                    </a:cubicBezTo>
                    <a:cubicBezTo>
                      <a:pt x="192948" y="-963"/>
                      <a:pt x="228095" y="-2201"/>
                      <a:pt x="262576" y="7419"/>
                    </a:cubicBezTo>
                    <a:cubicBezTo>
                      <a:pt x="323917" y="24755"/>
                      <a:pt x="371732" y="80762"/>
                      <a:pt x="379733" y="143627"/>
                    </a:cubicBezTo>
                    <a:cubicBezTo>
                      <a:pt x="384686" y="182870"/>
                      <a:pt x="390401" y="222113"/>
                      <a:pt x="396497" y="261165"/>
                    </a:cubicBezTo>
                    <a:cubicBezTo>
                      <a:pt x="398688" y="275072"/>
                      <a:pt x="393830" y="284787"/>
                      <a:pt x="382972" y="292407"/>
                    </a:cubicBezTo>
                    <a:cubicBezTo>
                      <a:pt x="367065" y="303552"/>
                      <a:pt x="349063" y="309933"/>
                      <a:pt x="330584" y="314886"/>
                    </a:cubicBezTo>
                    <a:cubicBezTo>
                      <a:pt x="294866" y="324411"/>
                      <a:pt x="248860" y="329364"/>
                      <a:pt x="193234" y="329364"/>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latin typeface="Arial"/>
                  <a:ea typeface="Arial"/>
                  <a:cs typeface="Arial"/>
                  <a:sym typeface="Arial"/>
                </a:endParaRPr>
              </a:p>
            </xdr:txBody>
          </xdr:sp>
          <xdr:sp macro="" textlink="">
            <xdr:nvSpPr>
              <xdr:cNvPr id="355" name="Shape 355">
                <a:extLst>
                  <a:ext uri="{FF2B5EF4-FFF2-40B4-BE49-F238E27FC236}">
                    <a16:creationId xmlns:a16="http://schemas.microsoft.com/office/drawing/2014/main" id="{00000000-0008-0000-0200-000063010000}"/>
                  </a:ext>
                </a:extLst>
              </xdr:cNvPr>
              <xdr:cNvSpPr/>
            </xdr:nvSpPr>
            <xdr:spPr>
              <a:xfrm>
                <a:off x="868588" y="1874464"/>
                <a:ext cx="258894" cy="259468"/>
              </a:xfrm>
              <a:custGeom>
                <a:avLst/>
                <a:gdLst/>
                <a:ahLst/>
                <a:cxnLst/>
                <a:rect l="l" t="t" r="r" b="b"/>
                <a:pathLst>
                  <a:path w="258894" h="259468" extrusionOk="0">
                    <a:moveTo>
                      <a:pt x="129066" y="259465"/>
                    </a:moveTo>
                    <a:cubicBezTo>
                      <a:pt x="56199" y="258989"/>
                      <a:pt x="-379" y="200886"/>
                      <a:pt x="2" y="126972"/>
                    </a:cubicBezTo>
                    <a:cubicBezTo>
                      <a:pt x="383" y="57249"/>
                      <a:pt x="59914" y="-567"/>
                      <a:pt x="130685" y="4"/>
                    </a:cubicBezTo>
                    <a:cubicBezTo>
                      <a:pt x="202599" y="576"/>
                      <a:pt x="259368" y="59345"/>
                      <a:pt x="258891" y="132687"/>
                    </a:cubicBezTo>
                    <a:cubicBezTo>
                      <a:pt x="258415" y="202315"/>
                      <a:pt x="199455" y="259941"/>
                      <a:pt x="128970" y="259465"/>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latin typeface="Arial"/>
                  <a:ea typeface="Arial"/>
                  <a:cs typeface="Arial"/>
                  <a:sym typeface="Arial"/>
                </a:endParaRPr>
              </a:p>
            </xdr:txBody>
          </xdr:sp>
          <xdr:sp macro="" textlink="">
            <xdr:nvSpPr>
              <xdr:cNvPr id="356" name="Shape 356">
                <a:extLst>
                  <a:ext uri="{FF2B5EF4-FFF2-40B4-BE49-F238E27FC236}">
                    <a16:creationId xmlns:a16="http://schemas.microsoft.com/office/drawing/2014/main" id="{00000000-0008-0000-0200-000064010000}"/>
                  </a:ext>
                </a:extLst>
              </xdr:cNvPr>
              <xdr:cNvSpPr/>
            </xdr:nvSpPr>
            <xdr:spPr>
              <a:xfrm>
                <a:off x="1150530" y="2151265"/>
                <a:ext cx="218760" cy="224821"/>
              </a:xfrm>
              <a:custGeom>
                <a:avLst/>
                <a:gdLst/>
                <a:ahLst/>
                <a:cxnLst/>
                <a:rect l="l" t="t" r="r" b="b"/>
                <a:pathLst>
                  <a:path w="218760" h="224821" extrusionOk="0">
                    <a:moveTo>
                      <a:pt x="0" y="19812"/>
                    </a:moveTo>
                    <a:cubicBezTo>
                      <a:pt x="49911" y="-12002"/>
                      <a:pt x="121063" y="-4572"/>
                      <a:pt x="165544" y="35433"/>
                    </a:cubicBezTo>
                    <a:cubicBezTo>
                      <a:pt x="193453" y="60579"/>
                      <a:pt x="208121" y="92297"/>
                      <a:pt x="213265" y="129063"/>
                    </a:cubicBezTo>
                    <a:cubicBezTo>
                      <a:pt x="214408" y="137064"/>
                      <a:pt x="215646" y="145065"/>
                      <a:pt x="217551" y="152876"/>
                    </a:cubicBezTo>
                    <a:cubicBezTo>
                      <a:pt x="220980" y="166878"/>
                      <a:pt x="217075" y="178117"/>
                      <a:pt x="206407" y="187642"/>
                    </a:cubicBezTo>
                    <a:cubicBezTo>
                      <a:pt x="189167" y="202977"/>
                      <a:pt x="168688" y="211931"/>
                      <a:pt x="146685" y="216312"/>
                    </a:cubicBezTo>
                    <a:cubicBezTo>
                      <a:pt x="125349" y="220503"/>
                      <a:pt x="103537" y="221932"/>
                      <a:pt x="82010" y="224694"/>
                    </a:cubicBezTo>
                    <a:cubicBezTo>
                      <a:pt x="76581" y="225361"/>
                      <a:pt x="74867" y="223456"/>
                      <a:pt x="74009" y="217836"/>
                    </a:cubicBezTo>
                    <a:cubicBezTo>
                      <a:pt x="69628" y="186404"/>
                      <a:pt x="65437" y="154876"/>
                      <a:pt x="59722" y="123729"/>
                    </a:cubicBezTo>
                    <a:cubicBezTo>
                      <a:pt x="52769" y="85629"/>
                      <a:pt x="34385" y="53054"/>
                      <a:pt x="7334" y="25527"/>
                    </a:cubicBezTo>
                    <a:cubicBezTo>
                      <a:pt x="5429" y="23622"/>
                      <a:pt x="3048" y="22193"/>
                      <a:pt x="95" y="19907"/>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latin typeface="Arial"/>
                  <a:ea typeface="Arial"/>
                  <a:cs typeface="Arial"/>
                  <a:sym typeface="Arial"/>
                </a:endParaRPr>
              </a:p>
            </xdr:txBody>
          </xdr:sp>
          <xdr:sp macro="" textlink="">
            <xdr:nvSpPr>
              <xdr:cNvPr id="357" name="Shape 357">
                <a:extLst>
                  <a:ext uri="{FF2B5EF4-FFF2-40B4-BE49-F238E27FC236}">
                    <a16:creationId xmlns:a16="http://schemas.microsoft.com/office/drawing/2014/main" id="{00000000-0008-0000-0200-000065010000}"/>
                  </a:ext>
                </a:extLst>
              </xdr:cNvPr>
              <xdr:cNvSpPr/>
            </xdr:nvSpPr>
            <xdr:spPr>
              <a:xfrm>
                <a:off x="626819" y="2150814"/>
                <a:ext cx="217957" cy="224766"/>
              </a:xfrm>
              <a:custGeom>
                <a:avLst/>
                <a:gdLst/>
                <a:ahLst/>
                <a:cxnLst/>
                <a:rect l="l" t="t" r="r" b="b"/>
                <a:pathLst>
                  <a:path w="217957" h="224766" extrusionOk="0">
                    <a:moveTo>
                      <a:pt x="217958" y="19405"/>
                    </a:moveTo>
                    <a:cubicBezTo>
                      <a:pt x="189859" y="45885"/>
                      <a:pt x="170333" y="76651"/>
                      <a:pt x="161570" y="113131"/>
                    </a:cubicBezTo>
                    <a:cubicBezTo>
                      <a:pt x="155855" y="137134"/>
                      <a:pt x="153188" y="161899"/>
                      <a:pt x="149283" y="186283"/>
                    </a:cubicBezTo>
                    <a:cubicBezTo>
                      <a:pt x="147473" y="197713"/>
                      <a:pt x="146139" y="209239"/>
                      <a:pt x="144139" y="220573"/>
                    </a:cubicBezTo>
                    <a:cubicBezTo>
                      <a:pt x="143853" y="222288"/>
                      <a:pt x="141282" y="224860"/>
                      <a:pt x="139948" y="224764"/>
                    </a:cubicBezTo>
                    <a:cubicBezTo>
                      <a:pt x="98514" y="223336"/>
                      <a:pt x="57652" y="219049"/>
                      <a:pt x="21743" y="195332"/>
                    </a:cubicBezTo>
                    <a:cubicBezTo>
                      <a:pt x="19743" y="193999"/>
                      <a:pt x="17838" y="192475"/>
                      <a:pt x="15933" y="190951"/>
                    </a:cubicBezTo>
                    <a:cubicBezTo>
                      <a:pt x="2788" y="180854"/>
                      <a:pt x="-2927" y="168472"/>
                      <a:pt x="1455" y="151422"/>
                    </a:cubicBezTo>
                    <a:cubicBezTo>
                      <a:pt x="5360" y="136372"/>
                      <a:pt x="6503" y="120561"/>
                      <a:pt x="10408" y="105511"/>
                    </a:cubicBezTo>
                    <a:cubicBezTo>
                      <a:pt x="32697" y="19024"/>
                      <a:pt x="130137" y="-25076"/>
                      <a:pt x="210052" y="14833"/>
                    </a:cubicBezTo>
                    <a:cubicBezTo>
                      <a:pt x="212433" y="15976"/>
                      <a:pt x="214719" y="17405"/>
                      <a:pt x="217958" y="19215"/>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latin typeface="Arial"/>
                  <a:ea typeface="Arial"/>
                  <a:cs typeface="Arial"/>
                  <a:sym typeface="Arial"/>
                </a:endParaRPr>
              </a:p>
            </xdr:txBody>
          </xdr:sp>
          <xdr:sp macro="" textlink="">
            <xdr:nvSpPr>
              <xdr:cNvPr id="358" name="Shape 358">
                <a:extLst>
                  <a:ext uri="{FF2B5EF4-FFF2-40B4-BE49-F238E27FC236}">
                    <a16:creationId xmlns:a16="http://schemas.microsoft.com/office/drawing/2014/main" id="{00000000-0008-0000-0200-000066010000}"/>
                  </a:ext>
                </a:extLst>
              </xdr:cNvPr>
              <xdr:cNvSpPr/>
            </xdr:nvSpPr>
            <xdr:spPr>
              <a:xfrm>
                <a:off x="678716" y="1943810"/>
                <a:ext cx="170697" cy="190120"/>
              </a:xfrm>
              <a:custGeom>
                <a:avLst/>
                <a:gdLst/>
                <a:ahLst/>
                <a:cxnLst/>
                <a:rect l="l" t="t" r="r" b="b"/>
                <a:pathLst>
                  <a:path w="170697" h="190120" extrusionOk="0">
                    <a:moveTo>
                      <a:pt x="96624" y="190120"/>
                    </a:moveTo>
                    <a:cubicBezTo>
                      <a:pt x="47284" y="190310"/>
                      <a:pt x="4898" y="153163"/>
                      <a:pt x="517" y="107443"/>
                    </a:cubicBezTo>
                    <a:cubicBezTo>
                      <a:pt x="-4532" y="54579"/>
                      <a:pt x="27853" y="10573"/>
                      <a:pt x="78526" y="1525"/>
                    </a:cubicBezTo>
                    <a:cubicBezTo>
                      <a:pt x="102625" y="-2762"/>
                      <a:pt x="125008" y="2096"/>
                      <a:pt x="145868" y="14764"/>
                    </a:cubicBezTo>
                    <a:cubicBezTo>
                      <a:pt x="150059" y="17336"/>
                      <a:pt x="151869" y="20003"/>
                      <a:pt x="150726" y="25147"/>
                    </a:cubicBezTo>
                    <a:cubicBezTo>
                      <a:pt x="141868" y="67438"/>
                      <a:pt x="148154" y="107538"/>
                      <a:pt x="169204" y="145257"/>
                    </a:cubicBezTo>
                    <a:cubicBezTo>
                      <a:pt x="171395" y="149257"/>
                      <a:pt x="171205" y="151734"/>
                      <a:pt x="168442" y="155068"/>
                    </a:cubicBezTo>
                    <a:cubicBezTo>
                      <a:pt x="149297" y="177928"/>
                      <a:pt x="124913" y="189548"/>
                      <a:pt x="96624" y="190120"/>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latin typeface="Arial"/>
                  <a:ea typeface="Arial"/>
                  <a:cs typeface="Arial"/>
                  <a:sym typeface="Arial"/>
                </a:endParaRPr>
              </a:p>
            </xdr:txBody>
          </xdr:sp>
          <xdr:sp macro="" textlink="">
            <xdr:nvSpPr>
              <xdr:cNvPr id="359" name="Shape 359">
                <a:extLst>
                  <a:ext uri="{FF2B5EF4-FFF2-40B4-BE49-F238E27FC236}">
                    <a16:creationId xmlns:a16="http://schemas.microsoft.com/office/drawing/2014/main" id="{00000000-0008-0000-0200-000067010000}"/>
                  </a:ext>
                </a:extLst>
              </xdr:cNvPr>
              <xdr:cNvSpPr/>
            </xdr:nvSpPr>
            <xdr:spPr>
              <a:xfrm>
                <a:off x="1146742" y="1943362"/>
                <a:ext cx="170855" cy="190561"/>
              </a:xfrm>
              <a:custGeom>
                <a:avLst/>
                <a:gdLst/>
                <a:ahLst/>
                <a:cxnLst/>
                <a:rect l="l" t="t" r="r" b="b"/>
                <a:pathLst>
                  <a:path w="170855" h="190561" extrusionOk="0">
                    <a:moveTo>
                      <a:pt x="170856" y="91698"/>
                    </a:moveTo>
                    <a:cubicBezTo>
                      <a:pt x="170189" y="136655"/>
                      <a:pt x="145519" y="171612"/>
                      <a:pt x="107800" y="184947"/>
                    </a:cubicBezTo>
                    <a:cubicBezTo>
                      <a:pt x="69891" y="198377"/>
                      <a:pt x="28838" y="187233"/>
                      <a:pt x="3121" y="156658"/>
                    </a:cubicBezTo>
                    <a:cubicBezTo>
                      <a:pt x="-213" y="152753"/>
                      <a:pt x="-1166" y="149895"/>
                      <a:pt x="1692" y="144847"/>
                    </a:cubicBezTo>
                    <a:cubicBezTo>
                      <a:pt x="22361" y="107604"/>
                      <a:pt x="28457" y="67980"/>
                      <a:pt x="19980" y="26261"/>
                    </a:cubicBezTo>
                    <a:cubicBezTo>
                      <a:pt x="19027" y="21593"/>
                      <a:pt x="19408" y="18260"/>
                      <a:pt x="24076" y="15498"/>
                    </a:cubicBezTo>
                    <a:cubicBezTo>
                      <a:pt x="56080" y="-3552"/>
                      <a:pt x="88941" y="-5553"/>
                      <a:pt x="121612" y="12354"/>
                    </a:cubicBezTo>
                    <a:cubicBezTo>
                      <a:pt x="153997" y="30166"/>
                      <a:pt x="169713" y="58931"/>
                      <a:pt x="170856" y="91602"/>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latin typeface="Arial"/>
                  <a:ea typeface="Arial"/>
                  <a:cs typeface="Arial"/>
                  <a:sym typeface="Arial"/>
                </a:endParaRPr>
              </a:p>
            </xdr:txBody>
          </xdr:sp>
        </xdr:grpSp>
      </xdr:grpSp>
    </xdr:grpSp>
    <xdr:clientData/>
  </xdr:twoCellAnchor>
  <xdr:twoCellAnchor editAs="absolute">
    <xdr:from>
      <xdr:col>0</xdr:col>
      <xdr:colOff>714375</xdr:colOff>
      <xdr:row>53</xdr:row>
      <xdr:rowOff>38766</xdr:rowOff>
    </xdr:from>
    <xdr:to>
      <xdr:col>1</xdr:col>
      <xdr:colOff>333375</xdr:colOff>
      <xdr:row>56</xdr:row>
      <xdr:rowOff>13613</xdr:rowOff>
    </xdr:to>
    <xdr:grpSp>
      <xdr:nvGrpSpPr>
        <xdr:cNvPr id="14" name="Shape 2">
          <a:extLst>
            <a:ext uri="{FF2B5EF4-FFF2-40B4-BE49-F238E27FC236}">
              <a16:creationId xmlns:a16="http://schemas.microsoft.com/office/drawing/2014/main" id="{00000000-0008-0000-0200-00000E000000}"/>
            </a:ext>
          </a:extLst>
        </xdr:cNvPr>
        <xdr:cNvGrpSpPr/>
      </xdr:nvGrpSpPr>
      <xdr:grpSpPr>
        <a:xfrm>
          <a:off x="714375" y="28920060"/>
          <a:ext cx="844176" cy="736847"/>
          <a:chOff x="4926900" y="3418050"/>
          <a:chExt cx="838200" cy="723900"/>
        </a:xfrm>
      </xdr:grpSpPr>
      <xdr:grpSp>
        <xdr:nvGrpSpPr>
          <xdr:cNvPr id="360" name="Shape 360">
            <a:extLst>
              <a:ext uri="{FF2B5EF4-FFF2-40B4-BE49-F238E27FC236}">
                <a16:creationId xmlns:a16="http://schemas.microsoft.com/office/drawing/2014/main" id="{00000000-0008-0000-0200-000068010000}"/>
              </a:ext>
            </a:extLst>
          </xdr:cNvPr>
          <xdr:cNvGrpSpPr/>
        </xdr:nvGrpSpPr>
        <xdr:grpSpPr>
          <a:xfrm>
            <a:off x="4926900" y="3418050"/>
            <a:ext cx="838200" cy="723900"/>
            <a:chOff x="2010024" y="2908077"/>
            <a:chExt cx="1026033" cy="1026033"/>
          </a:xfrm>
        </xdr:grpSpPr>
        <xdr:sp macro="" textlink="">
          <xdr:nvSpPr>
            <xdr:cNvPr id="15" name="Shape 47">
              <a:extLst>
                <a:ext uri="{FF2B5EF4-FFF2-40B4-BE49-F238E27FC236}">
                  <a16:creationId xmlns:a16="http://schemas.microsoft.com/office/drawing/2014/main" id="{00000000-0008-0000-0200-00000F000000}"/>
                </a:ext>
              </a:extLst>
            </xdr:cNvPr>
            <xdr:cNvSpPr/>
          </xdr:nvSpPr>
          <xdr:spPr>
            <a:xfrm>
              <a:off x="2010024" y="2908077"/>
              <a:ext cx="1026025" cy="1026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361" name="Shape 361">
              <a:extLst>
                <a:ext uri="{FF2B5EF4-FFF2-40B4-BE49-F238E27FC236}">
                  <a16:creationId xmlns:a16="http://schemas.microsoft.com/office/drawing/2014/main" id="{00000000-0008-0000-0200-000069010000}"/>
                </a:ext>
              </a:extLst>
            </xdr:cNvPr>
            <xdr:cNvSpPr/>
          </xdr:nvSpPr>
          <xdr:spPr>
            <a:xfrm>
              <a:off x="2010024" y="2908077"/>
              <a:ext cx="1026033" cy="1026033"/>
            </a:xfrm>
            <a:custGeom>
              <a:avLst/>
              <a:gdLst/>
              <a:ahLst/>
              <a:cxnLst/>
              <a:rect l="l" t="t" r="r" b="b"/>
              <a:pathLst>
                <a:path w="1026033" h="1026033" extrusionOk="0">
                  <a:moveTo>
                    <a:pt x="1026033" y="513016"/>
                  </a:moveTo>
                  <a:cubicBezTo>
                    <a:pt x="1026033" y="796348"/>
                    <a:pt x="796348" y="1026033"/>
                    <a:pt x="513017" y="1026033"/>
                  </a:cubicBezTo>
                  <a:cubicBezTo>
                    <a:pt x="229685" y="1026033"/>
                    <a:pt x="0" y="796348"/>
                    <a:pt x="0" y="513016"/>
                  </a:cubicBezTo>
                  <a:cubicBezTo>
                    <a:pt x="0" y="229685"/>
                    <a:pt x="229685" y="0"/>
                    <a:pt x="513017" y="0"/>
                  </a:cubicBezTo>
                  <a:cubicBezTo>
                    <a:pt x="796348" y="0"/>
                    <a:pt x="1026033" y="229685"/>
                    <a:pt x="1026033" y="513016"/>
                  </a:cubicBezTo>
                  <a:close/>
                </a:path>
              </a:pathLst>
            </a:custGeom>
            <a:solidFill>
              <a:srgbClr val="F5933B"/>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latin typeface="Arial"/>
                <a:ea typeface="Arial"/>
                <a:cs typeface="Arial"/>
                <a:sym typeface="Arial"/>
              </a:endParaRPr>
            </a:p>
          </xdr:txBody>
        </xdr:sp>
        <xdr:grpSp>
          <xdr:nvGrpSpPr>
            <xdr:cNvPr id="362" name="Shape 362">
              <a:extLst>
                <a:ext uri="{FF2B5EF4-FFF2-40B4-BE49-F238E27FC236}">
                  <a16:creationId xmlns:a16="http://schemas.microsoft.com/office/drawing/2014/main" id="{00000000-0008-0000-0200-00006A010000}"/>
                </a:ext>
              </a:extLst>
            </xdr:cNvPr>
            <xdr:cNvGrpSpPr/>
          </xdr:nvGrpSpPr>
          <xdr:grpSpPr>
            <a:xfrm>
              <a:off x="2184683" y="3134290"/>
              <a:ext cx="676780" cy="573696"/>
              <a:chOff x="2184683" y="3134290"/>
              <a:chExt cx="676780" cy="573696"/>
            </a:xfrm>
          </xdr:grpSpPr>
          <xdr:sp macro="" textlink="">
            <xdr:nvSpPr>
              <xdr:cNvPr id="363" name="Shape 363">
                <a:extLst>
                  <a:ext uri="{FF2B5EF4-FFF2-40B4-BE49-F238E27FC236}">
                    <a16:creationId xmlns:a16="http://schemas.microsoft.com/office/drawing/2014/main" id="{00000000-0008-0000-0200-00006B010000}"/>
                  </a:ext>
                </a:extLst>
              </xdr:cNvPr>
              <xdr:cNvSpPr/>
            </xdr:nvSpPr>
            <xdr:spPr>
              <a:xfrm>
                <a:off x="2495701" y="3134290"/>
                <a:ext cx="365762" cy="458695"/>
              </a:xfrm>
              <a:custGeom>
                <a:avLst/>
                <a:gdLst/>
                <a:ahLst/>
                <a:cxnLst/>
                <a:rect l="l" t="t" r="r" b="b"/>
                <a:pathLst>
                  <a:path w="365762" h="458695" extrusionOk="0">
                    <a:moveTo>
                      <a:pt x="365668" y="256418"/>
                    </a:moveTo>
                    <a:cubicBezTo>
                      <a:pt x="363382" y="268229"/>
                      <a:pt x="362048" y="280231"/>
                      <a:pt x="358810" y="291756"/>
                    </a:cubicBezTo>
                    <a:cubicBezTo>
                      <a:pt x="334426" y="378243"/>
                      <a:pt x="278990" y="433869"/>
                      <a:pt x="192027" y="457491"/>
                    </a:cubicBezTo>
                    <a:cubicBezTo>
                      <a:pt x="179644" y="460825"/>
                      <a:pt x="168214" y="456539"/>
                      <a:pt x="158213" y="453110"/>
                    </a:cubicBezTo>
                    <a:cubicBezTo>
                      <a:pt x="160499" y="429964"/>
                      <a:pt x="164404" y="407580"/>
                      <a:pt x="164595" y="385101"/>
                    </a:cubicBezTo>
                    <a:cubicBezTo>
                      <a:pt x="164785" y="362908"/>
                      <a:pt x="161261" y="340619"/>
                      <a:pt x="159356" y="317474"/>
                    </a:cubicBezTo>
                    <a:cubicBezTo>
                      <a:pt x="182502" y="311187"/>
                      <a:pt x="205933" y="313568"/>
                      <a:pt x="227936" y="326999"/>
                    </a:cubicBezTo>
                    <a:cubicBezTo>
                      <a:pt x="233556" y="330428"/>
                      <a:pt x="238509" y="334809"/>
                      <a:pt x="243557" y="339095"/>
                    </a:cubicBezTo>
                    <a:cubicBezTo>
                      <a:pt x="252892" y="347096"/>
                      <a:pt x="264798" y="347287"/>
                      <a:pt x="272608" y="339286"/>
                    </a:cubicBezTo>
                    <a:cubicBezTo>
                      <a:pt x="280419" y="331285"/>
                      <a:pt x="280133" y="318712"/>
                      <a:pt x="271465" y="310330"/>
                    </a:cubicBezTo>
                    <a:cubicBezTo>
                      <a:pt x="245081" y="284803"/>
                      <a:pt x="213458" y="272801"/>
                      <a:pt x="176882" y="274611"/>
                    </a:cubicBezTo>
                    <a:cubicBezTo>
                      <a:pt x="166214" y="275087"/>
                      <a:pt x="155641" y="277469"/>
                      <a:pt x="144307" y="278993"/>
                    </a:cubicBezTo>
                    <a:cubicBezTo>
                      <a:pt x="130400" y="249179"/>
                      <a:pt x="116113" y="218699"/>
                      <a:pt x="101539" y="187743"/>
                    </a:cubicBezTo>
                    <a:cubicBezTo>
                      <a:pt x="108207" y="186886"/>
                      <a:pt x="114303" y="186410"/>
                      <a:pt x="120304" y="185171"/>
                    </a:cubicBezTo>
                    <a:cubicBezTo>
                      <a:pt x="132210" y="182695"/>
                      <a:pt x="142497" y="176885"/>
                      <a:pt x="151165" y="168407"/>
                    </a:cubicBezTo>
                    <a:cubicBezTo>
                      <a:pt x="159642" y="160216"/>
                      <a:pt x="160309" y="148310"/>
                      <a:pt x="152879" y="140023"/>
                    </a:cubicBezTo>
                    <a:cubicBezTo>
                      <a:pt x="145640" y="131927"/>
                      <a:pt x="134115" y="131165"/>
                      <a:pt x="124971" y="138213"/>
                    </a:cubicBezTo>
                    <a:cubicBezTo>
                      <a:pt x="109445" y="150215"/>
                      <a:pt x="100587" y="149357"/>
                      <a:pt x="84585" y="138594"/>
                    </a:cubicBezTo>
                    <a:cubicBezTo>
                      <a:pt x="76393" y="133070"/>
                      <a:pt x="72488" y="126021"/>
                      <a:pt x="68773" y="118020"/>
                    </a:cubicBezTo>
                    <a:cubicBezTo>
                      <a:pt x="62106" y="103637"/>
                      <a:pt x="55248" y="89445"/>
                      <a:pt x="48771" y="74967"/>
                    </a:cubicBezTo>
                    <a:cubicBezTo>
                      <a:pt x="44485" y="65442"/>
                      <a:pt x="37436" y="60775"/>
                      <a:pt x="27054" y="60775"/>
                    </a:cubicBezTo>
                    <a:cubicBezTo>
                      <a:pt x="18291" y="60775"/>
                      <a:pt x="9528" y="60775"/>
                      <a:pt x="289" y="60775"/>
                    </a:cubicBezTo>
                    <a:cubicBezTo>
                      <a:pt x="289" y="54203"/>
                      <a:pt x="-473" y="48011"/>
                      <a:pt x="479" y="42106"/>
                    </a:cubicBezTo>
                    <a:cubicBezTo>
                      <a:pt x="1813" y="33152"/>
                      <a:pt x="7623" y="27247"/>
                      <a:pt x="16100" y="24199"/>
                    </a:cubicBezTo>
                    <a:cubicBezTo>
                      <a:pt x="49247" y="12388"/>
                      <a:pt x="83537" y="6197"/>
                      <a:pt x="118399" y="2958"/>
                    </a:cubicBezTo>
                    <a:cubicBezTo>
                      <a:pt x="155737" y="-566"/>
                      <a:pt x="193170" y="-852"/>
                      <a:pt x="230508" y="1625"/>
                    </a:cubicBezTo>
                    <a:cubicBezTo>
                      <a:pt x="270132" y="4196"/>
                      <a:pt x="309089" y="10292"/>
                      <a:pt x="346808" y="23056"/>
                    </a:cubicBezTo>
                    <a:cubicBezTo>
                      <a:pt x="355762" y="26104"/>
                      <a:pt x="361762" y="31628"/>
                      <a:pt x="365763" y="39915"/>
                    </a:cubicBezTo>
                    <a:lnTo>
                      <a:pt x="365763" y="256609"/>
                    </a:lnTo>
                    <a:close/>
                    <a:moveTo>
                      <a:pt x="269656" y="186886"/>
                    </a:moveTo>
                    <a:cubicBezTo>
                      <a:pt x="287658" y="187172"/>
                      <a:pt x="303279" y="181076"/>
                      <a:pt x="316423" y="168884"/>
                    </a:cubicBezTo>
                    <a:cubicBezTo>
                      <a:pt x="325282" y="160692"/>
                      <a:pt x="326139" y="148405"/>
                      <a:pt x="318709" y="140023"/>
                    </a:cubicBezTo>
                    <a:cubicBezTo>
                      <a:pt x="311280" y="131641"/>
                      <a:pt x="298993" y="131069"/>
                      <a:pt x="289753" y="138880"/>
                    </a:cubicBezTo>
                    <a:cubicBezTo>
                      <a:pt x="276704" y="149929"/>
                      <a:pt x="264417" y="149834"/>
                      <a:pt x="251272" y="138880"/>
                    </a:cubicBezTo>
                    <a:cubicBezTo>
                      <a:pt x="242128" y="131165"/>
                      <a:pt x="229746" y="131736"/>
                      <a:pt x="222316" y="140213"/>
                    </a:cubicBezTo>
                    <a:cubicBezTo>
                      <a:pt x="215077" y="148500"/>
                      <a:pt x="215839" y="160692"/>
                      <a:pt x="224317" y="168598"/>
                    </a:cubicBezTo>
                    <a:cubicBezTo>
                      <a:pt x="236985" y="180504"/>
                      <a:pt x="252034" y="186886"/>
                      <a:pt x="269560" y="186981"/>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latin typeface="Arial"/>
                  <a:ea typeface="Arial"/>
                  <a:cs typeface="Arial"/>
                  <a:sym typeface="Arial"/>
                </a:endParaRPr>
              </a:p>
            </xdr:txBody>
          </xdr:sp>
          <xdr:sp macro="" textlink="">
            <xdr:nvSpPr>
              <xdr:cNvPr id="364" name="Shape 364">
                <a:extLst>
                  <a:ext uri="{FF2B5EF4-FFF2-40B4-BE49-F238E27FC236}">
                    <a16:creationId xmlns:a16="http://schemas.microsoft.com/office/drawing/2014/main" id="{00000000-0008-0000-0200-00006C010000}"/>
                  </a:ext>
                </a:extLst>
              </xdr:cNvPr>
              <xdr:cNvSpPr/>
            </xdr:nvSpPr>
            <xdr:spPr>
              <a:xfrm>
                <a:off x="2184683" y="3235062"/>
                <a:ext cx="436040" cy="472924"/>
              </a:xfrm>
              <a:custGeom>
                <a:avLst/>
                <a:gdLst/>
                <a:ahLst/>
                <a:cxnLst/>
                <a:rect l="l" t="t" r="r" b="b"/>
                <a:pathLst>
                  <a:path w="436040" h="472924" extrusionOk="0">
                    <a:moveTo>
                      <a:pt x="288161" y="472925"/>
                    </a:moveTo>
                    <a:cubicBezTo>
                      <a:pt x="195673" y="467972"/>
                      <a:pt x="125284" y="426252"/>
                      <a:pt x="83374" y="341099"/>
                    </a:cubicBezTo>
                    <a:cubicBezTo>
                      <a:pt x="55751" y="284901"/>
                      <a:pt x="29938" y="227846"/>
                      <a:pt x="3364" y="171173"/>
                    </a:cubicBezTo>
                    <a:cubicBezTo>
                      <a:pt x="-2447" y="158885"/>
                      <a:pt x="-827" y="150408"/>
                      <a:pt x="8983" y="140788"/>
                    </a:cubicBezTo>
                    <a:cubicBezTo>
                      <a:pt x="40797" y="109355"/>
                      <a:pt x="77944" y="85638"/>
                      <a:pt x="117187" y="64969"/>
                    </a:cubicBezTo>
                    <a:cubicBezTo>
                      <a:pt x="165003" y="39823"/>
                      <a:pt x="214438" y="18963"/>
                      <a:pt x="267397" y="7247"/>
                    </a:cubicBezTo>
                    <a:cubicBezTo>
                      <a:pt x="281970" y="4009"/>
                      <a:pt x="296829" y="2104"/>
                      <a:pt x="311593" y="199"/>
                    </a:cubicBezTo>
                    <a:cubicBezTo>
                      <a:pt x="321403" y="-1135"/>
                      <a:pt x="329309" y="4295"/>
                      <a:pt x="334262" y="14867"/>
                    </a:cubicBezTo>
                    <a:cubicBezTo>
                      <a:pt x="353407" y="55634"/>
                      <a:pt x="372648" y="96401"/>
                      <a:pt x="391603" y="137264"/>
                    </a:cubicBezTo>
                    <a:cubicBezTo>
                      <a:pt x="402556" y="160981"/>
                      <a:pt x="414653" y="184317"/>
                      <a:pt x="423416" y="208892"/>
                    </a:cubicBezTo>
                    <a:cubicBezTo>
                      <a:pt x="454944" y="297569"/>
                      <a:pt x="425893" y="398915"/>
                      <a:pt x="353312" y="458256"/>
                    </a:cubicBezTo>
                    <a:cubicBezTo>
                      <a:pt x="344359" y="465590"/>
                      <a:pt x="333976" y="468448"/>
                      <a:pt x="322927" y="469781"/>
                    </a:cubicBezTo>
                    <a:cubicBezTo>
                      <a:pt x="311783" y="471115"/>
                      <a:pt x="300639" y="471877"/>
                      <a:pt x="288161" y="472925"/>
                    </a:cubicBezTo>
                    <a:close/>
                    <a:moveTo>
                      <a:pt x="239584" y="374436"/>
                    </a:moveTo>
                    <a:cubicBezTo>
                      <a:pt x="239679" y="373865"/>
                      <a:pt x="239774" y="373293"/>
                      <a:pt x="239965" y="372817"/>
                    </a:cubicBezTo>
                    <a:cubicBezTo>
                      <a:pt x="293209" y="372817"/>
                      <a:pt x="340358" y="340622"/>
                      <a:pt x="358837" y="291854"/>
                    </a:cubicBezTo>
                    <a:cubicBezTo>
                      <a:pt x="363504" y="279567"/>
                      <a:pt x="359122" y="268232"/>
                      <a:pt x="348169" y="263946"/>
                    </a:cubicBezTo>
                    <a:cubicBezTo>
                      <a:pt x="337215" y="259660"/>
                      <a:pt x="326452" y="264994"/>
                      <a:pt x="321403" y="277281"/>
                    </a:cubicBezTo>
                    <a:cubicBezTo>
                      <a:pt x="319879" y="280901"/>
                      <a:pt x="318355" y="284615"/>
                      <a:pt x="316450" y="288044"/>
                    </a:cubicBezTo>
                    <a:cubicBezTo>
                      <a:pt x="296353" y="324716"/>
                      <a:pt x="254062" y="341003"/>
                      <a:pt x="212818" y="328240"/>
                    </a:cubicBezTo>
                    <a:cubicBezTo>
                      <a:pt x="200245" y="324335"/>
                      <a:pt x="188911" y="329383"/>
                      <a:pt x="185482" y="340432"/>
                    </a:cubicBezTo>
                    <a:cubicBezTo>
                      <a:pt x="181957" y="351767"/>
                      <a:pt x="187863" y="362720"/>
                      <a:pt x="200626" y="366245"/>
                    </a:cubicBezTo>
                    <a:cubicBezTo>
                      <a:pt x="213485" y="369769"/>
                      <a:pt x="226725" y="371864"/>
                      <a:pt x="239774" y="374531"/>
                    </a:cubicBezTo>
                    <a:close/>
                    <a:moveTo>
                      <a:pt x="163955" y="198319"/>
                    </a:moveTo>
                    <a:cubicBezTo>
                      <a:pt x="136047" y="199176"/>
                      <a:pt x="110329" y="216988"/>
                      <a:pt x="101090" y="242610"/>
                    </a:cubicBezTo>
                    <a:cubicBezTo>
                      <a:pt x="97280" y="253183"/>
                      <a:pt x="101852" y="264327"/>
                      <a:pt x="111663" y="268518"/>
                    </a:cubicBezTo>
                    <a:cubicBezTo>
                      <a:pt x="121759" y="272900"/>
                      <a:pt x="132713" y="268804"/>
                      <a:pt x="137761" y="258612"/>
                    </a:cubicBezTo>
                    <a:cubicBezTo>
                      <a:pt x="146715" y="240991"/>
                      <a:pt x="154621" y="237276"/>
                      <a:pt x="174337" y="241467"/>
                    </a:cubicBezTo>
                    <a:cubicBezTo>
                      <a:pt x="185767" y="243944"/>
                      <a:pt x="195864" y="238038"/>
                      <a:pt x="198912" y="227084"/>
                    </a:cubicBezTo>
                    <a:cubicBezTo>
                      <a:pt x="201769" y="216893"/>
                      <a:pt x="195959" y="206320"/>
                      <a:pt x="184910" y="202986"/>
                    </a:cubicBezTo>
                    <a:cubicBezTo>
                      <a:pt x="178052" y="200891"/>
                      <a:pt x="170813" y="199843"/>
                      <a:pt x="163765" y="198319"/>
                    </a:cubicBezTo>
                    <a:close/>
                    <a:moveTo>
                      <a:pt x="314450" y="128024"/>
                    </a:moveTo>
                    <a:cubicBezTo>
                      <a:pt x="286256" y="128882"/>
                      <a:pt x="261777" y="145455"/>
                      <a:pt x="251680" y="171173"/>
                    </a:cubicBezTo>
                    <a:cubicBezTo>
                      <a:pt x="247394" y="182031"/>
                      <a:pt x="251585" y="193366"/>
                      <a:pt x="261586" y="197843"/>
                    </a:cubicBezTo>
                    <a:cubicBezTo>
                      <a:pt x="272064" y="202605"/>
                      <a:pt x="283208" y="198128"/>
                      <a:pt x="288447" y="187175"/>
                    </a:cubicBezTo>
                    <a:cubicBezTo>
                      <a:pt x="296067" y="171268"/>
                      <a:pt x="307021" y="166124"/>
                      <a:pt x="323785" y="170601"/>
                    </a:cubicBezTo>
                    <a:cubicBezTo>
                      <a:pt x="335024" y="173554"/>
                      <a:pt x="345978" y="167934"/>
                      <a:pt x="349026" y="157552"/>
                    </a:cubicBezTo>
                    <a:cubicBezTo>
                      <a:pt x="352169" y="146789"/>
                      <a:pt x="346645" y="135835"/>
                      <a:pt x="335596" y="132501"/>
                    </a:cubicBezTo>
                    <a:cubicBezTo>
                      <a:pt x="328738" y="130406"/>
                      <a:pt x="321499" y="129548"/>
                      <a:pt x="314450" y="128120"/>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latin typeface="Arial"/>
                  <a:ea typeface="Arial"/>
                  <a:cs typeface="Arial"/>
                  <a:sym typeface="Arial"/>
                </a:endParaRPr>
              </a:p>
            </xdr:txBody>
          </xdr:sp>
        </xdr:grpSp>
      </xdr:grpSp>
    </xdr:grpSp>
    <xdr:clientData/>
  </xdr:twoCellAnchor>
  <xdr:twoCellAnchor editAs="absolute">
    <xdr:from>
      <xdr:col>0</xdr:col>
      <xdr:colOff>714375</xdr:colOff>
      <xdr:row>77</xdr:row>
      <xdr:rowOff>95916</xdr:rowOff>
    </xdr:from>
    <xdr:to>
      <xdr:col>1</xdr:col>
      <xdr:colOff>333375</xdr:colOff>
      <xdr:row>80</xdr:row>
      <xdr:rowOff>80289</xdr:rowOff>
    </xdr:to>
    <xdr:grpSp>
      <xdr:nvGrpSpPr>
        <xdr:cNvPr id="16" name="Shape 2">
          <a:extLst>
            <a:ext uri="{FF2B5EF4-FFF2-40B4-BE49-F238E27FC236}">
              <a16:creationId xmlns:a16="http://schemas.microsoft.com/office/drawing/2014/main" id="{00000000-0008-0000-0200-000010000000}"/>
            </a:ext>
          </a:extLst>
        </xdr:cNvPr>
        <xdr:cNvGrpSpPr/>
      </xdr:nvGrpSpPr>
      <xdr:grpSpPr>
        <a:xfrm>
          <a:off x="714375" y="42080622"/>
          <a:ext cx="844176" cy="746373"/>
          <a:chOff x="4926900" y="3413288"/>
          <a:chExt cx="838200" cy="733425"/>
        </a:xfrm>
      </xdr:grpSpPr>
      <xdr:grpSp>
        <xdr:nvGrpSpPr>
          <xdr:cNvPr id="365" name="Shape 365">
            <a:extLst>
              <a:ext uri="{FF2B5EF4-FFF2-40B4-BE49-F238E27FC236}">
                <a16:creationId xmlns:a16="http://schemas.microsoft.com/office/drawing/2014/main" id="{00000000-0008-0000-0200-00006D010000}"/>
              </a:ext>
            </a:extLst>
          </xdr:cNvPr>
          <xdr:cNvGrpSpPr/>
        </xdr:nvGrpSpPr>
        <xdr:grpSpPr>
          <a:xfrm>
            <a:off x="4926900" y="3413288"/>
            <a:ext cx="838200" cy="733425"/>
            <a:chOff x="7154707" y="5026154"/>
            <a:chExt cx="1026033" cy="1026033"/>
          </a:xfrm>
        </xdr:grpSpPr>
        <xdr:sp macro="" textlink="">
          <xdr:nvSpPr>
            <xdr:cNvPr id="17" name="Shape 47">
              <a:extLst>
                <a:ext uri="{FF2B5EF4-FFF2-40B4-BE49-F238E27FC236}">
                  <a16:creationId xmlns:a16="http://schemas.microsoft.com/office/drawing/2014/main" id="{00000000-0008-0000-0200-000011000000}"/>
                </a:ext>
              </a:extLst>
            </xdr:cNvPr>
            <xdr:cNvSpPr/>
          </xdr:nvSpPr>
          <xdr:spPr>
            <a:xfrm>
              <a:off x="7154707" y="5026154"/>
              <a:ext cx="1026025" cy="1026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366" name="Shape 366">
              <a:extLst>
                <a:ext uri="{FF2B5EF4-FFF2-40B4-BE49-F238E27FC236}">
                  <a16:creationId xmlns:a16="http://schemas.microsoft.com/office/drawing/2014/main" id="{00000000-0008-0000-0200-00006E010000}"/>
                </a:ext>
              </a:extLst>
            </xdr:cNvPr>
            <xdr:cNvSpPr/>
          </xdr:nvSpPr>
          <xdr:spPr>
            <a:xfrm>
              <a:off x="7154707" y="5026154"/>
              <a:ext cx="1026033" cy="1026033"/>
            </a:xfrm>
            <a:custGeom>
              <a:avLst/>
              <a:gdLst/>
              <a:ahLst/>
              <a:cxnLst/>
              <a:rect l="l" t="t" r="r" b="b"/>
              <a:pathLst>
                <a:path w="1026033" h="1026033" extrusionOk="0">
                  <a:moveTo>
                    <a:pt x="1026033" y="513017"/>
                  </a:moveTo>
                  <a:cubicBezTo>
                    <a:pt x="1026033" y="796348"/>
                    <a:pt x="796348" y="1026033"/>
                    <a:pt x="513017" y="1026033"/>
                  </a:cubicBezTo>
                  <a:cubicBezTo>
                    <a:pt x="229685" y="1026033"/>
                    <a:pt x="0" y="796348"/>
                    <a:pt x="0" y="513016"/>
                  </a:cubicBezTo>
                  <a:cubicBezTo>
                    <a:pt x="0" y="229685"/>
                    <a:pt x="229685" y="0"/>
                    <a:pt x="513017" y="0"/>
                  </a:cubicBezTo>
                  <a:cubicBezTo>
                    <a:pt x="796348" y="0"/>
                    <a:pt x="1026033" y="229685"/>
                    <a:pt x="1026033" y="513017"/>
                  </a:cubicBezTo>
                  <a:close/>
                </a:path>
              </a:pathLst>
            </a:custGeom>
            <a:solidFill>
              <a:srgbClr val="F5933B"/>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latin typeface="Arial"/>
                <a:ea typeface="Arial"/>
                <a:cs typeface="Arial"/>
                <a:sym typeface="Arial"/>
              </a:endParaRPr>
            </a:p>
          </xdr:txBody>
        </xdr:sp>
        <xdr:grpSp>
          <xdr:nvGrpSpPr>
            <xdr:cNvPr id="367" name="Shape 367">
              <a:extLst>
                <a:ext uri="{FF2B5EF4-FFF2-40B4-BE49-F238E27FC236}">
                  <a16:creationId xmlns:a16="http://schemas.microsoft.com/office/drawing/2014/main" id="{00000000-0008-0000-0200-00006F010000}"/>
                </a:ext>
              </a:extLst>
            </xdr:cNvPr>
            <xdr:cNvGrpSpPr/>
          </xdr:nvGrpSpPr>
          <xdr:grpSpPr>
            <a:xfrm>
              <a:off x="7359209" y="5303329"/>
              <a:ext cx="616838" cy="471396"/>
              <a:chOff x="7359209" y="5303329"/>
              <a:chExt cx="616838" cy="471396"/>
            </a:xfrm>
          </xdr:grpSpPr>
          <xdr:sp macro="" textlink="">
            <xdr:nvSpPr>
              <xdr:cNvPr id="368" name="Shape 368">
                <a:extLst>
                  <a:ext uri="{FF2B5EF4-FFF2-40B4-BE49-F238E27FC236}">
                    <a16:creationId xmlns:a16="http://schemas.microsoft.com/office/drawing/2014/main" id="{00000000-0008-0000-0200-000070010000}"/>
                  </a:ext>
                </a:extLst>
              </xdr:cNvPr>
              <xdr:cNvSpPr/>
            </xdr:nvSpPr>
            <xdr:spPr>
              <a:xfrm>
                <a:off x="7431694" y="5303424"/>
                <a:ext cx="544353" cy="471204"/>
              </a:xfrm>
              <a:custGeom>
                <a:avLst/>
                <a:gdLst/>
                <a:ahLst/>
                <a:cxnLst/>
                <a:rect l="l" t="t" r="r" b="b"/>
                <a:pathLst>
                  <a:path w="544353" h="471204" extrusionOk="0">
                    <a:moveTo>
                      <a:pt x="218789" y="447678"/>
                    </a:moveTo>
                    <a:cubicBezTo>
                      <a:pt x="218885" y="445773"/>
                      <a:pt x="219075" y="444915"/>
                      <a:pt x="219075" y="443963"/>
                    </a:cubicBezTo>
                    <a:cubicBezTo>
                      <a:pt x="219075" y="330425"/>
                      <a:pt x="219075" y="216792"/>
                      <a:pt x="218885" y="103254"/>
                    </a:cubicBezTo>
                    <a:cubicBezTo>
                      <a:pt x="218885" y="98682"/>
                      <a:pt x="217456" y="93538"/>
                      <a:pt x="215075" y="89633"/>
                    </a:cubicBezTo>
                    <a:cubicBezTo>
                      <a:pt x="200597" y="66392"/>
                      <a:pt x="181451" y="47818"/>
                      <a:pt x="157925" y="33816"/>
                    </a:cubicBezTo>
                    <a:cubicBezTo>
                      <a:pt x="116205" y="8861"/>
                      <a:pt x="70199" y="860"/>
                      <a:pt x="22479" y="3"/>
                    </a:cubicBezTo>
                    <a:cubicBezTo>
                      <a:pt x="9144" y="-188"/>
                      <a:pt x="0" y="9718"/>
                      <a:pt x="0" y="23053"/>
                    </a:cubicBezTo>
                    <a:cubicBezTo>
                      <a:pt x="0" y="132781"/>
                      <a:pt x="0" y="242604"/>
                      <a:pt x="0" y="352333"/>
                    </a:cubicBezTo>
                    <a:cubicBezTo>
                      <a:pt x="0" y="365382"/>
                      <a:pt x="9144" y="374335"/>
                      <a:pt x="22098" y="375383"/>
                    </a:cubicBezTo>
                    <a:cubicBezTo>
                      <a:pt x="43434" y="377097"/>
                      <a:pt x="64960" y="378050"/>
                      <a:pt x="86011" y="381574"/>
                    </a:cubicBezTo>
                    <a:cubicBezTo>
                      <a:pt x="134588" y="389480"/>
                      <a:pt x="177927" y="408816"/>
                      <a:pt x="213836" y="443391"/>
                    </a:cubicBezTo>
                    <a:cubicBezTo>
                      <a:pt x="215170" y="444725"/>
                      <a:pt x="216694" y="445868"/>
                      <a:pt x="218789" y="447773"/>
                    </a:cubicBezTo>
                    <a:close/>
                    <a:moveTo>
                      <a:pt x="252984" y="448154"/>
                    </a:moveTo>
                    <a:cubicBezTo>
                      <a:pt x="255365" y="445963"/>
                      <a:pt x="256603" y="444915"/>
                      <a:pt x="257747" y="443868"/>
                    </a:cubicBezTo>
                    <a:cubicBezTo>
                      <a:pt x="282988" y="419008"/>
                      <a:pt x="312992" y="402243"/>
                      <a:pt x="346329" y="391194"/>
                    </a:cubicBezTo>
                    <a:cubicBezTo>
                      <a:pt x="379381" y="380336"/>
                      <a:pt x="413385" y="375859"/>
                      <a:pt x="448056" y="375383"/>
                    </a:cubicBezTo>
                    <a:cubicBezTo>
                      <a:pt x="463010" y="375192"/>
                      <a:pt x="472059" y="366048"/>
                      <a:pt x="472059" y="351285"/>
                    </a:cubicBezTo>
                    <a:cubicBezTo>
                      <a:pt x="472059" y="242319"/>
                      <a:pt x="472059" y="133353"/>
                      <a:pt x="472059" y="24387"/>
                    </a:cubicBezTo>
                    <a:cubicBezTo>
                      <a:pt x="472059" y="8670"/>
                      <a:pt x="462248" y="-1140"/>
                      <a:pt x="446627" y="193"/>
                    </a:cubicBezTo>
                    <a:cubicBezTo>
                      <a:pt x="425672" y="1908"/>
                      <a:pt x="404527" y="3241"/>
                      <a:pt x="384048" y="7337"/>
                    </a:cubicBezTo>
                    <a:cubicBezTo>
                      <a:pt x="337566" y="16576"/>
                      <a:pt x="297275" y="37531"/>
                      <a:pt x="266986" y="75250"/>
                    </a:cubicBezTo>
                    <a:cubicBezTo>
                      <a:pt x="257842" y="86680"/>
                      <a:pt x="252603" y="98586"/>
                      <a:pt x="252698" y="114017"/>
                    </a:cubicBezTo>
                    <a:cubicBezTo>
                      <a:pt x="253365" y="222602"/>
                      <a:pt x="252984" y="331092"/>
                      <a:pt x="252984" y="439677"/>
                    </a:cubicBezTo>
                    <a:lnTo>
                      <a:pt x="252984" y="448154"/>
                    </a:lnTo>
                    <a:close/>
                    <a:moveTo>
                      <a:pt x="506063" y="76774"/>
                    </a:moveTo>
                    <a:cubicBezTo>
                      <a:pt x="506063" y="79727"/>
                      <a:pt x="506063" y="82108"/>
                      <a:pt x="506063" y="84394"/>
                    </a:cubicBezTo>
                    <a:cubicBezTo>
                      <a:pt x="506063" y="171834"/>
                      <a:pt x="506063" y="259368"/>
                      <a:pt x="506063" y="346808"/>
                    </a:cubicBezTo>
                    <a:cubicBezTo>
                      <a:pt x="506063" y="350237"/>
                      <a:pt x="506063" y="353666"/>
                      <a:pt x="505873" y="357000"/>
                    </a:cubicBezTo>
                    <a:cubicBezTo>
                      <a:pt x="505015" y="368239"/>
                      <a:pt x="501206" y="378431"/>
                      <a:pt x="494157" y="387385"/>
                    </a:cubicBezTo>
                    <a:cubicBezTo>
                      <a:pt x="482346" y="402243"/>
                      <a:pt x="466820" y="408911"/>
                      <a:pt x="448056" y="409197"/>
                    </a:cubicBezTo>
                    <a:cubicBezTo>
                      <a:pt x="410242" y="409768"/>
                      <a:pt x="373475" y="415674"/>
                      <a:pt x="338519" y="430533"/>
                    </a:cubicBezTo>
                    <a:cubicBezTo>
                      <a:pt x="318897" y="438915"/>
                      <a:pt x="300895" y="449964"/>
                      <a:pt x="284417" y="465585"/>
                    </a:cubicBezTo>
                    <a:cubicBezTo>
                      <a:pt x="286893" y="465204"/>
                      <a:pt x="288226" y="465108"/>
                      <a:pt x="289465" y="464918"/>
                    </a:cubicBezTo>
                    <a:cubicBezTo>
                      <a:pt x="309467" y="461965"/>
                      <a:pt x="329375" y="457679"/>
                      <a:pt x="349472" y="456250"/>
                    </a:cubicBezTo>
                    <a:cubicBezTo>
                      <a:pt x="400907" y="452726"/>
                      <a:pt x="451961" y="457012"/>
                      <a:pt x="502539" y="467585"/>
                    </a:cubicBezTo>
                    <a:cubicBezTo>
                      <a:pt x="508825" y="468918"/>
                      <a:pt x="515112" y="470538"/>
                      <a:pt x="521398" y="471109"/>
                    </a:cubicBezTo>
                    <a:cubicBezTo>
                      <a:pt x="534162" y="472347"/>
                      <a:pt x="544354" y="461394"/>
                      <a:pt x="544354" y="446820"/>
                    </a:cubicBezTo>
                    <a:cubicBezTo>
                      <a:pt x="544354" y="331473"/>
                      <a:pt x="544354" y="216030"/>
                      <a:pt x="544354" y="100682"/>
                    </a:cubicBezTo>
                    <a:cubicBezTo>
                      <a:pt x="544354" y="99253"/>
                      <a:pt x="544354" y="97824"/>
                      <a:pt x="544354" y="96491"/>
                    </a:cubicBezTo>
                    <a:cubicBezTo>
                      <a:pt x="543687" y="86490"/>
                      <a:pt x="535496" y="77536"/>
                      <a:pt x="525685" y="76774"/>
                    </a:cubicBezTo>
                    <a:cubicBezTo>
                      <a:pt x="519494" y="76203"/>
                      <a:pt x="513302" y="76679"/>
                      <a:pt x="506159" y="76679"/>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latin typeface="Arial"/>
                  <a:ea typeface="Arial"/>
                  <a:cs typeface="Arial"/>
                  <a:sym typeface="Arial"/>
                </a:endParaRPr>
              </a:p>
            </xdr:txBody>
          </xdr:sp>
          <xdr:sp macro="" textlink="">
            <xdr:nvSpPr>
              <xdr:cNvPr id="369" name="Shape 369">
                <a:extLst>
                  <a:ext uri="{FF2B5EF4-FFF2-40B4-BE49-F238E27FC236}">
                    <a16:creationId xmlns:a16="http://schemas.microsoft.com/office/drawing/2014/main" id="{00000000-0008-0000-0200-000071010000}"/>
                  </a:ext>
                </a:extLst>
              </xdr:cNvPr>
              <xdr:cNvSpPr/>
            </xdr:nvSpPr>
            <xdr:spPr>
              <a:xfrm>
                <a:off x="7359209" y="5379889"/>
                <a:ext cx="258698" cy="394836"/>
              </a:xfrm>
              <a:custGeom>
                <a:avLst/>
                <a:gdLst/>
                <a:ahLst/>
                <a:cxnLst/>
                <a:rect l="l" t="t" r="r" b="b"/>
                <a:pathLst>
                  <a:path w="258698" h="394836" extrusionOk="0">
                    <a:moveTo>
                      <a:pt x="95" y="17169"/>
                    </a:moveTo>
                    <a:cubicBezTo>
                      <a:pt x="7144" y="24"/>
                      <a:pt x="16859" y="-1500"/>
                      <a:pt x="38386" y="881"/>
                    </a:cubicBezTo>
                    <a:cubicBezTo>
                      <a:pt x="38386" y="3357"/>
                      <a:pt x="38386" y="5929"/>
                      <a:pt x="38386" y="8501"/>
                    </a:cubicBezTo>
                    <a:cubicBezTo>
                      <a:pt x="38386" y="96798"/>
                      <a:pt x="38386" y="184999"/>
                      <a:pt x="38386" y="273296"/>
                    </a:cubicBezTo>
                    <a:cubicBezTo>
                      <a:pt x="38386" y="297870"/>
                      <a:pt x="48387" y="316539"/>
                      <a:pt x="70676" y="327112"/>
                    </a:cubicBezTo>
                    <a:cubicBezTo>
                      <a:pt x="78391" y="330732"/>
                      <a:pt x="87535" y="332446"/>
                      <a:pt x="96203" y="332732"/>
                    </a:cubicBezTo>
                    <a:cubicBezTo>
                      <a:pt x="129826" y="333875"/>
                      <a:pt x="162878" y="338352"/>
                      <a:pt x="194596" y="349782"/>
                    </a:cubicBezTo>
                    <a:cubicBezTo>
                      <a:pt x="218599" y="358449"/>
                      <a:pt x="240316" y="370927"/>
                      <a:pt x="258699" y="389406"/>
                    </a:cubicBezTo>
                    <a:cubicBezTo>
                      <a:pt x="255175" y="388644"/>
                      <a:pt x="251746" y="387786"/>
                      <a:pt x="248222" y="387120"/>
                    </a:cubicBezTo>
                    <a:cubicBezTo>
                      <a:pt x="244697" y="386453"/>
                      <a:pt x="241173" y="385881"/>
                      <a:pt x="237554" y="385215"/>
                    </a:cubicBezTo>
                    <a:cubicBezTo>
                      <a:pt x="198787" y="378357"/>
                      <a:pt x="159829" y="377785"/>
                      <a:pt x="120682" y="380452"/>
                    </a:cubicBezTo>
                    <a:cubicBezTo>
                      <a:pt x="89249" y="382643"/>
                      <a:pt x="58293" y="387977"/>
                      <a:pt x="27432" y="394168"/>
                    </a:cubicBezTo>
                    <a:cubicBezTo>
                      <a:pt x="14478" y="396740"/>
                      <a:pt x="6477" y="391882"/>
                      <a:pt x="1143" y="379785"/>
                    </a:cubicBezTo>
                    <a:cubicBezTo>
                      <a:pt x="953" y="379309"/>
                      <a:pt x="381" y="378928"/>
                      <a:pt x="0" y="378547"/>
                    </a:cubicBezTo>
                    <a:cubicBezTo>
                      <a:pt x="0" y="258056"/>
                      <a:pt x="0" y="137660"/>
                      <a:pt x="0" y="17169"/>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latin typeface="Arial"/>
                  <a:ea typeface="Arial"/>
                  <a:cs typeface="Arial"/>
                  <a:sym typeface="Arial"/>
                </a:endParaRPr>
              </a:p>
            </xdr:txBody>
          </xdr:sp>
          <xdr:sp macro="" textlink="">
            <xdr:nvSpPr>
              <xdr:cNvPr id="370" name="Shape 370">
                <a:extLst>
                  <a:ext uri="{FF2B5EF4-FFF2-40B4-BE49-F238E27FC236}">
                    <a16:creationId xmlns:a16="http://schemas.microsoft.com/office/drawing/2014/main" id="{00000000-0008-0000-0200-000072010000}"/>
                  </a:ext>
                </a:extLst>
              </xdr:cNvPr>
              <xdr:cNvSpPr/>
            </xdr:nvSpPr>
            <xdr:spPr>
              <a:xfrm>
                <a:off x="7431694" y="5303329"/>
                <a:ext cx="219075" cy="447772"/>
              </a:xfrm>
              <a:custGeom>
                <a:avLst/>
                <a:gdLst/>
                <a:ahLst/>
                <a:cxnLst/>
                <a:rect l="l" t="t" r="r" b="b"/>
                <a:pathLst>
                  <a:path w="219075" h="447772" extrusionOk="0">
                    <a:moveTo>
                      <a:pt x="218789" y="447773"/>
                    </a:moveTo>
                    <a:cubicBezTo>
                      <a:pt x="216694" y="445963"/>
                      <a:pt x="215170" y="444725"/>
                      <a:pt x="213836" y="443391"/>
                    </a:cubicBezTo>
                    <a:cubicBezTo>
                      <a:pt x="178022" y="408816"/>
                      <a:pt x="134588" y="389480"/>
                      <a:pt x="86011" y="381574"/>
                    </a:cubicBezTo>
                    <a:cubicBezTo>
                      <a:pt x="64960" y="378145"/>
                      <a:pt x="43434" y="377193"/>
                      <a:pt x="22098" y="375383"/>
                    </a:cubicBezTo>
                    <a:cubicBezTo>
                      <a:pt x="9144" y="374335"/>
                      <a:pt x="0" y="365382"/>
                      <a:pt x="0" y="352332"/>
                    </a:cubicBezTo>
                    <a:cubicBezTo>
                      <a:pt x="0" y="242604"/>
                      <a:pt x="0" y="132781"/>
                      <a:pt x="0" y="23053"/>
                    </a:cubicBezTo>
                    <a:cubicBezTo>
                      <a:pt x="0" y="9623"/>
                      <a:pt x="9239" y="-188"/>
                      <a:pt x="22479" y="3"/>
                    </a:cubicBezTo>
                    <a:cubicBezTo>
                      <a:pt x="70199" y="860"/>
                      <a:pt x="116205" y="8861"/>
                      <a:pt x="157925" y="33816"/>
                    </a:cubicBezTo>
                    <a:cubicBezTo>
                      <a:pt x="181356" y="47818"/>
                      <a:pt x="200597" y="66392"/>
                      <a:pt x="215075" y="89633"/>
                    </a:cubicBezTo>
                    <a:cubicBezTo>
                      <a:pt x="217456" y="93538"/>
                      <a:pt x="218885" y="98682"/>
                      <a:pt x="218885" y="103254"/>
                    </a:cubicBezTo>
                    <a:cubicBezTo>
                      <a:pt x="219075" y="216792"/>
                      <a:pt x="219075" y="330425"/>
                      <a:pt x="219075" y="443963"/>
                    </a:cubicBezTo>
                    <a:cubicBezTo>
                      <a:pt x="219075" y="444916"/>
                      <a:pt x="218980" y="445773"/>
                      <a:pt x="218789" y="447678"/>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latin typeface="Arial"/>
                  <a:ea typeface="Arial"/>
                  <a:cs typeface="Arial"/>
                  <a:sym typeface="Arial"/>
                </a:endParaRPr>
              </a:p>
            </xdr:txBody>
          </xdr:sp>
          <xdr:sp macro="" textlink="">
            <xdr:nvSpPr>
              <xdr:cNvPr id="371" name="Shape 371">
                <a:extLst>
                  <a:ext uri="{FF2B5EF4-FFF2-40B4-BE49-F238E27FC236}">
                    <a16:creationId xmlns:a16="http://schemas.microsoft.com/office/drawing/2014/main" id="{00000000-0008-0000-0200-000073010000}"/>
                  </a:ext>
                </a:extLst>
              </xdr:cNvPr>
              <xdr:cNvSpPr/>
            </xdr:nvSpPr>
            <xdr:spPr>
              <a:xfrm>
                <a:off x="7684392" y="5303496"/>
                <a:ext cx="219360" cy="448081"/>
              </a:xfrm>
              <a:custGeom>
                <a:avLst/>
                <a:gdLst/>
                <a:ahLst/>
                <a:cxnLst/>
                <a:rect l="l" t="t" r="r" b="b"/>
                <a:pathLst>
                  <a:path w="219360" h="448081" extrusionOk="0">
                    <a:moveTo>
                      <a:pt x="286" y="448082"/>
                    </a:moveTo>
                    <a:lnTo>
                      <a:pt x="286" y="439604"/>
                    </a:lnTo>
                    <a:cubicBezTo>
                      <a:pt x="286" y="331019"/>
                      <a:pt x="572" y="222434"/>
                      <a:pt x="0" y="113945"/>
                    </a:cubicBezTo>
                    <a:cubicBezTo>
                      <a:pt x="0" y="98419"/>
                      <a:pt x="5144" y="86608"/>
                      <a:pt x="14288" y="75178"/>
                    </a:cubicBezTo>
                    <a:cubicBezTo>
                      <a:pt x="44577" y="37364"/>
                      <a:pt x="84868" y="16504"/>
                      <a:pt x="131350" y="7265"/>
                    </a:cubicBezTo>
                    <a:cubicBezTo>
                      <a:pt x="151924" y="3169"/>
                      <a:pt x="173069" y="1835"/>
                      <a:pt x="193929" y="121"/>
                    </a:cubicBezTo>
                    <a:cubicBezTo>
                      <a:pt x="209645" y="-1213"/>
                      <a:pt x="219361" y="8598"/>
                      <a:pt x="219361" y="24314"/>
                    </a:cubicBezTo>
                    <a:cubicBezTo>
                      <a:pt x="219361" y="133280"/>
                      <a:pt x="219361" y="242246"/>
                      <a:pt x="219361" y="351212"/>
                    </a:cubicBezTo>
                    <a:cubicBezTo>
                      <a:pt x="219361" y="365976"/>
                      <a:pt x="210312" y="375120"/>
                      <a:pt x="195358" y="375311"/>
                    </a:cubicBezTo>
                    <a:cubicBezTo>
                      <a:pt x="160687" y="375787"/>
                      <a:pt x="126683" y="380264"/>
                      <a:pt x="93631" y="391122"/>
                    </a:cubicBezTo>
                    <a:cubicBezTo>
                      <a:pt x="60198" y="402076"/>
                      <a:pt x="30194" y="418935"/>
                      <a:pt x="5048" y="443795"/>
                    </a:cubicBezTo>
                    <a:cubicBezTo>
                      <a:pt x="3905" y="444938"/>
                      <a:pt x="2667" y="445891"/>
                      <a:pt x="286" y="448082"/>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latin typeface="Arial"/>
                  <a:ea typeface="Arial"/>
                  <a:cs typeface="Arial"/>
                  <a:sym typeface="Arial"/>
                </a:endParaRPr>
              </a:p>
            </xdr:txBody>
          </xdr:sp>
          <xdr:sp macro="" textlink="">
            <xdr:nvSpPr>
              <xdr:cNvPr id="372" name="Shape 372">
                <a:extLst>
                  <a:ext uri="{FF2B5EF4-FFF2-40B4-BE49-F238E27FC236}">
                    <a16:creationId xmlns:a16="http://schemas.microsoft.com/office/drawing/2014/main" id="{00000000-0008-0000-0200-000074010000}"/>
                  </a:ext>
                </a:extLst>
              </xdr:cNvPr>
              <xdr:cNvSpPr/>
            </xdr:nvSpPr>
            <xdr:spPr>
              <a:xfrm>
                <a:off x="7716015" y="5380012"/>
                <a:ext cx="259979" cy="394711"/>
              </a:xfrm>
              <a:custGeom>
                <a:avLst/>
                <a:gdLst/>
                <a:ahLst/>
                <a:cxnLst/>
                <a:rect l="l" t="t" r="r" b="b"/>
                <a:pathLst>
                  <a:path w="259979" h="394711" extrusionOk="0">
                    <a:moveTo>
                      <a:pt x="221742" y="186"/>
                    </a:moveTo>
                    <a:cubicBezTo>
                      <a:pt x="228886" y="186"/>
                      <a:pt x="235172" y="-290"/>
                      <a:pt x="241268" y="281"/>
                    </a:cubicBezTo>
                    <a:cubicBezTo>
                      <a:pt x="251079" y="1139"/>
                      <a:pt x="259271" y="10092"/>
                      <a:pt x="259937" y="19998"/>
                    </a:cubicBezTo>
                    <a:cubicBezTo>
                      <a:pt x="260033" y="21427"/>
                      <a:pt x="259937" y="22760"/>
                      <a:pt x="259937" y="24189"/>
                    </a:cubicBezTo>
                    <a:cubicBezTo>
                      <a:pt x="259937" y="139537"/>
                      <a:pt x="259937" y="254980"/>
                      <a:pt x="259937" y="370328"/>
                    </a:cubicBezTo>
                    <a:cubicBezTo>
                      <a:pt x="259937" y="384901"/>
                      <a:pt x="249746" y="395855"/>
                      <a:pt x="236982" y="394616"/>
                    </a:cubicBezTo>
                    <a:cubicBezTo>
                      <a:pt x="230600" y="394045"/>
                      <a:pt x="224409" y="392426"/>
                      <a:pt x="218123" y="391092"/>
                    </a:cubicBezTo>
                    <a:cubicBezTo>
                      <a:pt x="167640" y="380519"/>
                      <a:pt x="116586" y="376233"/>
                      <a:pt x="65056" y="379757"/>
                    </a:cubicBezTo>
                    <a:cubicBezTo>
                      <a:pt x="44958" y="381091"/>
                      <a:pt x="25051" y="385377"/>
                      <a:pt x="5048" y="388425"/>
                    </a:cubicBezTo>
                    <a:cubicBezTo>
                      <a:pt x="3810" y="388616"/>
                      <a:pt x="2477" y="388806"/>
                      <a:pt x="0" y="389092"/>
                    </a:cubicBezTo>
                    <a:cubicBezTo>
                      <a:pt x="16478" y="373471"/>
                      <a:pt x="34481" y="362422"/>
                      <a:pt x="54102" y="354040"/>
                    </a:cubicBezTo>
                    <a:cubicBezTo>
                      <a:pt x="89059" y="339181"/>
                      <a:pt x="125921" y="333275"/>
                      <a:pt x="163640" y="332704"/>
                    </a:cubicBezTo>
                    <a:cubicBezTo>
                      <a:pt x="182404" y="332418"/>
                      <a:pt x="197929" y="325655"/>
                      <a:pt x="209741" y="310892"/>
                    </a:cubicBezTo>
                    <a:cubicBezTo>
                      <a:pt x="216789" y="302033"/>
                      <a:pt x="220599" y="291842"/>
                      <a:pt x="221456" y="280507"/>
                    </a:cubicBezTo>
                    <a:cubicBezTo>
                      <a:pt x="221742" y="277078"/>
                      <a:pt x="221647" y="273649"/>
                      <a:pt x="221647" y="270315"/>
                    </a:cubicBezTo>
                    <a:cubicBezTo>
                      <a:pt x="221647" y="182876"/>
                      <a:pt x="221647" y="95341"/>
                      <a:pt x="221647" y="7901"/>
                    </a:cubicBezTo>
                    <a:cubicBezTo>
                      <a:pt x="221647" y="5520"/>
                      <a:pt x="221647" y="3139"/>
                      <a:pt x="221647" y="281"/>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latin typeface="Arial"/>
                  <a:ea typeface="Arial"/>
                  <a:cs typeface="Arial"/>
                  <a:sym typeface="Arial"/>
                </a:endParaRPr>
              </a:p>
            </xdr:txBody>
          </xdr:sp>
        </xdr:grpSp>
      </xdr:grpSp>
    </xdr:grpSp>
    <xdr:clientData/>
  </xdr:twoCellAnchor>
  <xdr:twoCellAnchor editAs="absolute">
    <xdr:from>
      <xdr:col>0</xdr:col>
      <xdr:colOff>695325</xdr:colOff>
      <xdr:row>100</xdr:row>
      <xdr:rowOff>105441</xdr:rowOff>
    </xdr:from>
    <xdr:to>
      <xdr:col>1</xdr:col>
      <xdr:colOff>314325</xdr:colOff>
      <xdr:row>103</xdr:row>
      <xdr:rowOff>94752</xdr:rowOff>
    </xdr:to>
    <xdr:grpSp>
      <xdr:nvGrpSpPr>
        <xdr:cNvPr id="18" name="Shape 2">
          <a:extLst>
            <a:ext uri="{FF2B5EF4-FFF2-40B4-BE49-F238E27FC236}">
              <a16:creationId xmlns:a16="http://schemas.microsoft.com/office/drawing/2014/main" id="{00000000-0008-0000-0200-000012000000}"/>
            </a:ext>
          </a:extLst>
        </xdr:cNvPr>
        <xdr:cNvGrpSpPr/>
      </xdr:nvGrpSpPr>
      <xdr:grpSpPr>
        <a:xfrm>
          <a:off x="695325" y="53460382"/>
          <a:ext cx="844176" cy="766252"/>
          <a:chOff x="4926900" y="3413288"/>
          <a:chExt cx="838200" cy="733425"/>
        </a:xfrm>
      </xdr:grpSpPr>
      <xdr:grpSp>
        <xdr:nvGrpSpPr>
          <xdr:cNvPr id="373" name="Shape 373">
            <a:extLst>
              <a:ext uri="{FF2B5EF4-FFF2-40B4-BE49-F238E27FC236}">
                <a16:creationId xmlns:a16="http://schemas.microsoft.com/office/drawing/2014/main" id="{00000000-0008-0000-0200-000075010000}"/>
              </a:ext>
            </a:extLst>
          </xdr:cNvPr>
          <xdr:cNvGrpSpPr/>
        </xdr:nvGrpSpPr>
        <xdr:grpSpPr>
          <a:xfrm>
            <a:off x="4926900" y="3413288"/>
            <a:ext cx="838200" cy="733425"/>
            <a:chOff x="7419026" y="1902817"/>
            <a:chExt cx="1026033" cy="1026033"/>
          </a:xfrm>
        </xdr:grpSpPr>
        <xdr:sp macro="" textlink="">
          <xdr:nvSpPr>
            <xdr:cNvPr id="19" name="Shape 47">
              <a:extLst>
                <a:ext uri="{FF2B5EF4-FFF2-40B4-BE49-F238E27FC236}">
                  <a16:creationId xmlns:a16="http://schemas.microsoft.com/office/drawing/2014/main" id="{00000000-0008-0000-0200-000013000000}"/>
                </a:ext>
              </a:extLst>
            </xdr:cNvPr>
            <xdr:cNvSpPr/>
          </xdr:nvSpPr>
          <xdr:spPr>
            <a:xfrm>
              <a:off x="7419026" y="1902817"/>
              <a:ext cx="1026025" cy="1026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374" name="Shape 374">
              <a:extLst>
                <a:ext uri="{FF2B5EF4-FFF2-40B4-BE49-F238E27FC236}">
                  <a16:creationId xmlns:a16="http://schemas.microsoft.com/office/drawing/2014/main" id="{00000000-0008-0000-0200-000076010000}"/>
                </a:ext>
              </a:extLst>
            </xdr:cNvPr>
            <xdr:cNvSpPr/>
          </xdr:nvSpPr>
          <xdr:spPr>
            <a:xfrm>
              <a:off x="7419026" y="1902817"/>
              <a:ext cx="1026033" cy="1026033"/>
            </a:xfrm>
            <a:custGeom>
              <a:avLst/>
              <a:gdLst/>
              <a:ahLst/>
              <a:cxnLst/>
              <a:rect l="l" t="t" r="r" b="b"/>
              <a:pathLst>
                <a:path w="1026033" h="1026033" extrusionOk="0">
                  <a:moveTo>
                    <a:pt x="1026033" y="513017"/>
                  </a:moveTo>
                  <a:cubicBezTo>
                    <a:pt x="1026033" y="796348"/>
                    <a:pt x="796348" y="1026033"/>
                    <a:pt x="513017" y="1026033"/>
                  </a:cubicBezTo>
                  <a:cubicBezTo>
                    <a:pt x="229685" y="1026033"/>
                    <a:pt x="0" y="796348"/>
                    <a:pt x="0" y="513016"/>
                  </a:cubicBezTo>
                  <a:cubicBezTo>
                    <a:pt x="0" y="229685"/>
                    <a:pt x="229685" y="0"/>
                    <a:pt x="513017" y="0"/>
                  </a:cubicBezTo>
                  <a:cubicBezTo>
                    <a:pt x="796348" y="0"/>
                    <a:pt x="1026033" y="229685"/>
                    <a:pt x="1026033" y="513017"/>
                  </a:cubicBezTo>
                  <a:close/>
                </a:path>
              </a:pathLst>
            </a:custGeom>
            <a:solidFill>
              <a:srgbClr val="F5933B"/>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latin typeface="Arial"/>
                <a:ea typeface="Arial"/>
                <a:cs typeface="Arial"/>
                <a:sym typeface="Arial"/>
              </a:endParaRPr>
            </a:p>
          </xdr:txBody>
        </xdr:sp>
        <xdr:sp macro="" textlink="">
          <xdr:nvSpPr>
            <xdr:cNvPr id="375" name="Shape 375">
              <a:extLst>
                <a:ext uri="{FF2B5EF4-FFF2-40B4-BE49-F238E27FC236}">
                  <a16:creationId xmlns:a16="http://schemas.microsoft.com/office/drawing/2014/main" id="{00000000-0008-0000-0200-000077010000}"/>
                </a:ext>
              </a:extLst>
            </xdr:cNvPr>
            <xdr:cNvSpPr/>
          </xdr:nvSpPr>
          <xdr:spPr>
            <a:xfrm>
              <a:off x="7643530" y="2079350"/>
              <a:ext cx="577313" cy="673215"/>
            </a:xfrm>
            <a:custGeom>
              <a:avLst/>
              <a:gdLst/>
              <a:ahLst/>
              <a:cxnLst/>
              <a:rect l="l" t="t" r="r" b="b"/>
              <a:pathLst>
                <a:path w="577313" h="673215" extrusionOk="0">
                  <a:moveTo>
                    <a:pt x="577025" y="233613"/>
                  </a:moveTo>
                  <a:cubicBezTo>
                    <a:pt x="577025" y="267903"/>
                    <a:pt x="577025" y="302193"/>
                    <a:pt x="577025" y="336579"/>
                  </a:cubicBezTo>
                  <a:cubicBezTo>
                    <a:pt x="577025" y="439639"/>
                    <a:pt x="535591" y="522983"/>
                    <a:pt x="456629" y="588134"/>
                  </a:cubicBezTo>
                  <a:cubicBezTo>
                    <a:pt x="409194" y="627282"/>
                    <a:pt x="355473" y="654999"/>
                    <a:pt x="296418" y="672144"/>
                  </a:cubicBezTo>
                  <a:cubicBezTo>
                    <a:pt x="291465" y="673573"/>
                    <a:pt x="285369" y="673573"/>
                    <a:pt x="280511" y="672144"/>
                  </a:cubicBezTo>
                  <a:cubicBezTo>
                    <a:pt x="195834" y="646236"/>
                    <a:pt x="122206" y="602898"/>
                    <a:pt x="66199" y="532889"/>
                  </a:cubicBezTo>
                  <a:cubicBezTo>
                    <a:pt x="27813" y="484978"/>
                    <a:pt x="6382" y="429828"/>
                    <a:pt x="1715" y="368583"/>
                  </a:cubicBezTo>
                  <a:cubicBezTo>
                    <a:pt x="191" y="348675"/>
                    <a:pt x="286" y="328578"/>
                    <a:pt x="191" y="308575"/>
                  </a:cubicBezTo>
                  <a:cubicBezTo>
                    <a:pt x="0" y="242662"/>
                    <a:pt x="191" y="176844"/>
                    <a:pt x="0" y="110931"/>
                  </a:cubicBezTo>
                  <a:cubicBezTo>
                    <a:pt x="0" y="105216"/>
                    <a:pt x="1810" y="102835"/>
                    <a:pt x="7144" y="100930"/>
                  </a:cubicBezTo>
                  <a:cubicBezTo>
                    <a:pt x="98679" y="67783"/>
                    <a:pt x="190214" y="34446"/>
                    <a:pt x="281845" y="1299"/>
                  </a:cubicBezTo>
                  <a:cubicBezTo>
                    <a:pt x="285655" y="-130"/>
                    <a:pt x="290798" y="-511"/>
                    <a:pt x="294513" y="822"/>
                  </a:cubicBezTo>
                  <a:cubicBezTo>
                    <a:pt x="386334" y="33969"/>
                    <a:pt x="477965" y="67497"/>
                    <a:pt x="569786" y="100740"/>
                  </a:cubicBezTo>
                  <a:cubicBezTo>
                    <a:pt x="575405" y="102740"/>
                    <a:pt x="577406" y="105121"/>
                    <a:pt x="577310" y="111217"/>
                  </a:cubicBezTo>
                  <a:cubicBezTo>
                    <a:pt x="577025" y="152079"/>
                    <a:pt x="577120" y="192846"/>
                    <a:pt x="577120" y="233709"/>
                  </a:cubicBezTo>
                  <a:close/>
                  <a:moveTo>
                    <a:pt x="414147" y="223326"/>
                  </a:moveTo>
                  <a:cubicBezTo>
                    <a:pt x="355949" y="281619"/>
                    <a:pt x="297752" y="339722"/>
                    <a:pt x="239459" y="398015"/>
                  </a:cubicBezTo>
                  <a:cubicBezTo>
                    <a:pt x="213836" y="372393"/>
                    <a:pt x="187833" y="346389"/>
                    <a:pt x="162306" y="320767"/>
                  </a:cubicBezTo>
                  <a:cubicBezTo>
                    <a:pt x="150876" y="332197"/>
                    <a:pt x="139827" y="343246"/>
                    <a:pt x="129445" y="353533"/>
                  </a:cubicBezTo>
                  <a:cubicBezTo>
                    <a:pt x="166306" y="390395"/>
                    <a:pt x="203740" y="427828"/>
                    <a:pt x="240506" y="464595"/>
                  </a:cubicBezTo>
                  <a:cubicBezTo>
                    <a:pt x="309372" y="395729"/>
                    <a:pt x="378809" y="326292"/>
                    <a:pt x="447961" y="257140"/>
                  </a:cubicBezTo>
                  <a:cubicBezTo>
                    <a:pt x="437579" y="246758"/>
                    <a:pt x="426625" y="235804"/>
                    <a:pt x="414147" y="223231"/>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latin typeface="Arial"/>
                <a:ea typeface="Arial"/>
                <a:cs typeface="Arial"/>
                <a:sym typeface="Arial"/>
              </a:endParaRPr>
            </a:p>
          </xdr:txBody>
        </xdr:sp>
      </xdr:grpSp>
    </xdr:grpSp>
    <xdr:clientData/>
  </xdr:twoCellAnchor>
  <xdr:twoCellAnchor editAs="absolute">
    <xdr:from>
      <xdr:col>0</xdr:col>
      <xdr:colOff>695325</xdr:colOff>
      <xdr:row>123</xdr:row>
      <xdr:rowOff>134015</xdr:rowOff>
    </xdr:from>
    <xdr:to>
      <xdr:col>1</xdr:col>
      <xdr:colOff>314325</xdr:colOff>
      <xdr:row>126</xdr:row>
      <xdr:rowOff>123329</xdr:rowOff>
    </xdr:to>
    <xdr:grpSp>
      <xdr:nvGrpSpPr>
        <xdr:cNvPr id="20" name="Shape 2">
          <a:extLst>
            <a:ext uri="{FF2B5EF4-FFF2-40B4-BE49-F238E27FC236}">
              <a16:creationId xmlns:a16="http://schemas.microsoft.com/office/drawing/2014/main" id="{00000000-0008-0000-0200-000014000000}"/>
            </a:ext>
          </a:extLst>
        </xdr:cNvPr>
        <xdr:cNvGrpSpPr/>
      </xdr:nvGrpSpPr>
      <xdr:grpSpPr>
        <a:xfrm>
          <a:off x="695325" y="64261544"/>
          <a:ext cx="844176" cy="766256"/>
          <a:chOff x="4926900" y="3413288"/>
          <a:chExt cx="838200" cy="733425"/>
        </a:xfrm>
      </xdr:grpSpPr>
      <xdr:grpSp>
        <xdr:nvGrpSpPr>
          <xdr:cNvPr id="376" name="Shape 376">
            <a:extLst>
              <a:ext uri="{FF2B5EF4-FFF2-40B4-BE49-F238E27FC236}">
                <a16:creationId xmlns:a16="http://schemas.microsoft.com/office/drawing/2014/main" id="{00000000-0008-0000-0200-000078010000}"/>
              </a:ext>
            </a:extLst>
          </xdr:cNvPr>
          <xdr:cNvGrpSpPr/>
        </xdr:nvGrpSpPr>
        <xdr:grpSpPr>
          <a:xfrm>
            <a:off x="4926900" y="3413288"/>
            <a:ext cx="838200" cy="733425"/>
            <a:chOff x="2830469" y="4824546"/>
            <a:chExt cx="1026033" cy="1026033"/>
          </a:xfrm>
        </xdr:grpSpPr>
        <xdr:sp macro="" textlink="">
          <xdr:nvSpPr>
            <xdr:cNvPr id="21" name="Shape 47">
              <a:extLst>
                <a:ext uri="{FF2B5EF4-FFF2-40B4-BE49-F238E27FC236}">
                  <a16:creationId xmlns:a16="http://schemas.microsoft.com/office/drawing/2014/main" id="{00000000-0008-0000-0200-000015000000}"/>
                </a:ext>
              </a:extLst>
            </xdr:cNvPr>
            <xdr:cNvSpPr/>
          </xdr:nvSpPr>
          <xdr:spPr>
            <a:xfrm>
              <a:off x="2830469" y="4824546"/>
              <a:ext cx="1026025" cy="1026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377" name="Shape 377">
              <a:extLst>
                <a:ext uri="{FF2B5EF4-FFF2-40B4-BE49-F238E27FC236}">
                  <a16:creationId xmlns:a16="http://schemas.microsoft.com/office/drawing/2014/main" id="{00000000-0008-0000-0200-000079010000}"/>
                </a:ext>
              </a:extLst>
            </xdr:cNvPr>
            <xdr:cNvSpPr/>
          </xdr:nvSpPr>
          <xdr:spPr>
            <a:xfrm>
              <a:off x="2830469" y="4824546"/>
              <a:ext cx="1026033" cy="1026033"/>
            </a:xfrm>
            <a:custGeom>
              <a:avLst/>
              <a:gdLst/>
              <a:ahLst/>
              <a:cxnLst/>
              <a:rect l="l" t="t" r="r" b="b"/>
              <a:pathLst>
                <a:path w="1026033" h="1026033" extrusionOk="0">
                  <a:moveTo>
                    <a:pt x="1026033" y="513017"/>
                  </a:moveTo>
                  <a:cubicBezTo>
                    <a:pt x="1026033" y="796348"/>
                    <a:pt x="796348" y="1026033"/>
                    <a:pt x="513017" y="1026033"/>
                  </a:cubicBezTo>
                  <a:cubicBezTo>
                    <a:pt x="229685" y="1026033"/>
                    <a:pt x="0" y="796348"/>
                    <a:pt x="0" y="513016"/>
                  </a:cubicBezTo>
                  <a:cubicBezTo>
                    <a:pt x="0" y="229685"/>
                    <a:pt x="229685" y="0"/>
                    <a:pt x="513017" y="0"/>
                  </a:cubicBezTo>
                  <a:cubicBezTo>
                    <a:pt x="796348" y="0"/>
                    <a:pt x="1026033" y="229685"/>
                    <a:pt x="1026033" y="513017"/>
                  </a:cubicBezTo>
                  <a:close/>
                </a:path>
              </a:pathLst>
            </a:custGeom>
            <a:solidFill>
              <a:srgbClr val="F5933B"/>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latin typeface="Arial"/>
                <a:ea typeface="Arial"/>
                <a:cs typeface="Arial"/>
                <a:sym typeface="Arial"/>
              </a:endParaRPr>
            </a:p>
          </xdr:txBody>
        </xdr:sp>
        <xdr:grpSp>
          <xdr:nvGrpSpPr>
            <xdr:cNvPr id="378" name="Shape 378">
              <a:extLst>
                <a:ext uri="{FF2B5EF4-FFF2-40B4-BE49-F238E27FC236}">
                  <a16:creationId xmlns:a16="http://schemas.microsoft.com/office/drawing/2014/main" id="{00000000-0008-0000-0200-00007A010000}"/>
                </a:ext>
              </a:extLst>
            </xdr:cNvPr>
            <xdr:cNvGrpSpPr/>
          </xdr:nvGrpSpPr>
          <xdr:grpSpPr>
            <a:xfrm>
              <a:off x="3025351" y="5072475"/>
              <a:ext cx="636189" cy="574125"/>
              <a:chOff x="3025351" y="5072475"/>
              <a:chExt cx="636189" cy="574125"/>
            </a:xfrm>
          </xdr:grpSpPr>
          <xdr:sp macro="" textlink="">
            <xdr:nvSpPr>
              <xdr:cNvPr id="379" name="Shape 379">
                <a:extLst>
                  <a:ext uri="{FF2B5EF4-FFF2-40B4-BE49-F238E27FC236}">
                    <a16:creationId xmlns:a16="http://schemas.microsoft.com/office/drawing/2014/main" id="{00000000-0008-0000-0200-00007B010000}"/>
                  </a:ext>
                </a:extLst>
              </xdr:cNvPr>
              <xdr:cNvSpPr/>
            </xdr:nvSpPr>
            <xdr:spPr>
              <a:xfrm>
                <a:off x="3025351" y="5072475"/>
                <a:ext cx="636189" cy="327952"/>
              </a:xfrm>
              <a:custGeom>
                <a:avLst/>
                <a:gdLst/>
                <a:ahLst/>
                <a:cxnLst/>
                <a:rect l="l" t="t" r="r" b="b"/>
                <a:pathLst>
                  <a:path w="636189" h="327952" extrusionOk="0">
                    <a:moveTo>
                      <a:pt x="0" y="168980"/>
                    </a:moveTo>
                    <a:cubicBezTo>
                      <a:pt x="2095" y="158883"/>
                      <a:pt x="3715" y="148787"/>
                      <a:pt x="6286" y="138881"/>
                    </a:cubicBezTo>
                    <a:cubicBezTo>
                      <a:pt x="24955" y="67729"/>
                      <a:pt x="90678" y="10103"/>
                      <a:pt x="162592" y="1435"/>
                    </a:cubicBezTo>
                    <a:cubicBezTo>
                      <a:pt x="218123" y="-5232"/>
                      <a:pt x="266605" y="11627"/>
                      <a:pt x="309753" y="45917"/>
                    </a:cubicBezTo>
                    <a:cubicBezTo>
                      <a:pt x="312325" y="48012"/>
                      <a:pt x="314897" y="50108"/>
                      <a:pt x="317754" y="52489"/>
                    </a:cubicBezTo>
                    <a:cubicBezTo>
                      <a:pt x="322612" y="48679"/>
                      <a:pt x="327374" y="44774"/>
                      <a:pt x="332327" y="41059"/>
                    </a:cubicBezTo>
                    <a:cubicBezTo>
                      <a:pt x="368427" y="14199"/>
                      <a:pt x="408432" y="-1327"/>
                      <a:pt x="453962" y="197"/>
                    </a:cubicBezTo>
                    <a:cubicBezTo>
                      <a:pt x="504825" y="1816"/>
                      <a:pt x="547783" y="21914"/>
                      <a:pt x="583025" y="58204"/>
                    </a:cubicBezTo>
                    <a:cubicBezTo>
                      <a:pt x="619982" y="96304"/>
                      <a:pt x="638366" y="142024"/>
                      <a:pt x="635984" y="195364"/>
                    </a:cubicBezTo>
                    <a:cubicBezTo>
                      <a:pt x="634556" y="227844"/>
                      <a:pt x="623888" y="257658"/>
                      <a:pt x="606743" y="285090"/>
                    </a:cubicBezTo>
                    <a:cubicBezTo>
                      <a:pt x="605695" y="286709"/>
                      <a:pt x="602933" y="288233"/>
                      <a:pt x="600932" y="288233"/>
                    </a:cubicBezTo>
                    <a:cubicBezTo>
                      <a:pt x="551402" y="288423"/>
                      <a:pt x="501968" y="288233"/>
                      <a:pt x="452437" y="288519"/>
                    </a:cubicBezTo>
                    <a:cubicBezTo>
                      <a:pt x="448437" y="288519"/>
                      <a:pt x="447199" y="286518"/>
                      <a:pt x="445675" y="283661"/>
                    </a:cubicBezTo>
                    <a:cubicBezTo>
                      <a:pt x="425577" y="246132"/>
                      <a:pt x="405384" y="208604"/>
                      <a:pt x="385191" y="171171"/>
                    </a:cubicBezTo>
                    <a:cubicBezTo>
                      <a:pt x="379571" y="160788"/>
                      <a:pt x="370332" y="156216"/>
                      <a:pt x="361188" y="160884"/>
                    </a:cubicBezTo>
                    <a:cubicBezTo>
                      <a:pt x="356521" y="163265"/>
                      <a:pt x="352044" y="168218"/>
                      <a:pt x="349758" y="172980"/>
                    </a:cubicBezTo>
                    <a:cubicBezTo>
                      <a:pt x="326136" y="222129"/>
                      <a:pt x="302895" y="271469"/>
                      <a:pt x="279559" y="320808"/>
                    </a:cubicBezTo>
                    <a:cubicBezTo>
                      <a:pt x="278511" y="322999"/>
                      <a:pt x="277368" y="325095"/>
                      <a:pt x="275939" y="327952"/>
                    </a:cubicBezTo>
                    <a:cubicBezTo>
                      <a:pt x="274415" y="325666"/>
                      <a:pt x="273272" y="324142"/>
                      <a:pt x="272225" y="322428"/>
                    </a:cubicBezTo>
                    <a:cubicBezTo>
                      <a:pt x="257080" y="298710"/>
                      <a:pt x="241363" y="275374"/>
                      <a:pt x="227076" y="251181"/>
                    </a:cubicBezTo>
                    <a:cubicBezTo>
                      <a:pt x="217837" y="235560"/>
                      <a:pt x="199263" y="234226"/>
                      <a:pt x="190214" y="251943"/>
                    </a:cubicBezTo>
                    <a:cubicBezTo>
                      <a:pt x="184499" y="263182"/>
                      <a:pt x="177260" y="273564"/>
                      <a:pt x="170974" y="284518"/>
                    </a:cubicBezTo>
                    <a:cubicBezTo>
                      <a:pt x="169355" y="287376"/>
                      <a:pt x="167545" y="288519"/>
                      <a:pt x="164211" y="288519"/>
                    </a:cubicBezTo>
                    <a:cubicBezTo>
                      <a:pt x="121349" y="288423"/>
                      <a:pt x="78486" y="288519"/>
                      <a:pt x="35623" y="288233"/>
                    </a:cubicBezTo>
                    <a:cubicBezTo>
                      <a:pt x="33338" y="288233"/>
                      <a:pt x="30099" y="286423"/>
                      <a:pt x="28956" y="284423"/>
                    </a:cubicBezTo>
                    <a:cubicBezTo>
                      <a:pt x="14192" y="260610"/>
                      <a:pt x="4477" y="234893"/>
                      <a:pt x="1429" y="206794"/>
                    </a:cubicBezTo>
                    <a:cubicBezTo>
                      <a:pt x="1238" y="205365"/>
                      <a:pt x="667" y="204032"/>
                      <a:pt x="286" y="202698"/>
                    </a:cubicBezTo>
                    <a:cubicBezTo>
                      <a:pt x="286" y="191554"/>
                      <a:pt x="286" y="180315"/>
                      <a:pt x="286" y="169170"/>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latin typeface="Arial"/>
                  <a:ea typeface="Arial"/>
                  <a:cs typeface="Arial"/>
                  <a:sym typeface="Arial"/>
                </a:endParaRPr>
              </a:p>
            </xdr:txBody>
          </xdr:sp>
          <xdr:sp macro="" textlink="">
            <xdr:nvSpPr>
              <xdr:cNvPr id="380" name="Shape 380">
                <a:extLst>
                  <a:ext uri="{FF2B5EF4-FFF2-40B4-BE49-F238E27FC236}">
                    <a16:creationId xmlns:a16="http://schemas.microsoft.com/office/drawing/2014/main" id="{00000000-0008-0000-0200-00007C010000}"/>
                  </a:ext>
                </a:extLst>
              </xdr:cNvPr>
              <xdr:cNvSpPr/>
            </xdr:nvSpPr>
            <xdr:spPr>
              <a:xfrm>
                <a:off x="3086025" y="5291747"/>
                <a:ext cx="514540" cy="354853"/>
              </a:xfrm>
              <a:custGeom>
                <a:avLst/>
                <a:gdLst/>
                <a:ahLst/>
                <a:cxnLst/>
                <a:rect l="l" t="t" r="r" b="b"/>
                <a:pathLst>
                  <a:path w="514540" h="354853" extrusionOk="0">
                    <a:moveTo>
                      <a:pt x="0" y="106299"/>
                    </a:moveTo>
                    <a:cubicBezTo>
                      <a:pt x="3429" y="106299"/>
                      <a:pt x="5620" y="106299"/>
                      <a:pt x="7810" y="106299"/>
                    </a:cubicBezTo>
                    <a:cubicBezTo>
                      <a:pt x="42005" y="106299"/>
                      <a:pt x="76105" y="105823"/>
                      <a:pt x="110300" y="106490"/>
                    </a:cubicBezTo>
                    <a:cubicBezTo>
                      <a:pt x="123539" y="106775"/>
                      <a:pt x="132493" y="102299"/>
                      <a:pt x="138208" y="90392"/>
                    </a:cubicBezTo>
                    <a:cubicBezTo>
                      <a:pt x="140970" y="84677"/>
                      <a:pt x="144685" y="79439"/>
                      <a:pt x="148304" y="73343"/>
                    </a:cubicBezTo>
                    <a:cubicBezTo>
                      <a:pt x="149924" y="75819"/>
                      <a:pt x="151257" y="77629"/>
                      <a:pt x="152400" y="79439"/>
                    </a:cubicBezTo>
                    <a:cubicBezTo>
                      <a:pt x="168212" y="104203"/>
                      <a:pt x="184023" y="128873"/>
                      <a:pt x="199644" y="153829"/>
                    </a:cubicBezTo>
                    <a:cubicBezTo>
                      <a:pt x="204121" y="160973"/>
                      <a:pt x="209645" y="166211"/>
                      <a:pt x="218504" y="165640"/>
                    </a:cubicBezTo>
                    <a:cubicBezTo>
                      <a:pt x="227648" y="165164"/>
                      <a:pt x="232505" y="159067"/>
                      <a:pt x="236220" y="151257"/>
                    </a:cubicBezTo>
                    <a:cubicBezTo>
                      <a:pt x="258985" y="102870"/>
                      <a:pt x="281940" y="54483"/>
                      <a:pt x="304800" y="6191"/>
                    </a:cubicBezTo>
                    <a:cubicBezTo>
                      <a:pt x="305657" y="4286"/>
                      <a:pt x="306610" y="2477"/>
                      <a:pt x="307943" y="0"/>
                    </a:cubicBezTo>
                    <a:cubicBezTo>
                      <a:pt x="309372" y="2381"/>
                      <a:pt x="310610" y="4191"/>
                      <a:pt x="311658" y="6096"/>
                    </a:cubicBezTo>
                    <a:cubicBezTo>
                      <a:pt x="327279" y="35052"/>
                      <a:pt x="342995" y="63913"/>
                      <a:pt x="358235" y="92964"/>
                    </a:cubicBezTo>
                    <a:cubicBezTo>
                      <a:pt x="363093" y="102299"/>
                      <a:pt x="370046" y="106394"/>
                      <a:pt x="380619" y="106299"/>
                    </a:cubicBezTo>
                    <a:cubicBezTo>
                      <a:pt x="422624" y="106013"/>
                      <a:pt x="464630" y="106204"/>
                      <a:pt x="506730" y="106204"/>
                    </a:cubicBezTo>
                    <a:lnTo>
                      <a:pt x="514541" y="106204"/>
                    </a:lnTo>
                    <a:cubicBezTo>
                      <a:pt x="512159" y="108776"/>
                      <a:pt x="510730" y="110395"/>
                      <a:pt x="509207" y="111919"/>
                    </a:cubicBezTo>
                    <a:cubicBezTo>
                      <a:pt x="430530" y="190214"/>
                      <a:pt x="351949" y="268415"/>
                      <a:pt x="273272" y="346710"/>
                    </a:cubicBezTo>
                    <a:cubicBezTo>
                      <a:pt x="262319" y="357569"/>
                      <a:pt x="252508" y="357569"/>
                      <a:pt x="241554" y="346710"/>
                    </a:cubicBezTo>
                    <a:cubicBezTo>
                      <a:pt x="162878" y="268415"/>
                      <a:pt x="84201" y="190214"/>
                      <a:pt x="5620" y="111919"/>
                    </a:cubicBezTo>
                    <a:cubicBezTo>
                      <a:pt x="4096" y="110395"/>
                      <a:pt x="2572" y="108776"/>
                      <a:pt x="95" y="106108"/>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None/>
                </a:pPr>
                <a:endParaRPr sz="1100">
                  <a:latin typeface="Arial"/>
                  <a:ea typeface="Arial"/>
                  <a:cs typeface="Arial"/>
                  <a:sym typeface="Arial"/>
                </a:endParaRPr>
              </a:p>
            </xdr:txBody>
          </xdr:sp>
        </xdr:grpSp>
      </xdr:grpSp>
    </xdr:grpSp>
    <xdr:clientData/>
  </xdr:twoCellAnchor>
  <xdr:twoCellAnchor editAs="absolute">
    <xdr:from>
      <xdr:col>4</xdr:col>
      <xdr:colOff>1289971</xdr:colOff>
      <xdr:row>32</xdr:row>
      <xdr:rowOff>26097</xdr:rowOff>
    </xdr:from>
    <xdr:to>
      <xdr:col>4</xdr:col>
      <xdr:colOff>2613946</xdr:colOff>
      <xdr:row>34</xdr:row>
      <xdr:rowOff>52659</xdr:rowOff>
    </xdr:to>
    <xdr:sp macro="" textlink="">
      <xdr:nvSpPr>
        <xdr:cNvPr id="392" name="Shape 392">
          <a:extLst>
            <a:ext uri="{FF2B5EF4-FFF2-40B4-BE49-F238E27FC236}">
              <a16:creationId xmlns:a16="http://schemas.microsoft.com/office/drawing/2014/main" id="{00000000-0008-0000-0200-000088010000}"/>
            </a:ext>
          </a:extLst>
        </xdr:cNvPr>
        <xdr:cNvSpPr txBox="1"/>
      </xdr:nvSpPr>
      <xdr:spPr>
        <a:xfrm>
          <a:off x="8846015" y="19494268"/>
          <a:ext cx="1323975" cy="407562"/>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score out of  5</a:t>
          </a:r>
          <a:endParaRPr sz="1400"/>
        </a:p>
      </xdr:txBody>
    </xdr:sp>
    <xdr:clientData/>
  </xdr:twoCellAnchor>
  <xdr:twoCellAnchor editAs="absolute">
    <xdr:from>
      <xdr:col>6</xdr:col>
      <xdr:colOff>1637339</xdr:colOff>
      <xdr:row>8</xdr:row>
      <xdr:rowOff>63036</xdr:rowOff>
    </xdr:from>
    <xdr:to>
      <xdr:col>6</xdr:col>
      <xdr:colOff>2961314</xdr:colOff>
      <xdr:row>11</xdr:row>
      <xdr:rowOff>91611</xdr:rowOff>
    </xdr:to>
    <xdr:sp macro="" textlink="">
      <xdr:nvSpPr>
        <xdr:cNvPr id="393" name="Shape 393">
          <a:extLst>
            <a:ext uri="{FF2B5EF4-FFF2-40B4-BE49-F238E27FC236}">
              <a16:creationId xmlns:a16="http://schemas.microsoft.com/office/drawing/2014/main" id="{00000000-0008-0000-0200-000089010000}"/>
            </a:ext>
          </a:extLst>
        </xdr:cNvPr>
        <xdr:cNvSpPr txBox="1"/>
      </xdr:nvSpPr>
      <xdr:spPr>
        <a:xfrm>
          <a:off x="15242556" y="5359865"/>
          <a:ext cx="1323975" cy="6000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score out of  5</a:t>
          </a:r>
          <a:endParaRPr sz="1400"/>
        </a:p>
      </xdr:txBody>
    </xdr:sp>
    <xdr:clientData/>
  </xdr:twoCellAnchor>
  <xdr:twoCellAnchor editAs="absolute">
    <xdr:from>
      <xdr:col>4</xdr:col>
      <xdr:colOff>1232820</xdr:colOff>
      <xdr:row>55</xdr:row>
      <xdr:rowOff>167975</xdr:rowOff>
    </xdr:from>
    <xdr:to>
      <xdr:col>4</xdr:col>
      <xdr:colOff>2556795</xdr:colOff>
      <xdr:row>58</xdr:row>
      <xdr:rowOff>42634</xdr:rowOff>
    </xdr:to>
    <xdr:sp macro="" textlink="">
      <xdr:nvSpPr>
        <xdr:cNvPr id="394" name="Shape 394">
          <a:extLst>
            <a:ext uri="{FF2B5EF4-FFF2-40B4-BE49-F238E27FC236}">
              <a16:creationId xmlns:a16="http://schemas.microsoft.com/office/drawing/2014/main" id="{00000000-0008-0000-0200-00008A010000}"/>
            </a:ext>
          </a:extLst>
        </xdr:cNvPr>
        <xdr:cNvSpPr txBox="1"/>
      </xdr:nvSpPr>
      <xdr:spPr>
        <a:xfrm>
          <a:off x="8788864" y="31344841"/>
          <a:ext cx="1323975" cy="451624"/>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score out of  5</a:t>
          </a:r>
          <a:endParaRPr sz="1400"/>
        </a:p>
      </xdr:txBody>
    </xdr:sp>
    <xdr:clientData/>
  </xdr:twoCellAnchor>
  <xdr:twoCellAnchor editAs="absolute">
    <xdr:from>
      <xdr:col>4</xdr:col>
      <xdr:colOff>1220895</xdr:colOff>
      <xdr:row>80</xdr:row>
      <xdr:rowOff>28329</xdr:rowOff>
    </xdr:from>
    <xdr:to>
      <xdr:col>4</xdr:col>
      <xdr:colOff>2544870</xdr:colOff>
      <xdr:row>82</xdr:row>
      <xdr:rowOff>62768</xdr:rowOff>
    </xdr:to>
    <xdr:sp macro="" textlink="">
      <xdr:nvSpPr>
        <xdr:cNvPr id="395" name="Shape 395">
          <a:extLst>
            <a:ext uri="{FF2B5EF4-FFF2-40B4-BE49-F238E27FC236}">
              <a16:creationId xmlns:a16="http://schemas.microsoft.com/office/drawing/2014/main" id="{00000000-0008-0000-0200-00008B010000}"/>
            </a:ext>
          </a:extLst>
        </xdr:cNvPr>
        <xdr:cNvSpPr txBox="1"/>
      </xdr:nvSpPr>
      <xdr:spPr>
        <a:xfrm>
          <a:off x="8776939" y="45596099"/>
          <a:ext cx="1323975" cy="418171"/>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score out of  5</a:t>
          </a:r>
          <a:endParaRPr sz="1400"/>
        </a:p>
      </xdr:txBody>
    </xdr:sp>
    <xdr:clientData/>
  </xdr:twoCellAnchor>
  <xdr:twoCellAnchor editAs="absolute">
    <xdr:from>
      <xdr:col>4</xdr:col>
      <xdr:colOff>1150658</xdr:colOff>
      <xdr:row>103</xdr:row>
      <xdr:rowOff>30478</xdr:rowOff>
    </xdr:from>
    <xdr:to>
      <xdr:col>4</xdr:col>
      <xdr:colOff>2474633</xdr:colOff>
      <xdr:row>105</xdr:row>
      <xdr:rowOff>64917</xdr:rowOff>
    </xdr:to>
    <xdr:sp macro="" textlink="">
      <xdr:nvSpPr>
        <xdr:cNvPr id="396" name="Shape 396">
          <a:extLst>
            <a:ext uri="{FF2B5EF4-FFF2-40B4-BE49-F238E27FC236}">
              <a16:creationId xmlns:a16="http://schemas.microsoft.com/office/drawing/2014/main" id="{00000000-0008-0000-0200-00008C010000}"/>
            </a:ext>
          </a:extLst>
        </xdr:cNvPr>
        <xdr:cNvSpPr txBox="1"/>
      </xdr:nvSpPr>
      <xdr:spPr>
        <a:xfrm>
          <a:off x="8706702" y="58079269"/>
          <a:ext cx="1323975" cy="418171"/>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score out of  5</a:t>
          </a:r>
          <a:endParaRPr sz="1400"/>
        </a:p>
      </xdr:txBody>
    </xdr:sp>
    <xdr:clientData/>
  </xdr:twoCellAnchor>
  <xdr:twoCellAnchor editAs="absolute">
    <xdr:from>
      <xdr:col>4</xdr:col>
      <xdr:colOff>1220895</xdr:colOff>
      <xdr:row>126</xdr:row>
      <xdr:rowOff>4273</xdr:rowOff>
    </xdr:from>
    <xdr:to>
      <xdr:col>4</xdr:col>
      <xdr:colOff>2544870</xdr:colOff>
      <xdr:row>128</xdr:row>
      <xdr:rowOff>11262</xdr:rowOff>
    </xdr:to>
    <xdr:sp macro="" textlink="">
      <xdr:nvSpPr>
        <xdr:cNvPr id="397" name="Shape 397">
          <a:extLst>
            <a:ext uri="{FF2B5EF4-FFF2-40B4-BE49-F238E27FC236}">
              <a16:creationId xmlns:a16="http://schemas.microsoft.com/office/drawing/2014/main" id="{00000000-0008-0000-0200-00008D010000}"/>
            </a:ext>
          </a:extLst>
        </xdr:cNvPr>
        <xdr:cNvSpPr txBox="1"/>
      </xdr:nvSpPr>
      <xdr:spPr>
        <a:xfrm>
          <a:off x="8776939" y="69927438"/>
          <a:ext cx="1323975" cy="38719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score out of  5</a:t>
          </a:r>
          <a:endParaRPr sz="1400"/>
        </a:p>
      </xdr:txBody>
    </xdr:sp>
    <xdr:clientData/>
  </xdr:twoCellAnchor>
  <xdr:twoCellAnchor editAs="absolute">
    <xdr:from>
      <xdr:col>6</xdr:col>
      <xdr:colOff>2023294</xdr:colOff>
      <xdr:row>173</xdr:row>
      <xdr:rowOff>80506</xdr:rowOff>
    </xdr:from>
    <xdr:to>
      <xdr:col>7</xdr:col>
      <xdr:colOff>134916</xdr:colOff>
      <xdr:row>175</xdr:row>
      <xdr:rowOff>111379</xdr:rowOff>
    </xdr:to>
    <xdr:sp macro="" textlink="">
      <xdr:nvSpPr>
        <xdr:cNvPr id="399" name="Shape 399">
          <a:extLst>
            <a:ext uri="{FF2B5EF4-FFF2-40B4-BE49-F238E27FC236}">
              <a16:creationId xmlns:a16="http://schemas.microsoft.com/office/drawing/2014/main" id="{00000000-0008-0000-0200-00008F010000}"/>
            </a:ext>
          </a:extLst>
        </xdr:cNvPr>
        <xdr:cNvSpPr txBox="1"/>
      </xdr:nvSpPr>
      <xdr:spPr>
        <a:xfrm>
          <a:off x="15628511" y="98242710"/>
          <a:ext cx="1323975" cy="414607"/>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score out of  5</a:t>
          </a:r>
          <a:endParaRPr sz="1400"/>
        </a:p>
      </xdr:txBody>
    </xdr:sp>
    <xdr:clientData/>
  </xdr:twoCellAnchor>
  <xdr:twoCellAnchor editAs="absolute">
    <xdr:from>
      <xdr:col>4</xdr:col>
      <xdr:colOff>1135170</xdr:colOff>
      <xdr:row>196</xdr:row>
      <xdr:rowOff>45968</xdr:rowOff>
    </xdr:from>
    <xdr:to>
      <xdr:col>4</xdr:col>
      <xdr:colOff>2459145</xdr:colOff>
      <xdr:row>198</xdr:row>
      <xdr:rowOff>64918</xdr:rowOff>
    </xdr:to>
    <xdr:sp macro="" textlink="">
      <xdr:nvSpPr>
        <xdr:cNvPr id="400" name="Shape 400">
          <a:extLst>
            <a:ext uri="{FF2B5EF4-FFF2-40B4-BE49-F238E27FC236}">
              <a16:creationId xmlns:a16="http://schemas.microsoft.com/office/drawing/2014/main" id="{00000000-0008-0000-0200-000090010000}"/>
            </a:ext>
          </a:extLst>
        </xdr:cNvPr>
        <xdr:cNvSpPr txBox="1"/>
      </xdr:nvSpPr>
      <xdr:spPr>
        <a:xfrm>
          <a:off x="8691214" y="112162684"/>
          <a:ext cx="1323975" cy="402683"/>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score out of  5</a:t>
          </a:r>
          <a:endParaRPr sz="1400"/>
        </a:p>
      </xdr:txBody>
    </xdr:sp>
    <xdr:clientData/>
  </xdr:twoCellAnchor>
  <xdr:twoCellAnchor editAs="absolute">
    <xdr:from>
      <xdr:col>5</xdr:col>
      <xdr:colOff>1750477</xdr:colOff>
      <xdr:row>220</xdr:row>
      <xdr:rowOff>109003</xdr:rowOff>
    </xdr:from>
    <xdr:to>
      <xdr:col>5</xdr:col>
      <xdr:colOff>3074452</xdr:colOff>
      <xdr:row>222</xdr:row>
      <xdr:rowOff>179925</xdr:rowOff>
    </xdr:to>
    <xdr:sp macro="" textlink="">
      <xdr:nvSpPr>
        <xdr:cNvPr id="401" name="Shape 401">
          <a:extLst>
            <a:ext uri="{FF2B5EF4-FFF2-40B4-BE49-F238E27FC236}">
              <a16:creationId xmlns:a16="http://schemas.microsoft.com/office/drawing/2014/main" id="{00000000-0008-0000-0200-000091010000}"/>
            </a:ext>
          </a:extLst>
        </xdr:cNvPr>
        <xdr:cNvSpPr txBox="1"/>
      </xdr:nvSpPr>
      <xdr:spPr>
        <a:xfrm>
          <a:off x="12645328" y="126954622"/>
          <a:ext cx="1323975" cy="463549"/>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score out of  5</a:t>
          </a:r>
          <a:endParaRPr sz="1400"/>
        </a:p>
      </xdr:txBody>
    </xdr:sp>
    <xdr:clientData/>
  </xdr:twoCellAnchor>
  <xdr:twoCellAnchor editAs="absolute">
    <xdr:from>
      <xdr:col>7</xdr:col>
      <xdr:colOff>1863615</xdr:colOff>
      <xdr:row>245</xdr:row>
      <xdr:rowOff>100639</xdr:rowOff>
    </xdr:from>
    <xdr:to>
      <xdr:col>7</xdr:col>
      <xdr:colOff>3187590</xdr:colOff>
      <xdr:row>248</xdr:row>
      <xdr:rowOff>11598</xdr:rowOff>
    </xdr:to>
    <xdr:sp macro="" textlink="">
      <xdr:nvSpPr>
        <xdr:cNvPr id="402" name="Shape 402">
          <a:extLst>
            <a:ext uri="{FF2B5EF4-FFF2-40B4-BE49-F238E27FC236}">
              <a16:creationId xmlns:a16="http://schemas.microsoft.com/office/drawing/2014/main" id="{00000000-0008-0000-0200-000092010000}"/>
            </a:ext>
          </a:extLst>
        </xdr:cNvPr>
        <xdr:cNvSpPr txBox="1"/>
      </xdr:nvSpPr>
      <xdr:spPr>
        <a:xfrm>
          <a:off x="18179198" y="140732803"/>
          <a:ext cx="1323975" cy="469514"/>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score out of  5</a:t>
          </a:r>
          <a:endParaRPr sz="1400"/>
        </a:p>
      </xdr:txBody>
    </xdr:sp>
    <xdr:clientData/>
  </xdr:twoCellAnchor>
  <xdr:twoCellAnchor editAs="absolute">
    <xdr:from>
      <xdr:col>5</xdr:col>
      <xdr:colOff>2054271</xdr:colOff>
      <xdr:row>268</xdr:row>
      <xdr:rowOff>116127</xdr:rowOff>
    </xdr:from>
    <xdr:to>
      <xdr:col>5</xdr:col>
      <xdr:colOff>3194096</xdr:colOff>
      <xdr:row>271</xdr:row>
      <xdr:rowOff>49451</xdr:rowOff>
    </xdr:to>
    <xdr:sp macro="" textlink="">
      <xdr:nvSpPr>
        <xdr:cNvPr id="403" name="Shape 403">
          <a:extLst>
            <a:ext uri="{FF2B5EF4-FFF2-40B4-BE49-F238E27FC236}">
              <a16:creationId xmlns:a16="http://schemas.microsoft.com/office/drawing/2014/main" id="{00000000-0008-0000-0200-000093010000}"/>
            </a:ext>
          </a:extLst>
        </xdr:cNvPr>
        <xdr:cNvSpPr txBox="1"/>
      </xdr:nvSpPr>
      <xdr:spPr>
        <a:xfrm>
          <a:off x="12949122" y="154052316"/>
          <a:ext cx="1139825" cy="50482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score out of  5</a:t>
          </a:r>
          <a:endParaRPr sz="1400"/>
        </a:p>
      </xdr:txBody>
    </xdr:sp>
    <xdr:clientData/>
  </xdr:twoCellAnchor>
  <xdr:twoCellAnchor editAs="absolute">
    <xdr:from>
      <xdr:col>5</xdr:col>
      <xdr:colOff>1837441</xdr:colOff>
      <xdr:row>291</xdr:row>
      <xdr:rowOff>25598</xdr:rowOff>
    </xdr:from>
    <xdr:to>
      <xdr:col>5</xdr:col>
      <xdr:colOff>3161416</xdr:colOff>
      <xdr:row>293</xdr:row>
      <xdr:rowOff>64917</xdr:rowOff>
    </xdr:to>
    <xdr:sp macro="" textlink="">
      <xdr:nvSpPr>
        <xdr:cNvPr id="404" name="Shape 404">
          <a:extLst>
            <a:ext uri="{FF2B5EF4-FFF2-40B4-BE49-F238E27FC236}">
              <a16:creationId xmlns:a16="http://schemas.microsoft.com/office/drawing/2014/main" id="{00000000-0008-0000-0200-000094010000}"/>
            </a:ext>
          </a:extLst>
        </xdr:cNvPr>
        <xdr:cNvSpPr txBox="1"/>
      </xdr:nvSpPr>
      <xdr:spPr>
        <a:xfrm>
          <a:off x="12732292" y="166101828"/>
          <a:ext cx="1323975" cy="42305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score out of  5</a:t>
          </a:r>
          <a:endParaRPr sz="1400"/>
        </a:p>
      </xdr:txBody>
    </xdr:sp>
    <xdr:clientData/>
  </xdr:twoCellAnchor>
  <xdr:twoCellAnchor editAs="absolute">
    <xdr:from>
      <xdr:col>4</xdr:col>
      <xdr:colOff>1261396</xdr:colOff>
      <xdr:row>314</xdr:row>
      <xdr:rowOff>22651</xdr:rowOff>
    </xdr:from>
    <xdr:to>
      <xdr:col>4</xdr:col>
      <xdr:colOff>2585371</xdr:colOff>
      <xdr:row>316</xdr:row>
      <xdr:rowOff>105955</xdr:rowOff>
    </xdr:to>
    <xdr:sp macro="" textlink="">
      <xdr:nvSpPr>
        <xdr:cNvPr id="405" name="Shape 405">
          <a:extLst>
            <a:ext uri="{FF2B5EF4-FFF2-40B4-BE49-F238E27FC236}">
              <a16:creationId xmlns:a16="http://schemas.microsoft.com/office/drawing/2014/main" id="{00000000-0008-0000-0200-000095010000}"/>
            </a:ext>
          </a:extLst>
        </xdr:cNvPr>
        <xdr:cNvSpPr txBox="1"/>
      </xdr:nvSpPr>
      <xdr:spPr>
        <a:xfrm>
          <a:off x="8817440" y="179625160"/>
          <a:ext cx="1323975" cy="46703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score out of  5</a:t>
          </a:r>
          <a:endParaRPr sz="1400"/>
        </a:p>
      </xdr:txBody>
    </xdr:sp>
    <xdr:clientData/>
  </xdr:twoCellAnchor>
  <xdr:twoCellAnchor editAs="absolute">
    <xdr:from>
      <xdr:col>4</xdr:col>
      <xdr:colOff>1242346</xdr:colOff>
      <xdr:row>337</xdr:row>
      <xdr:rowOff>156478</xdr:rowOff>
    </xdr:from>
    <xdr:to>
      <xdr:col>4</xdr:col>
      <xdr:colOff>2566321</xdr:colOff>
      <xdr:row>340</xdr:row>
      <xdr:rowOff>122436</xdr:rowOff>
    </xdr:to>
    <xdr:sp macro="" textlink="">
      <xdr:nvSpPr>
        <xdr:cNvPr id="406" name="Shape 406">
          <a:extLst>
            <a:ext uri="{FF2B5EF4-FFF2-40B4-BE49-F238E27FC236}">
              <a16:creationId xmlns:a16="http://schemas.microsoft.com/office/drawing/2014/main" id="{00000000-0008-0000-0200-000096010000}"/>
            </a:ext>
          </a:extLst>
        </xdr:cNvPr>
        <xdr:cNvSpPr txBox="1"/>
      </xdr:nvSpPr>
      <xdr:spPr>
        <a:xfrm>
          <a:off x="8798390" y="192668292"/>
          <a:ext cx="1323975" cy="54292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score out of  5</a:t>
          </a:r>
          <a:endParaRPr sz="1400"/>
        </a:p>
      </xdr:txBody>
    </xdr:sp>
    <xdr:clientData/>
  </xdr:twoCellAnchor>
  <xdr:twoCellAnchor editAs="absolute">
    <xdr:from>
      <xdr:col>5</xdr:col>
      <xdr:colOff>1528848</xdr:colOff>
      <xdr:row>361</xdr:row>
      <xdr:rowOff>38782</xdr:rowOff>
    </xdr:from>
    <xdr:to>
      <xdr:col>5</xdr:col>
      <xdr:colOff>2671848</xdr:colOff>
      <xdr:row>363</xdr:row>
      <xdr:rowOff>115082</xdr:rowOff>
    </xdr:to>
    <xdr:sp macro="" textlink="">
      <xdr:nvSpPr>
        <xdr:cNvPr id="407" name="Shape 407">
          <a:extLst>
            <a:ext uri="{FF2B5EF4-FFF2-40B4-BE49-F238E27FC236}">
              <a16:creationId xmlns:a16="http://schemas.microsoft.com/office/drawing/2014/main" id="{00000000-0008-0000-0200-000097010000}"/>
            </a:ext>
          </a:extLst>
        </xdr:cNvPr>
        <xdr:cNvSpPr txBox="1"/>
      </xdr:nvSpPr>
      <xdr:spPr>
        <a:xfrm>
          <a:off x="12423699" y="205119248"/>
          <a:ext cx="1143000" cy="465873"/>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score out of  5</a:t>
          </a:r>
          <a:endParaRPr sz="1400"/>
        </a:p>
      </xdr:txBody>
    </xdr:sp>
    <xdr:clientData/>
  </xdr:twoCellAnchor>
  <xdr:twoCellAnchor editAs="absolute">
    <xdr:from>
      <xdr:col>5</xdr:col>
      <xdr:colOff>1818391</xdr:colOff>
      <xdr:row>385</xdr:row>
      <xdr:rowOff>25897</xdr:rowOff>
    </xdr:from>
    <xdr:to>
      <xdr:col>5</xdr:col>
      <xdr:colOff>3142366</xdr:colOff>
      <xdr:row>387</xdr:row>
      <xdr:rowOff>53404</xdr:rowOff>
    </xdr:to>
    <xdr:sp macro="" textlink="">
      <xdr:nvSpPr>
        <xdr:cNvPr id="408" name="Shape 408">
          <a:extLst>
            <a:ext uri="{FF2B5EF4-FFF2-40B4-BE49-F238E27FC236}">
              <a16:creationId xmlns:a16="http://schemas.microsoft.com/office/drawing/2014/main" id="{00000000-0008-0000-0200-000098010000}"/>
            </a:ext>
          </a:extLst>
        </xdr:cNvPr>
        <xdr:cNvSpPr txBox="1"/>
      </xdr:nvSpPr>
      <xdr:spPr>
        <a:xfrm>
          <a:off x="12713242" y="218781817"/>
          <a:ext cx="1323975" cy="41708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score out of  5</a:t>
          </a:r>
          <a:endParaRPr sz="1400"/>
        </a:p>
      </xdr:txBody>
    </xdr:sp>
    <xdr:clientData/>
  </xdr:twoCellAnchor>
  <xdr:twoCellAnchor editAs="absolute">
    <xdr:from>
      <xdr:col>3</xdr:col>
      <xdr:colOff>1171575</xdr:colOff>
      <xdr:row>0</xdr:row>
      <xdr:rowOff>495300</xdr:rowOff>
    </xdr:from>
    <xdr:to>
      <xdr:col>5</xdr:col>
      <xdr:colOff>777688</xdr:colOff>
      <xdr:row>0</xdr:row>
      <xdr:rowOff>1123950</xdr:rowOff>
    </xdr:to>
    <xdr:sp macro="" textlink="">
      <xdr:nvSpPr>
        <xdr:cNvPr id="409" name="Shape 409">
          <a:extLst>
            <a:ext uri="{FF2B5EF4-FFF2-40B4-BE49-F238E27FC236}">
              <a16:creationId xmlns:a16="http://schemas.microsoft.com/office/drawing/2014/main" id="{00000000-0008-0000-0200-000099010000}"/>
            </a:ext>
          </a:extLst>
        </xdr:cNvPr>
        <xdr:cNvSpPr txBox="1"/>
      </xdr:nvSpPr>
      <xdr:spPr>
        <a:xfrm>
          <a:off x="2274188" y="3465675"/>
          <a:ext cx="6143625" cy="6286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3600" b="1">
              <a:solidFill>
                <a:srgbClr val="263238"/>
              </a:solidFill>
              <a:latin typeface="Arial"/>
              <a:ea typeface="Arial"/>
              <a:cs typeface="Arial"/>
              <a:sym typeface="Arial"/>
            </a:rPr>
            <a:t>PROJECT SCORE CARD</a:t>
          </a:r>
          <a:endParaRPr sz="3600" b="1">
            <a:solidFill>
              <a:srgbClr val="263238"/>
            </a:solidFill>
            <a:latin typeface="Arial"/>
            <a:ea typeface="Arial"/>
            <a:cs typeface="Arial"/>
            <a:sym typeface="Arial"/>
          </a:endParaRPr>
        </a:p>
      </xdr:txBody>
    </xdr:sp>
    <xdr:clientData/>
  </xdr:twoCellAnchor>
  <xdr:twoCellAnchor editAs="absolute">
    <xdr:from>
      <xdr:col>2</xdr:col>
      <xdr:colOff>2381250</xdr:colOff>
      <xdr:row>0</xdr:row>
      <xdr:rowOff>1428750</xdr:rowOff>
    </xdr:from>
    <xdr:to>
      <xdr:col>5</xdr:col>
      <xdr:colOff>1117413</xdr:colOff>
      <xdr:row>1</xdr:row>
      <xdr:rowOff>873125</xdr:rowOff>
    </xdr:to>
    <xdr:sp macro="" textlink="">
      <xdr:nvSpPr>
        <xdr:cNvPr id="410" name="Shape 410">
          <a:extLst>
            <a:ext uri="{FF2B5EF4-FFF2-40B4-BE49-F238E27FC236}">
              <a16:creationId xmlns:a16="http://schemas.microsoft.com/office/drawing/2014/main" id="{00000000-0008-0000-0200-00009A010000}"/>
            </a:ext>
          </a:extLst>
        </xdr:cNvPr>
        <xdr:cNvSpPr txBox="1"/>
      </xdr:nvSpPr>
      <xdr:spPr>
        <a:xfrm>
          <a:off x="1355025" y="3275175"/>
          <a:ext cx="7981950" cy="10096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600">
              <a:solidFill>
                <a:schemeClr val="dk1"/>
              </a:solidFill>
              <a:latin typeface="Arial"/>
              <a:ea typeface="Arial"/>
              <a:cs typeface="Arial"/>
              <a:sym typeface="Arial"/>
            </a:rPr>
            <a:t>On this tab you can input the scores of your project to check how close you are to the doughnut state. First you will score the social impact categories of your project, then the ecological impact categories. </a:t>
          </a:r>
          <a:endParaRPr sz="1600">
            <a:latin typeface="Arial"/>
            <a:ea typeface="Arial"/>
            <a:cs typeface="Arial"/>
            <a:sym typeface="Arial"/>
          </a:endParaRPr>
        </a:p>
      </xdr:txBody>
    </xdr:sp>
    <xdr:clientData/>
  </xdr:twoCellAnchor>
  <xdr:twoCellAnchor editAs="absolute">
    <xdr:from>
      <xdr:col>3</xdr:col>
      <xdr:colOff>781050</xdr:colOff>
      <xdr:row>1</xdr:row>
      <xdr:rowOff>1514475</xdr:rowOff>
    </xdr:from>
    <xdr:to>
      <xdr:col>5</xdr:col>
      <xdr:colOff>220009</xdr:colOff>
      <xdr:row>1</xdr:row>
      <xdr:rowOff>2162175</xdr:rowOff>
    </xdr:to>
    <xdr:sp macro="" textlink="">
      <xdr:nvSpPr>
        <xdr:cNvPr id="411" name="Shape 411">
          <a:extLst>
            <a:ext uri="{FF2B5EF4-FFF2-40B4-BE49-F238E27FC236}">
              <a16:creationId xmlns:a16="http://schemas.microsoft.com/office/drawing/2014/main" id="{00000000-0008-0000-0200-00009B010000}"/>
            </a:ext>
          </a:extLst>
        </xdr:cNvPr>
        <xdr:cNvSpPr txBox="1"/>
      </xdr:nvSpPr>
      <xdr:spPr>
        <a:xfrm>
          <a:off x="2359913" y="3460913"/>
          <a:ext cx="5972175" cy="638175"/>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800" b="1">
              <a:solidFill>
                <a:srgbClr val="F5933B"/>
              </a:solidFill>
              <a:latin typeface="Arial"/>
              <a:ea typeface="Arial"/>
              <a:cs typeface="Arial"/>
              <a:sym typeface="Arial"/>
            </a:rPr>
            <a:t>SOCIAL LENS</a:t>
          </a:r>
          <a:endParaRPr sz="1400"/>
        </a:p>
      </xdr:txBody>
    </xdr:sp>
    <xdr:clientData/>
  </xdr:twoCellAnchor>
  <xdr:twoCellAnchor editAs="absolute">
    <xdr:from>
      <xdr:col>2</xdr:col>
      <xdr:colOff>657225</xdr:colOff>
      <xdr:row>188</xdr:row>
      <xdr:rowOff>690357</xdr:rowOff>
    </xdr:from>
    <xdr:to>
      <xdr:col>4</xdr:col>
      <xdr:colOff>725208</xdr:colOff>
      <xdr:row>188</xdr:row>
      <xdr:rowOff>1335572</xdr:rowOff>
    </xdr:to>
    <xdr:sp macro="" textlink="">
      <xdr:nvSpPr>
        <xdr:cNvPr id="412" name="Shape 412">
          <a:extLst>
            <a:ext uri="{FF2B5EF4-FFF2-40B4-BE49-F238E27FC236}">
              <a16:creationId xmlns:a16="http://schemas.microsoft.com/office/drawing/2014/main" id="{00000000-0008-0000-0200-00009C010000}"/>
            </a:ext>
          </a:extLst>
        </xdr:cNvPr>
        <xdr:cNvSpPr txBox="1"/>
      </xdr:nvSpPr>
      <xdr:spPr>
        <a:xfrm>
          <a:off x="2359913" y="3460913"/>
          <a:ext cx="5972175" cy="638175"/>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400" b="1">
              <a:solidFill>
                <a:srgbClr val="527F49"/>
              </a:solidFill>
              <a:latin typeface="Arial"/>
              <a:ea typeface="Arial"/>
              <a:cs typeface="Arial"/>
              <a:sym typeface="Arial"/>
            </a:rPr>
            <a:t>ECOLOGICAL LENS</a:t>
          </a:r>
          <a:endParaRPr sz="1400"/>
        </a:p>
      </xdr:txBody>
    </xdr:sp>
    <xdr:clientData/>
  </xdr:twoCellAnchor>
  <xdr:twoCellAnchor editAs="absolute">
    <xdr:from>
      <xdr:col>2</xdr:col>
      <xdr:colOff>1023</xdr:colOff>
      <xdr:row>197</xdr:row>
      <xdr:rowOff>113803</xdr:rowOff>
    </xdr:from>
    <xdr:to>
      <xdr:col>4</xdr:col>
      <xdr:colOff>2296833</xdr:colOff>
      <xdr:row>201</xdr:row>
      <xdr:rowOff>38517</xdr:rowOff>
    </xdr:to>
    <xdr:sp macro="" textlink="">
      <xdr:nvSpPr>
        <xdr:cNvPr id="413" name="Shape 413">
          <a:extLst>
            <a:ext uri="{FF2B5EF4-FFF2-40B4-BE49-F238E27FC236}">
              <a16:creationId xmlns:a16="http://schemas.microsoft.com/office/drawing/2014/main" id="{00000000-0008-0000-0200-00009D010000}"/>
            </a:ext>
          </a:extLst>
        </xdr:cNvPr>
        <xdr:cNvSpPr txBox="1"/>
      </xdr:nvSpPr>
      <xdr:spPr>
        <a:xfrm>
          <a:off x="1245488" y="3127538"/>
          <a:ext cx="8201025" cy="13049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latin typeface="Arial"/>
              <a:ea typeface="Arial"/>
              <a:cs typeface="Arial"/>
              <a:sym typeface="Arial"/>
            </a:rPr>
            <a:t>Doughnut State</a:t>
          </a:r>
          <a:endParaRPr sz="1100">
            <a:latin typeface="Arial"/>
            <a:ea typeface="Arial"/>
            <a:cs typeface="Arial"/>
            <a:sym typeface="Arial"/>
          </a:endParaRPr>
        </a:p>
        <a:p>
          <a:pPr marL="0" lvl="0" indent="0" algn="l" rtl="0">
            <a:spcBef>
              <a:spcPts val="600"/>
            </a:spcBef>
            <a:spcAft>
              <a:spcPts val="0"/>
            </a:spcAft>
            <a:buNone/>
          </a:pPr>
          <a:r>
            <a:rPr lang="en-US" sz="1100">
              <a:solidFill>
                <a:schemeClr val="dk1"/>
              </a:solidFill>
              <a:latin typeface="Arial"/>
              <a:ea typeface="Arial"/>
              <a:cs typeface="Arial"/>
              <a:sym typeface="Arial"/>
            </a:rPr>
            <a:t>Land and soil health is preserved and enhanced by minimising soil disturbance, mitigate man made or natural geohazards*in local operations and avoiding land degradation (e.g. loss of productive lands, deforestation and desertification) in the supply chain. </a:t>
          </a:r>
          <a:endParaRPr sz="1400"/>
        </a:p>
        <a:p>
          <a:pPr marL="0" lvl="0" indent="0" algn="l" rtl="0">
            <a:spcBef>
              <a:spcPts val="600"/>
            </a:spcBef>
            <a:spcAft>
              <a:spcPts val="0"/>
            </a:spcAft>
            <a:buNone/>
          </a:pPr>
          <a:r>
            <a:rPr lang="en-US" sz="1100">
              <a:solidFill>
                <a:schemeClr val="dk1"/>
              </a:solidFill>
              <a:latin typeface="Arial"/>
              <a:ea typeface="Arial"/>
              <a:cs typeface="Arial"/>
              <a:sym typeface="Arial"/>
            </a:rPr>
            <a:t>* An object, feature or activity related to the natural or engineered ground (including geotechnical assets) that has the potential to have adverse effects or undesirable consequences.</a:t>
          </a:r>
          <a:endParaRPr sz="1400"/>
        </a:p>
        <a:p>
          <a:pPr marL="0" lvl="0" indent="0" algn="l" rtl="0">
            <a:spcBef>
              <a:spcPts val="600"/>
            </a:spcBef>
            <a:spcAft>
              <a:spcPts val="0"/>
            </a:spcAft>
            <a:buNone/>
          </a:pPr>
          <a:br>
            <a:rPr lang="en-US" sz="1100">
              <a:solidFill>
                <a:schemeClr val="dk1"/>
              </a:solidFill>
              <a:latin typeface="Arial"/>
              <a:ea typeface="Arial"/>
              <a:cs typeface="Arial"/>
              <a:sym typeface="Arial"/>
            </a:rPr>
          </a:br>
          <a:endParaRPr sz="1100">
            <a:latin typeface="Arial"/>
            <a:ea typeface="Arial"/>
            <a:cs typeface="Arial"/>
            <a:sym typeface="Arial"/>
          </a:endParaRPr>
        </a:p>
      </xdr:txBody>
    </xdr:sp>
    <xdr:clientData/>
  </xdr:twoCellAnchor>
  <xdr:twoCellAnchor editAs="absolute">
    <xdr:from>
      <xdr:col>5</xdr:col>
      <xdr:colOff>2651227</xdr:colOff>
      <xdr:row>97</xdr:row>
      <xdr:rowOff>42722</xdr:rowOff>
    </xdr:from>
    <xdr:to>
      <xdr:col>5</xdr:col>
      <xdr:colOff>2832202</xdr:colOff>
      <xdr:row>98</xdr:row>
      <xdr:rowOff>39990</xdr:rowOff>
    </xdr:to>
    <xdr:pic>
      <xdr:nvPicPr>
        <xdr:cNvPr id="29" name="image4.png" descr="Users outline">
          <a:extLst>
            <a:ext uri="{FF2B5EF4-FFF2-40B4-BE49-F238E27FC236}">
              <a16:creationId xmlns:a16="http://schemas.microsoft.com/office/drawing/2014/main" id="{00000000-0008-0000-0200-00001D000000}"/>
            </a:ext>
          </a:extLst>
        </xdr:cNvPr>
        <xdr:cNvPicPr preferRelativeResize="0"/>
      </xdr:nvPicPr>
      <xdr:blipFill>
        <a:blip xmlns:r="http://schemas.openxmlformats.org/officeDocument/2006/relationships" r:embed="rId1" cstate="print"/>
        <a:stretch>
          <a:fillRect/>
        </a:stretch>
      </xdr:blipFill>
      <xdr:spPr>
        <a:xfrm>
          <a:off x="13557539" y="52578866"/>
          <a:ext cx="180975" cy="190500"/>
        </a:xfrm>
        <a:prstGeom prst="rect">
          <a:avLst/>
        </a:prstGeom>
        <a:noFill/>
      </xdr:spPr>
    </xdr:pic>
    <xdr:clientData/>
  </xdr:twoCellAnchor>
  <xdr:twoCellAnchor editAs="absolute">
    <xdr:from>
      <xdr:col>5</xdr:col>
      <xdr:colOff>2692736</xdr:colOff>
      <xdr:row>143</xdr:row>
      <xdr:rowOff>48509</xdr:rowOff>
    </xdr:from>
    <xdr:to>
      <xdr:col>5</xdr:col>
      <xdr:colOff>2873711</xdr:colOff>
      <xdr:row>144</xdr:row>
      <xdr:rowOff>55300</xdr:rowOff>
    </xdr:to>
    <xdr:pic>
      <xdr:nvPicPr>
        <xdr:cNvPr id="30" name="image4.png" descr="Users outline">
          <a:extLst>
            <a:ext uri="{FF2B5EF4-FFF2-40B4-BE49-F238E27FC236}">
              <a16:creationId xmlns:a16="http://schemas.microsoft.com/office/drawing/2014/main" id="{00000000-0008-0000-0200-00001E000000}"/>
            </a:ext>
          </a:extLst>
        </xdr:cNvPr>
        <xdr:cNvPicPr preferRelativeResize="0"/>
      </xdr:nvPicPr>
      <xdr:blipFill>
        <a:blip xmlns:r="http://schemas.openxmlformats.org/officeDocument/2006/relationships" r:embed="rId1" cstate="print"/>
        <a:stretch>
          <a:fillRect/>
        </a:stretch>
      </xdr:blipFill>
      <xdr:spPr>
        <a:xfrm>
          <a:off x="13609934" y="75086237"/>
          <a:ext cx="180975" cy="200025"/>
        </a:xfrm>
        <a:prstGeom prst="rect">
          <a:avLst/>
        </a:prstGeom>
        <a:noFill/>
      </xdr:spPr>
    </xdr:pic>
    <xdr:clientData/>
  </xdr:twoCellAnchor>
  <xdr:twoCellAnchor editAs="absolute">
    <xdr:from>
      <xdr:col>5</xdr:col>
      <xdr:colOff>2774259</xdr:colOff>
      <xdr:row>26</xdr:row>
      <xdr:rowOff>59454</xdr:rowOff>
    </xdr:from>
    <xdr:to>
      <xdr:col>5</xdr:col>
      <xdr:colOff>2955234</xdr:colOff>
      <xdr:row>27</xdr:row>
      <xdr:rowOff>68979</xdr:rowOff>
    </xdr:to>
    <xdr:pic>
      <xdr:nvPicPr>
        <xdr:cNvPr id="31" name="image4.png" descr="Users outline">
          <a:extLst>
            <a:ext uri="{FF2B5EF4-FFF2-40B4-BE49-F238E27FC236}">
              <a16:creationId xmlns:a16="http://schemas.microsoft.com/office/drawing/2014/main" id="{00000000-0008-0000-0200-00001F000000}"/>
            </a:ext>
          </a:extLst>
        </xdr:cNvPr>
        <xdr:cNvPicPr preferRelativeResize="0"/>
      </xdr:nvPicPr>
      <xdr:blipFill>
        <a:blip xmlns:r="http://schemas.openxmlformats.org/officeDocument/2006/relationships" r:embed="rId1" cstate="print"/>
        <a:stretch>
          <a:fillRect/>
        </a:stretch>
      </xdr:blipFill>
      <xdr:spPr>
        <a:xfrm>
          <a:off x="13679145" y="17512235"/>
          <a:ext cx="180975" cy="200673"/>
        </a:xfrm>
        <a:prstGeom prst="rect">
          <a:avLst/>
        </a:prstGeom>
        <a:noFill/>
      </xdr:spPr>
    </xdr:pic>
    <xdr:clientData/>
  </xdr:twoCellAnchor>
  <xdr:twoCellAnchor editAs="absolute">
    <xdr:from>
      <xdr:col>5</xdr:col>
      <xdr:colOff>2840026</xdr:colOff>
      <xdr:row>50</xdr:row>
      <xdr:rowOff>41126</xdr:rowOff>
    </xdr:from>
    <xdr:to>
      <xdr:col>5</xdr:col>
      <xdr:colOff>3021001</xdr:colOff>
      <xdr:row>51</xdr:row>
      <xdr:rowOff>38393</xdr:rowOff>
    </xdr:to>
    <xdr:pic>
      <xdr:nvPicPr>
        <xdr:cNvPr id="32" name="image4.png" descr="Users outline">
          <a:extLst>
            <a:ext uri="{FF2B5EF4-FFF2-40B4-BE49-F238E27FC236}">
              <a16:creationId xmlns:a16="http://schemas.microsoft.com/office/drawing/2014/main" id="{00000000-0008-0000-0200-000020000000}"/>
            </a:ext>
          </a:extLst>
        </xdr:cNvPr>
        <xdr:cNvPicPr preferRelativeResize="0"/>
      </xdr:nvPicPr>
      <xdr:blipFill>
        <a:blip xmlns:r="http://schemas.openxmlformats.org/officeDocument/2006/relationships" r:embed="rId1" cstate="print"/>
        <a:stretch>
          <a:fillRect/>
        </a:stretch>
      </xdr:blipFill>
      <xdr:spPr>
        <a:xfrm>
          <a:off x="13752688" y="28242330"/>
          <a:ext cx="180975" cy="190500"/>
        </a:xfrm>
        <a:prstGeom prst="rect">
          <a:avLst/>
        </a:prstGeom>
        <a:noFill/>
      </xdr:spPr>
    </xdr:pic>
    <xdr:clientData/>
  </xdr:twoCellAnchor>
  <xdr:twoCellAnchor editAs="absolute">
    <xdr:from>
      <xdr:col>0</xdr:col>
      <xdr:colOff>723900</xdr:colOff>
      <xdr:row>5</xdr:row>
      <xdr:rowOff>28575</xdr:rowOff>
    </xdr:from>
    <xdr:to>
      <xdr:col>1</xdr:col>
      <xdr:colOff>342900</xdr:colOff>
      <xdr:row>7</xdr:row>
      <xdr:rowOff>114300</xdr:rowOff>
    </xdr:to>
    <xdr:pic>
      <xdr:nvPicPr>
        <xdr:cNvPr id="34" name="image7.png">
          <a:extLst>
            <a:ext uri="{FF2B5EF4-FFF2-40B4-BE49-F238E27FC236}">
              <a16:creationId xmlns:a16="http://schemas.microsoft.com/office/drawing/2014/main" id="{00000000-0008-0000-0200-00002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xdr:twoCellAnchor>
  <xdr:twoCellAnchor editAs="absolute">
    <xdr:from>
      <xdr:col>0</xdr:col>
      <xdr:colOff>666750</xdr:colOff>
      <xdr:row>147</xdr:row>
      <xdr:rowOff>666</xdr:rowOff>
    </xdr:from>
    <xdr:to>
      <xdr:col>1</xdr:col>
      <xdr:colOff>285750</xdr:colOff>
      <xdr:row>149</xdr:row>
      <xdr:rowOff>44947</xdr:rowOff>
    </xdr:to>
    <xdr:pic>
      <xdr:nvPicPr>
        <xdr:cNvPr id="35" name="image12.png">
          <a:extLst>
            <a:ext uri="{FF2B5EF4-FFF2-40B4-BE49-F238E27FC236}">
              <a16:creationId xmlns:a16="http://schemas.microsoft.com/office/drawing/2014/main" id="{00000000-0008-0000-0200-00002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xdr:twoCellAnchor>
  <xdr:twoCellAnchor editAs="absolute">
    <xdr:from>
      <xdr:col>0</xdr:col>
      <xdr:colOff>723900</xdr:colOff>
      <xdr:row>169</xdr:row>
      <xdr:rowOff>57816</xdr:rowOff>
    </xdr:from>
    <xdr:to>
      <xdr:col>1</xdr:col>
      <xdr:colOff>342900</xdr:colOff>
      <xdr:row>172</xdr:row>
      <xdr:rowOff>47128</xdr:rowOff>
    </xdr:to>
    <xdr:pic>
      <xdr:nvPicPr>
        <xdr:cNvPr id="36" name="image13.png">
          <a:extLst>
            <a:ext uri="{FF2B5EF4-FFF2-40B4-BE49-F238E27FC236}">
              <a16:creationId xmlns:a16="http://schemas.microsoft.com/office/drawing/2014/main" id="{00000000-0008-0000-0200-000024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xdr:twoCellAnchor>
  <xdr:twoCellAnchor editAs="absolute">
    <xdr:from>
      <xdr:col>0</xdr:col>
      <xdr:colOff>628650</xdr:colOff>
      <xdr:row>193</xdr:row>
      <xdr:rowOff>86391</xdr:rowOff>
    </xdr:from>
    <xdr:to>
      <xdr:col>1</xdr:col>
      <xdr:colOff>247650</xdr:colOff>
      <xdr:row>196</xdr:row>
      <xdr:rowOff>75704</xdr:rowOff>
    </xdr:to>
    <xdr:pic>
      <xdr:nvPicPr>
        <xdr:cNvPr id="37" name="image15.png">
          <a:extLst>
            <a:ext uri="{FF2B5EF4-FFF2-40B4-BE49-F238E27FC236}">
              <a16:creationId xmlns:a16="http://schemas.microsoft.com/office/drawing/2014/main" id="{00000000-0008-0000-0200-000025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xdr:twoCellAnchor>
  <xdr:twoCellAnchor editAs="absolute">
    <xdr:from>
      <xdr:col>0</xdr:col>
      <xdr:colOff>590550</xdr:colOff>
      <xdr:row>217</xdr:row>
      <xdr:rowOff>48291</xdr:rowOff>
    </xdr:from>
    <xdr:to>
      <xdr:col>1</xdr:col>
      <xdr:colOff>209550</xdr:colOff>
      <xdr:row>220</xdr:row>
      <xdr:rowOff>37603</xdr:rowOff>
    </xdr:to>
    <xdr:pic>
      <xdr:nvPicPr>
        <xdr:cNvPr id="38" name="image16.png">
          <a:extLst>
            <a:ext uri="{FF2B5EF4-FFF2-40B4-BE49-F238E27FC236}">
              <a16:creationId xmlns:a16="http://schemas.microsoft.com/office/drawing/2014/main" id="{00000000-0008-0000-0200-000026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xdr:twoCellAnchor>
  <xdr:twoCellAnchor editAs="absolute">
    <xdr:from>
      <xdr:col>0</xdr:col>
      <xdr:colOff>619125</xdr:colOff>
      <xdr:row>241</xdr:row>
      <xdr:rowOff>29240</xdr:rowOff>
    </xdr:from>
    <xdr:to>
      <xdr:col>1</xdr:col>
      <xdr:colOff>238125</xdr:colOff>
      <xdr:row>243</xdr:row>
      <xdr:rowOff>377607</xdr:rowOff>
    </xdr:to>
    <xdr:pic>
      <xdr:nvPicPr>
        <xdr:cNvPr id="39" name="image18.png">
          <a:extLst>
            <a:ext uri="{FF2B5EF4-FFF2-40B4-BE49-F238E27FC236}">
              <a16:creationId xmlns:a16="http://schemas.microsoft.com/office/drawing/2014/main" id="{00000000-0008-0000-0200-000027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xdr:twoCellAnchor>
  <xdr:twoCellAnchor editAs="absolute">
    <xdr:from>
      <xdr:col>0</xdr:col>
      <xdr:colOff>619125</xdr:colOff>
      <xdr:row>264</xdr:row>
      <xdr:rowOff>19716</xdr:rowOff>
    </xdr:from>
    <xdr:to>
      <xdr:col>1</xdr:col>
      <xdr:colOff>238125</xdr:colOff>
      <xdr:row>266</xdr:row>
      <xdr:rowOff>368081</xdr:rowOff>
    </xdr:to>
    <xdr:pic>
      <xdr:nvPicPr>
        <xdr:cNvPr id="40" name="image24.png">
          <a:extLst>
            <a:ext uri="{FF2B5EF4-FFF2-40B4-BE49-F238E27FC236}">
              <a16:creationId xmlns:a16="http://schemas.microsoft.com/office/drawing/2014/main" id="{00000000-0008-0000-0200-000028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xdr:twoCellAnchor>
  <xdr:twoCellAnchor editAs="absolute">
    <xdr:from>
      <xdr:col>0</xdr:col>
      <xdr:colOff>590550</xdr:colOff>
      <xdr:row>288</xdr:row>
      <xdr:rowOff>4086</xdr:rowOff>
    </xdr:from>
    <xdr:to>
      <xdr:col>1</xdr:col>
      <xdr:colOff>209550</xdr:colOff>
      <xdr:row>290</xdr:row>
      <xdr:rowOff>164161</xdr:rowOff>
    </xdr:to>
    <xdr:pic>
      <xdr:nvPicPr>
        <xdr:cNvPr id="41" name="image19.png">
          <a:extLst>
            <a:ext uri="{FF2B5EF4-FFF2-40B4-BE49-F238E27FC236}">
              <a16:creationId xmlns:a16="http://schemas.microsoft.com/office/drawing/2014/main" id="{00000000-0008-0000-0200-000029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xdr:twoCellAnchor>
  <xdr:twoCellAnchor editAs="absolute">
    <xdr:from>
      <xdr:col>0</xdr:col>
      <xdr:colOff>919990</xdr:colOff>
      <xdr:row>310</xdr:row>
      <xdr:rowOff>173642</xdr:rowOff>
    </xdr:from>
    <xdr:to>
      <xdr:col>2</xdr:col>
      <xdr:colOff>110664</xdr:colOff>
      <xdr:row>313</xdr:row>
      <xdr:rowOff>118038</xdr:rowOff>
    </xdr:to>
    <xdr:pic>
      <xdr:nvPicPr>
        <xdr:cNvPr id="42" name="image5.png">
          <a:extLst>
            <a:ext uri="{FF2B5EF4-FFF2-40B4-BE49-F238E27FC236}">
              <a16:creationId xmlns:a16="http://schemas.microsoft.com/office/drawing/2014/main" id="{00000000-0008-0000-0200-00002A000000}"/>
            </a:ext>
            <a:ext uri="{147F2762-F138-4A5C-976F-8EAC2B608ADB}">
              <a16:predDERef xmlns:a16="http://schemas.microsoft.com/office/drawing/2014/main" pred="{00000000-0008-0000-0200-000029000000}"/>
            </a:ext>
          </a:extLst>
        </xdr:cNvPr>
        <xdr:cNvPicPr preferRelativeResize="0"/>
      </xdr:nvPicPr>
      <xdr:blipFill>
        <a:blip xmlns:r="http://schemas.openxmlformats.org/officeDocument/2006/relationships" r:embed="rId10" cstate="print"/>
        <a:stretch>
          <a:fillRect/>
        </a:stretch>
      </xdr:blipFill>
      <xdr:spPr>
        <a:xfrm>
          <a:off x="919990" y="165349625"/>
          <a:ext cx="840589" cy="715080"/>
        </a:xfrm>
        <a:prstGeom prst="rect">
          <a:avLst/>
        </a:prstGeom>
        <a:noFill/>
      </xdr:spPr>
    </xdr:pic>
    <xdr:clientData/>
  </xdr:twoCellAnchor>
  <xdr:twoCellAnchor editAs="absolute">
    <xdr:from>
      <xdr:col>0</xdr:col>
      <xdr:colOff>714375</xdr:colOff>
      <xdr:row>335</xdr:row>
      <xdr:rowOff>93763</xdr:rowOff>
    </xdr:from>
    <xdr:to>
      <xdr:col>1</xdr:col>
      <xdr:colOff>333375</xdr:colOff>
      <xdr:row>338</xdr:row>
      <xdr:rowOff>24654</xdr:rowOff>
    </xdr:to>
    <xdr:pic>
      <xdr:nvPicPr>
        <xdr:cNvPr id="43" name="image22.png">
          <a:extLst>
            <a:ext uri="{FF2B5EF4-FFF2-40B4-BE49-F238E27FC236}">
              <a16:creationId xmlns:a16="http://schemas.microsoft.com/office/drawing/2014/main" id="{00000000-0008-0000-0200-00002B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xdr:twoCellAnchor>
  <xdr:twoCellAnchor editAs="absolute">
    <xdr:from>
      <xdr:col>0</xdr:col>
      <xdr:colOff>609600</xdr:colOff>
      <xdr:row>358</xdr:row>
      <xdr:rowOff>20187</xdr:rowOff>
    </xdr:from>
    <xdr:to>
      <xdr:col>1</xdr:col>
      <xdr:colOff>228600</xdr:colOff>
      <xdr:row>360</xdr:row>
      <xdr:rowOff>172248</xdr:rowOff>
    </xdr:to>
    <xdr:pic>
      <xdr:nvPicPr>
        <xdr:cNvPr id="44" name="image21.png">
          <a:extLst>
            <a:ext uri="{FF2B5EF4-FFF2-40B4-BE49-F238E27FC236}">
              <a16:creationId xmlns:a16="http://schemas.microsoft.com/office/drawing/2014/main" id="{00000000-0008-0000-0200-00002C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xdr:twoCellAnchor>
  <xdr:twoCellAnchor editAs="absolute">
    <xdr:from>
      <xdr:col>0</xdr:col>
      <xdr:colOff>628650</xdr:colOff>
      <xdr:row>382</xdr:row>
      <xdr:rowOff>58687</xdr:rowOff>
    </xdr:from>
    <xdr:to>
      <xdr:col>1</xdr:col>
      <xdr:colOff>247650</xdr:colOff>
      <xdr:row>385</xdr:row>
      <xdr:rowOff>2131</xdr:rowOff>
    </xdr:to>
    <xdr:pic>
      <xdr:nvPicPr>
        <xdr:cNvPr id="45" name="image20.png">
          <a:extLst>
            <a:ext uri="{FF2B5EF4-FFF2-40B4-BE49-F238E27FC236}">
              <a16:creationId xmlns:a16="http://schemas.microsoft.com/office/drawing/2014/main" id="{00000000-0008-0000-0200-00002D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xdr:twoCellAnchor>
  <xdr:twoCellAnchor editAs="absolute">
    <xdr:from>
      <xdr:col>6</xdr:col>
      <xdr:colOff>1060263</xdr:colOff>
      <xdr:row>0</xdr:row>
      <xdr:rowOff>400050</xdr:rowOff>
    </xdr:from>
    <xdr:to>
      <xdr:col>7</xdr:col>
      <xdr:colOff>895163</xdr:colOff>
      <xdr:row>1</xdr:row>
      <xdr:rowOff>1577975</xdr:rowOff>
    </xdr:to>
    <xdr:pic>
      <xdr:nvPicPr>
        <xdr:cNvPr id="46" name="image23.png" descr="A diagram of a circular structure">
          <a:extLst>
            <a:ext uri="{FF2B5EF4-FFF2-40B4-BE49-F238E27FC236}">
              <a16:creationId xmlns:a16="http://schemas.microsoft.com/office/drawing/2014/main" id="{00000000-0008-0000-0200-00002E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xdr:twoCellAnchor>
  <xdr:twoCellAnchor editAs="absolute">
    <xdr:from>
      <xdr:col>0</xdr:col>
      <xdr:colOff>314326</xdr:colOff>
      <xdr:row>1</xdr:row>
      <xdr:rowOff>733425</xdr:rowOff>
    </xdr:from>
    <xdr:to>
      <xdr:col>2</xdr:col>
      <xdr:colOff>2357074</xdr:colOff>
      <xdr:row>1</xdr:row>
      <xdr:rowOff>2190750</xdr:rowOff>
    </xdr:to>
    <xdr:pic>
      <xdr:nvPicPr>
        <xdr:cNvPr id="48" name="image2.png">
          <a:extLst>
            <a:ext uri="{FF2B5EF4-FFF2-40B4-BE49-F238E27FC236}">
              <a16:creationId xmlns:a16="http://schemas.microsoft.com/office/drawing/2014/main" id="{00000000-0008-0000-0200-000030000000}"/>
            </a:ext>
          </a:extLst>
        </xdr:cNvPr>
        <xdr:cNvPicPr preferRelativeResize="0"/>
      </xdr:nvPicPr>
      <xdr:blipFill>
        <a:blip xmlns:r="http://schemas.openxmlformats.org/officeDocument/2006/relationships" r:embed="rId15" cstate="print"/>
        <a:stretch>
          <a:fillRect/>
        </a:stretch>
      </xdr:blipFill>
      <xdr:spPr>
        <a:xfrm>
          <a:off x="314326" y="2306361"/>
          <a:ext cx="3693748" cy="1457325"/>
        </a:xfrm>
        <a:prstGeom prst="rect">
          <a:avLst/>
        </a:prstGeom>
        <a:noFill/>
      </xdr:spPr>
    </xdr:pic>
    <xdr:clientData/>
  </xdr:twoCellAnchor>
  <xdr:twoCellAnchor editAs="absolute">
    <xdr:from>
      <xdr:col>6</xdr:col>
      <xdr:colOff>623682</xdr:colOff>
      <xdr:row>2</xdr:row>
      <xdr:rowOff>400</xdr:rowOff>
    </xdr:from>
    <xdr:to>
      <xdr:col>6</xdr:col>
      <xdr:colOff>812613</xdr:colOff>
      <xdr:row>3</xdr:row>
      <xdr:rowOff>9525</xdr:rowOff>
    </xdr:to>
    <xdr:pic>
      <xdr:nvPicPr>
        <xdr:cNvPr id="49" name="image4.png">
          <a:extLst>
            <a:ext uri="{FF2B5EF4-FFF2-40B4-BE49-F238E27FC236}">
              <a16:creationId xmlns:a16="http://schemas.microsoft.com/office/drawing/2014/main" id="{00000000-0008-0000-0200-00003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xdr:twoCellAnchor>
  <xdr:twoCellAnchor editAs="absolute">
    <xdr:from>
      <xdr:col>5</xdr:col>
      <xdr:colOff>2507004</xdr:colOff>
      <xdr:row>120</xdr:row>
      <xdr:rowOff>23305</xdr:rowOff>
    </xdr:from>
    <xdr:to>
      <xdr:col>5</xdr:col>
      <xdr:colOff>2707029</xdr:colOff>
      <xdr:row>121</xdr:row>
      <xdr:rowOff>30098</xdr:rowOff>
    </xdr:to>
    <xdr:pic>
      <xdr:nvPicPr>
        <xdr:cNvPr id="50" name="image4.png">
          <a:extLst>
            <a:ext uri="{FF2B5EF4-FFF2-40B4-BE49-F238E27FC236}">
              <a16:creationId xmlns:a16="http://schemas.microsoft.com/office/drawing/2014/main" id="{00000000-0008-0000-0200-000032000000}"/>
            </a:ext>
          </a:extLst>
        </xdr:cNvPr>
        <xdr:cNvPicPr preferRelativeResize="0"/>
      </xdr:nvPicPr>
      <xdr:blipFill>
        <a:blip xmlns:r="http://schemas.openxmlformats.org/officeDocument/2006/relationships" r:embed="rId1" cstate="print"/>
        <a:stretch>
          <a:fillRect/>
        </a:stretch>
      </xdr:blipFill>
      <xdr:spPr>
        <a:xfrm>
          <a:off x="13419666" y="63348308"/>
          <a:ext cx="200025" cy="200025"/>
        </a:xfrm>
        <a:prstGeom prst="rect">
          <a:avLst/>
        </a:prstGeom>
        <a:noFill/>
      </xdr:spPr>
    </xdr:pic>
    <xdr:clientData/>
  </xdr:twoCellAnchor>
  <xdr:twoCellAnchor editAs="absolute">
    <xdr:from>
      <xdr:col>6</xdr:col>
      <xdr:colOff>623682</xdr:colOff>
      <xdr:row>166</xdr:row>
      <xdr:rowOff>10709</xdr:rowOff>
    </xdr:from>
    <xdr:to>
      <xdr:col>6</xdr:col>
      <xdr:colOff>812613</xdr:colOff>
      <xdr:row>167</xdr:row>
      <xdr:rowOff>4556</xdr:rowOff>
    </xdr:to>
    <xdr:pic>
      <xdr:nvPicPr>
        <xdr:cNvPr id="51" name="image4.png">
          <a:extLst>
            <a:ext uri="{FF2B5EF4-FFF2-40B4-BE49-F238E27FC236}">
              <a16:creationId xmlns:a16="http://schemas.microsoft.com/office/drawing/2014/main" id="{00000000-0008-0000-0200-00003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xdr:twoCellAnchor>
  <xdr:twoCellAnchor editAs="absolute">
    <xdr:from>
      <xdr:col>3</xdr:col>
      <xdr:colOff>2719881</xdr:colOff>
      <xdr:row>189</xdr:row>
      <xdr:rowOff>180364</xdr:rowOff>
    </xdr:from>
    <xdr:to>
      <xdr:col>3</xdr:col>
      <xdr:colOff>2919319</xdr:colOff>
      <xdr:row>191</xdr:row>
      <xdr:rowOff>3340</xdr:rowOff>
    </xdr:to>
    <xdr:pic>
      <xdr:nvPicPr>
        <xdr:cNvPr id="52" name="image25.png">
          <a:extLst>
            <a:ext uri="{FF2B5EF4-FFF2-40B4-BE49-F238E27FC236}">
              <a16:creationId xmlns:a16="http://schemas.microsoft.com/office/drawing/2014/main" id="{00000000-0008-0000-0200-000034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xdr:twoCellAnchor>
  <xdr:twoCellAnchor editAs="absolute">
    <xdr:from>
      <xdr:col>5</xdr:col>
      <xdr:colOff>625028</xdr:colOff>
      <xdr:row>214</xdr:row>
      <xdr:rowOff>11951</xdr:rowOff>
    </xdr:from>
    <xdr:to>
      <xdr:col>5</xdr:col>
      <xdr:colOff>812613</xdr:colOff>
      <xdr:row>215</xdr:row>
      <xdr:rowOff>5798</xdr:rowOff>
    </xdr:to>
    <xdr:pic>
      <xdr:nvPicPr>
        <xdr:cNvPr id="53" name="image25.png">
          <a:extLst>
            <a:ext uri="{FF2B5EF4-FFF2-40B4-BE49-F238E27FC236}">
              <a16:creationId xmlns:a16="http://schemas.microsoft.com/office/drawing/2014/main" id="{00000000-0008-0000-0200-000035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xdr:twoCellAnchor>
  <xdr:twoCellAnchor editAs="absolute">
    <xdr:from>
      <xdr:col>7</xdr:col>
      <xdr:colOff>613257</xdr:colOff>
      <xdr:row>238</xdr:row>
      <xdr:rowOff>5714</xdr:rowOff>
    </xdr:from>
    <xdr:to>
      <xdr:col>7</xdr:col>
      <xdr:colOff>812613</xdr:colOff>
      <xdr:row>239</xdr:row>
      <xdr:rowOff>9028</xdr:rowOff>
    </xdr:to>
    <xdr:pic>
      <xdr:nvPicPr>
        <xdr:cNvPr id="54" name="image25.png">
          <a:extLst>
            <a:ext uri="{FF2B5EF4-FFF2-40B4-BE49-F238E27FC236}">
              <a16:creationId xmlns:a16="http://schemas.microsoft.com/office/drawing/2014/main" id="{00000000-0008-0000-0200-000036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xdr:twoCellAnchor>
  <xdr:twoCellAnchor editAs="absolute">
    <xdr:from>
      <xdr:col>5</xdr:col>
      <xdr:colOff>625028</xdr:colOff>
      <xdr:row>261</xdr:row>
      <xdr:rowOff>7479</xdr:rowOff>
    </xdr:from>
    <xdr:to>
      <xdr:col>5</xdr:col>
      <xdr:colOff>812613</xdr:colOff>
      <xdr:row>262</xdr:row>
      <xdr:rowOff>1327</xdr:rowOff>
    </xdr:to>
    <xdr:pic>
      <xdr:nvPicPr>
        <xdr:cNvPr id="55" name="image25.png">
          <a:extLst>
            <a:ext uri="{FF2B5EF4-FFF2-40B4-BE49-F238E27FC236}">
              <a16:creationId xmlns:a16="http://schemas.microsoft.com/office/drawing/2014/main" id="{00000000-0008-0000-0200-000037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xdr:twoCellAnchor>
  <xdr:twoCellAnchor editAs="absolute">
    <xdr:from>
      <xdr:col>5</xdr:col>
      <xdr:colOff>625028</xdr:colOff>
      <xdr:row>285</xdr:row>
      <xdr:rowOff>3752</xdr:rowOff>
    </xdr:from>
    <xdr:to>
      <xdr:col>5</xdr:col>
      <xdr:colOff>812613</xdr:colOff>
      <xdr:row>286</xdr:row>
      <xdr:rowOff>10546</xdr:rowOff>
    </xdr:to>
    <xdr:pic>
      <xdr:nvPicPr>
        <xdr:cNvPr id="57" name="image25.png">
          <a:extLst>
            <a:ext uri="{FF2B5EF4-FFF2-40B4-BE49-F238E27FC236}">
              <a16:creationId xmlns:a16="http://schemas.microsoft.com/office/drawing/2014/main" id="{00000000-0008-0000-0200-000039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xdr:twoCellAnchor>
  <xdr:twoCellAnchor editAs="absolute">
    <xdr:from>
      <xdr:col>3</xdr:col>
      <xdr:colOff>2719881</xdr:colOff>
      <xdr:row>307</xdr:row>
      <xdr:rowOff>183222</xdr:rowOff>
    </xdr:from>
    <xdr:to>
      <xdr:col>3</xdr:col>
      <xdr:colOff>2919319</xdr:colOff>
      <xdr:row>309</xdr:row>
      <xdr:rowOff>5775</xdr:rowOff>
    </xdr:to>
    <xdr:pic>
      <xdr:nvPicPr>
        <xdr:cNvPr id="58" name="image25.png">
          <a:extLst>
            <a:ext uri="{FF2B5EF4-FFF2-40B4-BE49-F238E27FC236}">
              <a16:creationId xmlns:a16="http://schemas.microsoft.com/office/drawing/2014/main" id="{00000000-0008-0000-0200-00003A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xdr:twoCellAnchor>
  <xdr:twoCellAnchor editAs="absolute">
    <xdr:from>
      <xdr:col>4</xdr:col>
      <xdr:colOff>1189920</xdr:colOff>
      <xdr:row>149</xdr:row>
      <xdr:rowOff>28741</xdr:rowOff>
    </xdr:from>
    <xdr:to>
      <xdr:col>4</xdr:col>
      <xdr:colOff>2513895</xdr:colOff>
      <xdr:row>150</xdr:row>
      <xdr:rowOff>163485</xdr:rowOff>
    </xdr:to>
    <xdr:sp macro="" textlink="">
      <xdr:nvSpPr>
        <xdr:cNvPr id="63" name="Shape 397">
          <a:extLst>
            <a:ext uri="{FF2B5EF4-FFF2-40B4-BE49-F238E27FC236}">
              <a16:creationId xmlns:a16="http://schemas.microsoft.com/office/drawing/2014/main" id="{B34BC74A-50E4-0746-80B5-91EB87081B24}"/>
            </a:ext>
          </a:extLst>
        </xdr:cNvPr>
        <xdr:cNvSpPr txBox="1"/>
      </xdr:nvSpPr>
      <xdr:spPr>
        <a:xfrm>
          <a:off x="8745964" y="82813294"/>
          <a:ext cx="1323975" cy="325244"/>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Average score out of  5</a:t>
          </a:r>
          <a:endParaRPr sz="1400"/>
        </a:p>
      </xdr:txBody>
    </xdr:sp>
    <xdr:clientData/>
  </xdr:twoCellAnchor>
  <xdr:twoCellAnchor editAs="absolute">
    <xdr:from>
      <xdr:col>6</xdr:col>
      <xdr:colOff>1451378</xdr:colOff>
      <xdr:row>4</xdr:row>
      <xdr:rowOff>15395</xdr:rowOff>
    </xdr:from>
    <xdr:to>
      <xdr:col>7</xdr:col>
      <xdr:colOff>61555</xdr:colOff>
      <xdr:row>6</xdr:row>
      <xdr:rowOff>45433</xdr:rowOff>
    </xdr:to>
    <xdr:sp macro="" textlink="">
      <xdr:nvSpPr>
        <xdr:cNvPr id="83" name="Shape 280">
          <a:extLst>
            <a:ext uri="{FF2B5EF4-FFF2-40B4-BE49-F238E27FC236}">
              <a16:creationId xmlns:a16="http://schemas.microsoft.com/office/drawing/2014/main" id="{75182282-B019-E44C-BB2A-70128A79CA7A}"/>
            </a:ext>
          </a:extLst>
        </xdr:cNvPr>
        <xdr:cNvSpPr txBox="1"/>
      </xdr:nvSpPr>
      <xdr:spPr>
        <a:xfrm>
          <a:off x="15549623" y="4460395"/>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BASELINE</a:t>
          </a:r>
          <a:endParaRPr sz="1100"/>
        </a:p>
      </xdr:txBody>
    </xdr:sp>
    <xdr:clientData/>
  </xdr:twoCellAnchor>
  <xdr:twoCellAnchor editAs="absolute">
    <xdr:from>
      <xdr:col>7</xdr:col>
      <xdr:colOff>1388498</xdr:colOff>
      <xdr:row>3</xdr:row>
      <xdr:rowOff>172441</xdr:rowOff>
    </xdr:from>
    <xdr:to>
      <xdr:col>7</xdr:col>
      <xdr:colOff>3211028</xdr:colOff>
      <xdr:row>6</xdr:row>
      <xdr:rowOff>11979</xdr:rowOff>
    </xdr:to>
    <xdr:sp macro="" textlink="">
      <xdr:nvSpPr>
        <xdr:cNvPr id="84" name="Shape 280">
          <a:extLst>
            <a:ext uri="{FF2B5EF4-FFF2-40B4-BE49-F238E27FC236}">
              <a16:creationId xmlns:a16="http://schemas.microsoft.com/office/drawing/2014/main" id="{E8087682-7BAA-2249-B599-E86B0EF1A1F7}"/>
            </a:ext>
          </a:extLst>
        </xdr:cNvPr>
        <xdr:cNvSpPr txBox="1"/>
      </xdr:nvSpPr>
      <xdr:spPr>
        <a:xfrm>
          <a:off x="18704077" y="4426941"/>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MITIGATIONS</a:t>
          </a:r>
          <a:endParaRPr sz="1100"/>
        </a:p>
      </xdr:txBody>
    </xdr:sp>
    <xdr:clientData/>
  </xdr:twoCellAnchor>
  <xdr:twoCellAnchor editAs="absolute">
    <xdr:from>
      <xdr:col>4</xdr:col>
      <xdr:colOff>1064966</xdr:colOff>
      <xdr:row>28</xdr:row>
      <xdr:rowOff>39096</xdr:rowOff>
    </xdr:from>
    <xdr:to>
      <xdr:col>4</xdr:col>
      <xdr:colOff>2887496</xdr:colOff>
      <xdr:row>30</xdr:row>
      <xdr:rowOff>69134</xdr:rowOff>
    </xdr:to>
    <xdr:sp macro="" textlink="">
      <xdr:nvSpPr>
        <xdr:cNvPr id="85" name="Shape 280">
          <a:extLst>
            <a:ext uri="{FF2B5EF4-FFF2-40B4-BE49-F238E27FC236}">
              <a16:creationId xmlns:a16="http://schemas.microsoft.com/office/drawing/2014/main" id="{C183B756-0CE6-264B-9EA6-9B640FC1037D}"/>
            </a:ext>
          </a:extLst>
        </xdr:cNvPr>
        <xdr:cNvSpPr txBox="1"/>
      </xdr:nvSpPr>
      <xdr:spPr>
        <a:xfrm>
          <a:off x="8636940" y="17964239"/>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BASELINE</a:t>
          </a:r>
          <a:endParaRPr sz="1100"/>
        </a:p>
      </xdr:txBody>
    </xdr:sp>
    <xdr:clientData/>
  </xdr:twoCellAnchor>
  <xdr:twoCellAnchor editAs="absolute">
    <xdr:from>
      <xdr:col>5</xdr:col>
      <xdr:colOff>1353969</xdr:colOff>
      <xdr:row>28</xdr:row>
      <xdr:rowOff>3760</xdr:rowOff>
    </xdr:from>
    <xdr:to>
      <xdr:col>5</xdr:col>
      <xdr:colOff>3176499</xdr:colOff>
      <xdr:row>30</xdr:row>
      <xdr:rowOff>33798</xdr:rowOff>
    </xdr:to>
    <xdr:sp macro="" textlink="">
      <xdr:nvSpPr>
        <xdr:cNvPr id="86" name="Shape 280">
          <a:extLst>
            <a:ext uri="{FF2B5EF4-FFF2-40B4-BE49-F238E27FC236}">
              <a16:creationId xmlns:a16="http://schemas.microsoft.com/office/drawing/2014/main" id="{8EA86976-6540-D84C-9D34-DAB34E3CE495}"/>
            </a:ext>
          </a:extLst>
        </xdr:cNvPr>
        <xdr:cNvSpPr txBox="1"/>
      </xdr:nvSpPr>
      <xdr:spPr>
        <a:xfrm>
          <a:off x="12262095" y="17919831"/>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MITIGATIONS</a:t>
          </a:r>
          <a:endParaRPr sz="1100"/>
        </a:p>
      </xdr:txBody>
    </xdr:sp>
    <xdr:clientData/>
  </xdr:twoCellAnchor>
  <xdr:twoCellAnchor editAs="absolute">
    <xdr:from>
      <xdr:col>4</xdr:col>
      <xdr:colOff>1121257</xdr:colOff>
      <xdr:row>52</xdr:row>
      <xdr:rowOff>3712</xdr:rowOff>
    </xdr:from>
    <xdr:to>
      <xdr:col>4</xdr:col>
      <xdr:colOff>2943787</xdr:colOff>
      <xdr:row>54</xdr:row>
      <xdr:rowOff>33751</xdr:rowOff>
    </xdr:to>
    <xdr:sp macro="" textlink="">
      <xdr:nvSpPr>
        <xdr:cNvPr id="87" name="Shape 280">
          <a:extLst>
            <a:ext uri="{FF2B5EF4-FFF2-40B4-BE49-F238E27FC236}">
              <a16:creationId xmlns:a16="http://schemas.microsoft.com/office/drawing/2014/main" id="{726BCF9F-03E5-484A-A891-727D028B450A}"/>
            </a:ext>
          </a:extLst>
        </xdr:cNvPr>
        <xdr:cNvSpPr txBox="1"/>
      </xdr:nvSpPr>
      <xdr:spPr>
        <a:xfrm>
          <a:off x="8697263" y="28738208"/>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BASELINE</a:t>
          </a:r>
          <a:endParaRPr sz="1100"/>
        </a:p>
      </xdr:txBody>
    </xdr:sp>
    <xdr:clientData/>
  </xdr:twoCellAnchor>
  <xdr:twoCellAnchor editAs="absolute">
    <xdr:from>
      <xdr:col>5</xdr:col>
      <xdr:colOff>1338381</xdr:colOff>
      <xdr:row>51</xdr:row>
      <xdr:rowOff>171922</xdr:rowOff>
    </xdr:from>
    <xdr:to>
      <xdr:col>5</xdr:col>
      <xdr:colOff>3160911</xdr:colOff>
      <xdr:row>54</xdr:row>
      <xdr:rowOff>8728</xdr:rowOff>
    </xdr:to>
    <xdr:sp macro="" textlink="">
      <xdr:nvSpPr>
        <xdr:cNvPr id="88" name="Shape 280">
          <a:extLst>
            <a:ext uri="{FF2B5EF4-FFF2-40B4-BE49-F238E27FC236}">
              <a16:creationId xmlns:a16="http://schemas.microsoft.com/office/drawing/2014/main" id="{324C8B10-D48B-6A40-ADF3-540EC68C85DB}"/>
            </a:ext>
          </a:extLst>
        </xdr:cNvPr>
        <xdr:cNvSpPr txBox="1"/>
      </xdr:nvSpPr>
      <xdr:spPr>
        <a:xfrm>
          <a:off x="12254571" y="28706130"/>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MITIGATIONS</a:t>
          </a:r>
          <a:endParaRPr sz="1100"/>
        </a:p>
      </xdr:txBody>
    </xdr:sp>
    <xdr:clientData/>
  </xdr:twoCellAnchor>
  <xdr:twoCellAnchor editAs="absolute">
    <xdr:from>
      <xdr:col>5</xdr:col>
      <xdr:colOff>1586498</xdr:colOff>
      <xdr:row>381</xdr:row>
      <xdr:rowOff>7495</xdr:rowOff>
    </xdr:from>
    <xdr:to>
      <xdr:col>6</xdr:col>
      <xdr:colOff>196675</xdr:colOff>
      <xdr:row>383</xdr:row>
      <xdr:rowOff>46236</xdr:rowOff>
    </xdr:to>
    <xdr:sp macro="" textlink="">
      <xdr:nvSpPr>
        <xdr:cNvPr id="89" name="Shape 280">
          <a:extLst>
            <a:ext uri="{FF2B5EF4-FFF2-40B4-BE49-F238E27FC236}">
              <a16:creationId xmlns:a16="http://schemas.microsoft.com/office/drawing/2014/main" id="{E225DCFE-E2B8-8843-AF69-2FA118FEC259}"/>
            </a:ext>
          </a:extLst>
        </xdr:cNvPr>
        <xdr:cNvSpPr txBox="1"/>
      </xdr:nvSpPr>
      <xdr:spPr>
        <a:xfrm>
          <a:off x="12497292" y="199118253"/>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BASELINE</a:t>
          </a:r>
          <a:endParaRPr sz="1100"/>
        </a:p>
      </xdr:txBody>
    </xdr:sp>
    <xdr:clientData/>
  </xdr:twoCellAnchor>
  <xdr:twoCellAnchor editAs="absolute">
    <xdr:from>
      <xdr:col>6</xdr:col>
      <xdr:colOff>1400899</xdr:colOff>
      <xdr:row>381</xdr:row>
      <xdr:rowOff>8206</xdr:rowOff>
    </xdr:from>
    <xdr:to>
      <xdr:col>7</xdr:col>
      <xdr:colOff>11076</xdr:colOff>
      <xdr:row>383</xdr:row>
      <xdr:rowOff>46947</xdr:rowOff>
    </xdr:to>
    <xdr:sp macro="" textlink="">
      <xdr:nvSpPr>
        <xdr:cNvPr id="90" name="Shape 280">
          <a:extLst>
            <a:ext uri="{FF2B5EF4-FFF2-40B4-BE49-F238E27FC236}">
              <a16:creationId xmlns:a16="http://schemas.microsoft.com/office/drawing/2014/main" id="{56943DAC-76CA-1243-817F-9A46D23A962D}"/>
            </a:ext>
          </a:extLst>
        </xdr:cNvPr>
        <xdr:cNvSpPr txBox="1"/>
      </xdr:nvSpPr>
      <xdr:spPr>
        <a:xfrm>
          <a:off x="15524046" y="199118964"/>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MITIGATIONS</a:t>
          </a:r>
          <a:endParaRPr sz="1100"/>
        </a:p>
      </xdr:txBody>
    </xdr:sp>
    <xdr:clientData/>
  </xdr:twoCellAnchor>
  <xdr:twoCellAnchor editAs="absolute">
    <xdr:from>
      <xdr:col>5</xdr:col>
      <xdr:colOff>1514184</xdr:colOff>
      <xdr:row>356</xdr:row>
      <xdr:rowOff>165819</xdr:rowOff>
    </xdr:from>
    <xdr:to>
      <xdr:col>6</xdr:col>
      <xdr:colOff>124361</xdr:colOff>
      <xdr:row>359</xdr:row>
      <xdr:rowOff>12966</xdr:rowOff>
    </xdr:to>
    <xdr:sp macro="" textlink="">
      <xdr:nvSpPr>
        <xdr:cNvPr id="91" name="Shape 280">
          <a:extLst>
            <a:ext uri="{FF2B5EF4-FFF2-40B4-BE49-F238E27FC236}">
              <a16:creationId xmlns:a16="http://schemas.microsoft.com/office/drawing/2014/main" id="{9F4C563D-2CD4-4048-AE56-A31E54A292F7}"/>
            </a:ext>
          </a:extLst>
        </xdr:cNvPr>
        <xdr:cNvSpPr txBox="1"/>
      </xdr:nvSpPr>
      <xdr:spPr>
        <a:xfrm>
          <a:off x="12450129" y="186991497"/>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BASELINE</a:t>
          </a:r>
          <a:endParaRPr sz="1100"/>
        </a:p>
      </xdr:txBody>
    </xdr:sp>
    <xdr:clientData/>
  </xdr:twoCellAnchor>
  <xdr:twoCellAnchor editAs="absolute">
    <xdr:from>
      <xdr:col>6</xdr:col>
      <xdr:colOff>1318626</xdr:colOff>
      <xdr:row>356</xdr:row>
      <xdr:rowOff>164787</xdr:rowOff>
    </xdr:from>
    <xdr:to>
      <xdr:col>6</xdr:col>
      <xdr:colOff>3141156</xdr:colOff>
      <xdr:row>359</xdr:row>
      <xdr:rowOff>11934</xdr:rowOff>
    </xdr:to>
    <xdr:sp macro="" textlink="">
      <xdr:nvSpPr>
        <xdr:cNvPr id="92" name="Shape 280">
          <a:extLst>
            <a:ext uri="{FF2B5EF4-FFF2-40B4-BE49-F238E27FC236}">
              <a16:creationId xmlns:a16="http://schemas.microsoft.com/office/drawing/2014/main" id="{D7EB6757-7969-1F45-918B-E0930564710D}"/>
            </a:ext>
          </a:extLst>
        </xdr:cNvPr>
        <xdr:cNvSpPr txBox="1"/>
      </xdr:nvSpPr>
      <xdr:spPr>
        <a:xfrm>
          <a:off x="15471905" y="186990465"/>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MITIGATIONS</a:t>
          </a:r>
          <a:endParaRPr sz="1100"/>
        </a:p>
      </xdr:txBody>
    </xdr:sp>
    <xdr:clientData/>
  </xdr:twoCellAnchor>
  <xdr:twoCellAnchor editAs="absolute">
    <xdr:from>
      <xdr:col>4</xdr:col>
      <xdr:colOff>1064940</xdr:colOff>
      <xdr:row>333</xdr:row>
      <xdr:rowOff>194600</xdr:rowOff>
    </xdr:from>
    <xdr:to>
      <xdr:col>4</xdr:col>
      <xdr:colOff>2887470</xdr:colOff>
      <xdr:row>336</xdr:row>
      <xdr:rowOff>28314</xdr:rowOff>
    </xdr:to>
    <xdr:sp macro="" textlink="">
      <xdr:nvSpPr>
        <xdr:cNvPr id="93" name="Shape 280">
          <a:extLst>
            <a:ext uri="{FF2B5EF4-FFF2-40B4-BE49-F238E27FC236}">
              <a16:creationId xmlns:a16="http://schemas.microsoft.com/office/drawing/2014/main" id="{BB00D978-0CC9-804B-A872-021B7468C8B0}"/>
            </a:ext>
          </a:extLst>
        </xdr:cNvPr>
        <xdr:cNvSpPr txBox="1"/>
      </xdr:nvSpPr>
      <xdr:spPr>
        <a:xfrm>
          <a:off x="8624687" y="176609917"/>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BASELINE</a:t>
          </a:r>
          <a:endParaRPr sz="1100"/>
        </a:p>
      </xdr:txBody>
    </xdr:sp>
    <xdr:clientData/>
  </xdr:twoCellAnchor>
  <xdr:twoCellAnchor editAs="absolute">
    <xdr:from>
      <xdr:col>5</xdr:col>
      <xdr:colOff>1345444</xdr:colOff>
      <xdr:row>333</xdr:row>
      <xdr:rowOff>173269</xdr:rowOff>
    </xdr:from>
    <xdr:to>
      <xdr:col>5</xdr:col>
      <xdr:colOff>3167974</xdr:colOff>
      <xdr:row>336</xdr:row>
      <xdr:rowOff>3455</xdr:rowOff>
    </xdr:to>
    <xdr:sp macro="" textlink="">
      <xdr:nvSpPr>
        <xdr:cNvPr id="94" name="Shape 280">
          <a:extLst>
            <a:ext uri="{FF2B5EF4-FFF2-40B4-BE49-F238E27FC236}">
              <a16:creationId xmlns:a16="http://schemas.microsoft.com/office/drawing/2014/main" id="{2E51DFB8-EDB3-5F47-BE31-0C70D2EFEAE2}"/>
            </a:ext>
          </a:extLst>
        </xdr:cNvPr>
        <xdr:cNvSpPr txBox="1"/>
      </xdr:nvSpPr>
      <xdr:spPr>
        <a:xfrm>
          <a:off x="12245682" y="176588586"/>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MITIGATIONS</a:t>
          </a:r>
          <a:endParaRPr sz="1100"/>
        </a:p>
      </xdr:txBody>
    </xdr:sp>
    <xdr:clientData/>
  </xdr:twoCellAnchor>
  <xdr:twoCellAnchor editAs="absolute">
    <xdr:from>
      <xdr:col>4</xdr:col>
      <xdr:colOff>1052853</xdr:colOff>
      <xdr:row>309</xdr:row>
      <xdr:rowOff>186236</xdr:rowOff>
    </xdr:from>
    <xdr:to>
      <xdr:col>4</xdr:col>
      <xdr:colOff>2875383</xdr:colOff>
      <xdr:row>312</xdr:row>
      <xdr:rowOff>40532</xdr:rowOff>
    </xdr:to>
    <xdr:sp macro="" textlink="">
      <xdr:nvSpPr>
        <xdr:cNvPr id="95" name="Shape 280">
          <a:extLst>
            <a:ext uri="{FF2B5EF4-FFF2-40B4-BE49-F238E27FC236}">
              <a16:creationId xmlns:a16="http://schemas.microsoft.com/office/drawing/2014/main" id="{A57055AF-5621-9A4B-9635-7C0032CD710A}"/>
            </a:ext>
          </a:extLst>
        </xdr:cNvPr>
        <xdr:cNvSpPr txBox="1"/>
      </xdr:nvSpPr>
      <xdr:spPr>
        <a:xfrm>
          <a:off x="8611220" y="164307179"/>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BASELINE</a:t>
          </a:r>
          <a:endParaRPr sz="1100"/>
        </a:p>
      </xdr:txBody>
    </xdr:sp>
    <xdr:clientData/>
  </xdr:twoCellAnchor>
  <xdr:twoCellAnchor editAs="absolute">
    <xdr:from>
      <xdr:col>5</xdr:col>
      <xdr:colOff>1414789</xdr:colOff>
      <xdr:row>309</xdr:row>
      <xdr:rowOff>176135</xdr:rowOff>
    </xdr:from>
    <xdr:to>
      <xdr:col>6</xdr:col>
      <xdr:colOff>24966</xdr:colOff>
      <xdr:row>312</xdr:row>
      <xdr:rowOff>33958</xdr:rowOff>
    </xdr:to>
    <xdr:sp macro="" textlink="">
      <xdr:nvSpPr>
        <xdr:cNvPr id="96" name="Shape 280">
          <a:extLst>
            <a:ext uri="{FF2B5EF4-FFF2-40B4-BE49-F238E27FC236}">
              <a16:creationId xmlns:a16="http://schemas.microsoft.com/office/drawing/2014/main" id="{CDAE0D5F-1026-5D4C-BCE9-394C62BD093C}"/>
            </a:ext>
          </a:extLst>
        </xdr:cNvPr>
        <xdr:cNvSpPr txBox="1"/>
      </xdr:nvSpPr>
      <xdr:spPr>
        <a:xfrm>
          <a:off x="12330979" y="165593888"/>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MITIGATIONS</a:t>
          </a:r>
          <a:endParaRPr sz="1100"/>
        </a:p>
      </xdr:txBody>
    </xdr:sp>
    <xdr:clientData/>
  </xdr:twoCellAnchor>
  <xdr:twoCellAnchor editAs="absolute">
    <xdr:from>
      <xdr:col>5</xdr:col>
      <xdr:colOff>1540824</xdr:colOff>
      <xdr:row>287</xdr:row>
      <xdr:rowOff>46045</xdr:rowOff>
    </xdr:from>
    <xdr:to>
      <xdr:col>6</xdr:col>
      <xdr:colOff>151001</xdr:colOff>
      <xdr:row>289</xdr:row>
      <xdr:rowOff>76084</xdr:rowOff>
    </xdr:to>
    <xdr:sp macro="" textlink="">
      <xdr:nvSpPr>
        <xdr:cNvPr id="97" name="Shape 280">
          <a:extLst>
            <a:ext uri="{FF2B5EF4-FFF2-40B4-BE49-F238E27FC236}">
              <a16:creationId xmlns:a16="http://schemas.microsoft.com/office/drawing/2014/main" id="{F11D427B-3A80-E84A-82C6-70623F17FB66}"/>
            </a:ext>
          </a:extLst>
        </xdr:cNvPr>
        <xdr:cNvSpPr txBox="1"/>
      </xdr:nvSpPr>
      <xdr:spPr>
        <a:xfrm>
          <a:off x="12457014" y="153367541"/>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BASELINE</a:t>
          </a:r>
          <a:endParaRPr sz="1100"/>
        </a:p>
      </xdr:txBody>
    </xdr:sp>
    <xdr:clientData/>
  </xdr:twoCellAnchor>
  <xdr:twoCellAnchor editAs="absolute">
    <xdr:from>
      <xdr:col>6</xdr:col>
      <xdr:colOff>1359376</xdr:colOff>
      <xdr:row>287</xdr:row>
      <xdr:rowOff>13969</xdr:rowOff>
    </xdr:from>
    <xdr:to>
      <xdr:col>6</xdr:col>
      <xdr:colOff>3181906</xdr:colOff>
      <xdr:row>289</xdr:row>
      <xdr:rowOff>44008</xdr:rowOff>
    </xdr:to>
    <xdr:sp macro="" textlink="">
      <xdr:nvSpPr>
        <xdr:cNvPr id="98" name="Shape 280">
          <a:extLst>
            <a:ext uri="{FF2B5EF4-FFF2-40B4-BE49-F238E27FC236}">
              <a16:creationId xmlns:a16="http://schemas.microsoft.com/office/drawing/2014/main" id="{D19E8FE6-92D2-3745-BA2E-0D167146D4E3}"/>
            </a:ext>
          </a:extLst>
        </xdr:cNvPr>
        <xdr:cNvSpPr txBox="1"/>
      </xdr:nvSpPr>
      <xdr:spPr>
        <a:xfrm>
          <a:off x="15492899" y="153335465"/>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MITIGATIONS</a:t>
          </a:r>
          <a:endParaRPr sz="1100"/>
        </a:p>
      </xdr:txBody>
    </xdr:sp>
    <xdr:clientData/>
  </xdr:twoCellAnchor>
  <xdr:twoCellAnchor editAs="absolute">
    <xdr:from>
      <xdr:col>5</xdr:col>
      <xdr:colOff>1576372</xdr:colOff>
      <xdr:row>263</xdr:row>
      <xdr:rowOff>144803</xdr:rowOff>
    </xdr:from>
    <xdr:to>
      <xdr:col>6</xdr:col>
      <xdr:colOff>186549</xdr:colOff>
      <xdr:row>265</xdr:row>
      <xdr:rowOff>174841</xdr:rowOff>
    </xdr:to>
    <xdr:sp macro="" textlink="">
      <xdr:nvSpPr>
        <xdr:cNvPr id="99" name="Shape 280">
          <a:extLst>
            <a:ext uri="{FF2B5EF4-FFF2-40B4-BE49-F238E27FC236}">
              <a16:creationId xmlns:a16="http://schemas.microsoft.com/office/drawing/2014/main" id="{9A25E81E-56E7-B240-9A71-8FC00099F577}"/>
            </a:ext>
          </a:extLst>
        </xdr:cNvPr>
        <xdr:cNvSpPr txBox="1"/>
      </xdr:nvSpPr>
      <xdr:spPr>
        <a:xfrm>
          <a:off x="12484498" y="142346026"/>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BASELINE</a:t>
          </a:r>
          <a:endParaRPr sz="1100"/>
        </a:p>
      </xdr:txBody>
    </xdr:sp>
    <xdr:clientData/>
  </xdr:twoCellAnchor>
  <xdr:twoCellAnchor editAs="absolute">
    <xdr:from>
      <xdr:col>6</xdr:col>
      <xdr:colOff>1374766</xdr:colOff>
      <xdr:row>263</xdr:row>
      <xdr:rowOff>168566</xdr:rowOff>
    </xdr:from>
    <xdr:to>
      <xdr:col>6</xdr:col>
      <xdr:colOff>3197296</xdr:colOff>
      <xdr:row>266</xdr:row>
      <xdr:rowOff>5372</xdr:rowOff>
    </xdr:to>
    <xdr:sp macro="" textlink="">
      <xdr:nvSpPr>
        <xdr:cNvPr id="100" name="Shape 280">
          <a:extLst>
            <a:ext uri="{FF2B5EF4-FFF2-40B4-BE49-F238E27FC236}">
              <a16:creationId xmlns:a16="http://schemas.microsoft.com/office/drawing/2014/main" id="{EB04E173-754E-E644-B3C3-C570985C3C5C}"/>
            </a:ext>
          </a:extLst>
        </xdr:cNvPr>
        <xdr:cNvSpPr txBox="1"/>
      </xdr:nvSpPr>
      <xdr:spPr>
        <a:xfrm>
          <a:off x="15494178" y="142382489"/>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MITIGATIONS</a:t>
          </a:r>
          <a:endParaRPr sz="1100"/>
        </a:p>
      </xdr:txBody>
    </xdr:sp>
    <xdr:clientData/>
  </xdr:twoCellAnchor>
  <xdr:twoCellAnchor editAs="absolute">
    <xdr:from>
      <xdr:col>7</xdr:col>
      <xdr:colOff>1681246</xdr:colOff>
      <xdr:row>240</xdr:row>
      <xdr:rowOff>76687</xdr:rowOff>
    </xdr:from>
    <xdr:to>
      <xdr:col>8</xdr:col>
      <xdr:colOff>261541</xdr:colOff>
      <xdr:row>242</xdr:row>
      <xdr:rowOff>91571</xdr:rowOff>
    </xdr:to>
    <xdr:sp macro="" textlink="">
      <xdr:nvSpPr>
        <xdr:cNvPr id="101" name="Shape 280">
          <a:extLst>
            <a:ext uri="{FF2B5EF4-FFF2-40B4-BE49-F238E27FC236}">
              <a16:creationId xmlns:a16="http://schemas.microsoft.com/office/drawing/2014/main" id="{F7112D5F-CCA8-884D-A2FE-F859D47CB89D}"/>
            </a:ext>
          </a:extLst>
        </xdr:cNvPr>
        <xdr:cNvSpPr txBox="1"/>
      </xdr:nvSpPr>
      <xdr:spPr>
        <a:xfrm>
          <a:off x="18988048" y="128504795"/>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BASELINE</a:t>
          </a:r>
          <a:endParaRPr sz="1100"/>
        </a:p>
      </xdr:txBody>
    </xdr:sp>
    <xdr:clientData/>
  </xdr:twoCellAnchor>
  <xdr:twoCellAnchor editAs="absolute">
    <xdr:from>
      <xdr:col>8</xdr:col>
      <xdr:colOff>1402296</xdr:colOff>
      <xdr:row>240</xdr:row>
      <xdr:rowOff>85743</xdr:rowOff>
    </xdr:from>
    <xdr:to>
      <xdr:col>9</xdr:col>
      <xdr:colOff>117061</xdr:colOff>
      <xdr:row>242</xdr:row>
      <xdr:rowOff>100627</xdr:rowOff>
    </xdr:to>
    <xdr:sp macro="" textlink="">
      <xdr:nvSpPr>
        <xdr:cNvPr id="102" name="Shape 280">
          <a:extLst>
            <a:ext uri="{FF2B5EF4-FFF2-40B4-BE49-F238E27FC236}">
              <a16:creationId xmlns:a16="http://schemas.microsoft.com/office/drawing/2014/main" id="{00A76DD4-B074-7548-9BE8-5B7A22FC855F}"/>
            </a:ext>
          </a:extLst>
        </xdr:cNvPr>
        <xdr:cNvSpPr txBox="1"/>
      </xdr:nvSpPr>
      <xdr:spPr>
        <a:xfrm>
          <a:off x="21974389" y="128818335"/>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MITIGATIONS</a:t>
          </a:r>
          <a:endParaRPr sz="1100"/>
        </a:p>
      </xdr:txBody>
    </xdr:sp>
    <xdr:clientData/>
  </xdr:twoCellAnchor>
  <xdr:twoCellAnchor editAs="absolute">
    <xdr:from>
      <xdr:col>5</xdr:col>
      <xdr:colOff>1421302</xdr:colOff>
      <xdr:row>215</xdr:row>
      <xdr:rowOff>165349</xdr:rowOff>
    </xdr:from>
    <xdr:to>
      <xdr:col>6</xdr:col>
      <xdr:colOff>31479</xdr:colOff>
      <xdr:row>218</xdr:row>
      <xdr:rowOff>3175</xdr:rowOff>
    </xdr:to>
    <xdr:sp macro="" textlink="">
      <xdr:nvSpPr>
        <xdr:cNvPr id="103" name="Shape 280">
          <a:extLst>
            <a:ext uri="{FF2B5EF4-FFF2-40B4-BE49-F238E27FC236}">
              <a16:creationId xmlns:a16="http://schemas.microsoft.com/office/drawing/2014/main" id="{FB760C20-DE22-FA42-AC85-8CA3ABA19988}"/>
            </a:ext>
          </a:extLst>
        </xdr:cNvPr>
        <xdr:cNvSpPr txBox="1"/>
      </xdr:nvSpPr>
      <xdr:spPr>
        <a:xfrm>
          <a:off x="12307363" y="116133806"/>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BASELINE</a:t>
          </a:r>
          <a:endParaRPr sz="1100"/>
        </a:p>
      </xdr:txBody>
    </xdr:sp>
    <xdr:clientData/>
  </xdr:twoCellAnchor>
  <xdr:twoCellAnchor editAs="absolute">
    <xdr:from>
      <xdr:col>6</xdr:col>
      <xdr:colOff>1373763</xdr:colOff>
      <xdr:row>215</xdr:row>
      <xdr:rowOff>162944</xdr:rowOff>
    </xdr:from>
    <xdr:to>
      <xdr:col>6</xdr:col>
      <xdr:colOff>3196293</xdr:colOff>
      <xdr:row>218</xdr:row>
      <xdr:rowOff>770</xdr:rowOff>
    </xdr:to>
    <xdr:sp macro="" textlink="">
      <xdr:nvSpPr>
        <xdr:cNvPr id="104" name="Shape 280">
          <a:extLst>
            <a:ext uri="{FF2B5EF4-FFF2-40B4-BE49-F238E27FC236}">
              <a16:creationId xmlns:a16="http://schemas.microsoft.com/office/drawing/2014/main" id="{38D6CEE5-A6AE-BF4C-83F0-B28C4392AA1B}"/>
            </a:ext>
          </a:extLst>
        </xdr:cNvPr>
        <xdr:cNvSpPr txBox="1"/>
      </xdr:nvSpPr>
      <xdr:spPr>
        <a:xfrm>
          <a:off x="15527042" y="115973738"/>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MITIGATIONS</a:t>
          </a:r>
          <a:endParaRPr sz="1100"/>
        </a:p>
      </xdr:txBody>
    </xdr:sp>
    <xdr:clientData/>
  </xdr:twoCellAnchor>
  <xdr:twoCellAnchor editAs="absolute">
    <xdr:from>
      <xdr:col>4</xdr:col>
      <xdr:colOff>1125212</xdr:colOff>
      <xdr:row>192</xdr:row>
      <xdr:rowOff>7491</xdr:rowOff>
    </xdr:from>
    <xdr:to>
      <xdr:col>4</xdr:col>
      <xdr:colOff>2947742</xdr:colOff>
      <xdr:row>194</xdr:row>
      <xdr:rowOff>28063</xdr:rowOff>
    </xdr:to>
    <xdr:sp macro="" textlink="">
      <xdr:nvSpPr>
        <xdr:cNvPr id="105" name="Shape 280">
          <a:extLst>
            <a:ext uri="{FF2B5EF4-FFF2-40B4-BE49-F238E27FC236}">
              <a16:creationId xmlns:a16="http://schemas.microsoft.com/office/drawing/2014/main" id="{8D203CDB-2707-4F49-AF85-3CD09A34B9D2}"/>
            </a:ext>
          </a:extLst>
        </xdr:cNvPr>
        <xdr:cNvSpPr txBox="1"/>
      </xdr:nvSpPr>
      <xdr:spPr>
        <a:xfrm>
          <a:off x="8673628" y="102924319"/>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BASELINE</a:t>
          </a:r>
          <a:endParaRPr sz="1100"/>
        </a:p>
      </xdr:txBody>
    </xdr:sp>
    <xdr:clientData/>
  </xdr:twoCellAnchor>
  <xdr:twoCellAnchor editAs="absolute">
    <xdr:from>
      <xdr:col>5</xdr:col>
      <xdr:colOff>1447277</xdr:colOff>
      <xdr:row>191</xdr:row>
      <xdr:rowOff>162799</xdr:rowOff>
    </xdr:from>
    <xdr:to>
      <xdr:col>6</xdr:col>
      <xdr:colOff>57454</xdr:colOff>
      <xdr:row>194</xdr:row>
      <xdr:rowOff>3083</xdr:rowOff>
    </xdr:to>
    <xdr:sp macro="" textlink="">
      <xdr:nvSpPr>
        <xdr:cNvPr id="106" name="Shape 280">
          <a:extLst>
            <a:ext uri="{FF2B5EF4-FFF2-40B4-BE49-F238E27FC236}">
              <a16:creationId xmlns:a16="http://schemas.microsoft.com/office/drawing/2014/main" id="{B7663810-E746-C946-AAC8-E9C622A32251}"/>
            </a:ext>
          </a:extLst>
        </xdr:cNvPr>
        <xdr:cNvSpPr txBox="1"/>
      </xdr:nvSpPr>
      <xdr:spPr>
        <a:xfrm>
          <a:off x="12383222" y="102713262"/>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MITIGATIONS</a:t>
          </a:r>
          <a:endParaRPr sz="1100"/>
        </a:p>
      </xdr:txBody>
    </xdr:sp>
    <xdr:clientData/>
  </xdr:twoCellAnchor>
  <xdr:twoCellAnchor editAs="absolute">
    <xdr:from>
      <xdr:col>6</xdr:col>
      <xdr:colOff>1559410</xdr:colOff>
      <xdr:row>169</xdr:row>
      <xdr:rowOff>12526</xdr:rowOff>
    </xdr:from>
    <xdr:to>
      <xdr:col>7</xdr:col>
      <xdr:colOff>169587</xdr:colOff>
      <xdr:row>171</xdr:row>
      <xdr:rowOff>29620</xdr:rowOff>
    </xdr:to>
    <xdr:sp macro="" textlink="">
      <xdr:nvSpPr>
        <xdr:cNvPr id="107" name="Shape 280">
          <a:extLst>
            <a:ext uri="{FF2B5EF4-FFF2-40B4-BE49-F238E27FC236}">
              <a16:creationId xmlns:a16="http://schemas.microsoft.com/office/drawing/2014/main" id="{851EA9A1-5BFA-BE49-A690-0558E6B79C84}"/>
            </a:ext>
          </a:extLst>
        </xdr:cNvPr>
        <xdr:cNvSpPr txBox="1"/>
      </xdr:nvSpPr>
      <xdr:spPr>
        <a:xfrm>
          <a:off x="15678822" y="91669633"/>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BASELINE</a:t>
          </a:r>
          <a:endParaRPr sz="1100"/>
        </a:p>
      </xdr:txBody>
    </xdr:sp>
    <xdr:clientData/>
  </xdr:twoCellAnchor>
  <xdr:twoCellAnchor editAs="absolute">
    <xdr:from>
      <xdr:col>7</xdr:col>
      <xdr:colOff>1304584</xdr:colOff>
      <xdr:row>168</xdr:row>
      <xdr:rowOff>178376</xdr:rowOff>
    </xdr:from>
    <xdr:to>
      <xdr:col>7</xdr:col>
      <xdr:colOff>3127114</xdr:colOff>
      <xdr:row>171</xdr:row>
      <xdr:rowOff>11654</xdr:rowOff>
    </xdr:to>
    <xdr:sp macro="" textlink="">
      <xdr:nvSpPr>
        <xdr:cNvPr id="108" name="Shape 280">
          <a:extLst>
            <a:ext uri="{FF2B5EF4-FFF2-40B4-BE49-F238E27FC236}">
              <a16:creationId xmlns:a16="http://schemas.microsoft.com/office/drawing/2014/main" id="{486B34A6-07EE-C84D-85AB-A8A178246742}"/>
            </a:ext>
          </a:extLst>
        </xdr:cNvPr>
        <xdr:cNvSpPr txBox="1"/>
      </xdr:nvSpPr>
      <xdr:spPr>
        <a:xfrm>
          <a:off x="18675196" y="91516200"/>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MITIGATIONS</a:t>
          </a:r>
          <a:endParaRPr sz="1100"/>
        </a:p>
      </xdr:txBody>
    </xdr:sp>
    <xdr:clientData/>
  </xdr:twoCellAnchor>
  <xdr:twoCellAnchor editAs="absolute">
    <xdr:from>
      <xdr:col>4</xdr:col>
      <xdr:colOff>1095961</xdr:colOff>
      <xdr:row>145</xdr:row>
      <xdr:rowOff>44496</xdr:rowOff>
    </xdr:from>
    <xdr:to>
      <xdr:col>4</xdr:col>
      <xdr:colOff>2918491</xdr:colOff>
      <xdr:row>147</xdr:row>
      <xdr:rowOff>74534</xdr:rowOff>
    </xdr:to>
    <xdr:sp macro="" textlink="">
      <xdr:nvSpPr>
        <xdr:cNvPr id="109" name="Shape 280">
          <a:extLst>
            <a:ext uri="{FF2B5EF4-FFF2-40B4-BE49-F238E27FC236}">
              <a16:creationId xmlns:a16="http://schemas.microsoft.com/office/drawing/2014/main" id="{029E8325-BBA7-774A-9FDD-325C4B65FED8}"/>
            </a:ext>
          </a:extLst>
        </xdr:cNvPr>
        <xdr:cNvSpPr txBox="1"/>
      </xdr:nvSpPr>
      <xdr:spPr>
        <a:xfrm>
          <a:off x="8643745" y="75395047"/>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BASELINE</a:t>
          </a:r>
          <a:endParaRPr sz="1100"/>
        </a:p>
      </xdr:txBody>
    </xdr:sp>
    <xdr:clientData/>
  </xdr:twoCellAnchor>
  <xdr:twoCellAnchor editAs="absolute">
    <xdr:from>
      <xdr:col>5</xdr:col>
      <xdr:colOff>1405410</xdr:colOff>
      <xdr:row>145</xdr:row>
      <xdr:rowOff>35668</xdr:rowOff>
    </xdr:from>
    <xdr:to>
      <xdr:col>6</xdr:col>
      <xdr:colOff>15587</xdr:colOff>
      <xdr:row>147</xdr:row>
      <xdr:rowOff>65706</xdr:rowOff>
    </xdr:to>
    <xdr:sp macro="" textlink="">
      <xdr:nvSpPr>
        <xdr:cNvPr id="110" name="Shape 280">
          <a:extLst>
            <a:ext uri="{FF2B5EF4-FFF2-40B4-BE49-F238E27FC236}">
              <a16:creationId xmlns:a16="http://schemas.microsoft.com/office/drawing/2014/main" id="{E69A06F3-4291-BE48-A31F-49A3222ACD01}"/>
            </a:ext>
          </a:extLst>
        </xdr:cNvPr>
        <xdr:cNvSpPr txBox="1"/>
      </xdr:nvSpPr>
      <xdr:spPr>
        <a:xfrm>
          <a:off x="12324422" y="76711252"/>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MITIGATIONS</a:t>
          </a:r>
          <a:endParaRPr sz="1100"/>
        </a:p>
      </xdr:txBody>
    </xdr:sp>
    <xdr:clientData/>
  </xdr:twoCellAnchor>
  <xdr:twoCellAnchor editAs="absolute">
    <xdr:from>
      <xdr:col>4</xdr:col>
      <xdr:colOff>1118159</xdr:colOff>
      <xdr:row>122</xdr:row>
      <xdr:rowOff>24878</xdr:rowOff>
    </xdr:from>
    <xdr:to>
      <xdr:col>4</xdr:col>
      <xdr:colOff>2940689</xdr:colOff>
      <xdr:row>124</xdr:row>
      <xdr:rowOff>54916</xdr:rowOff>
    </xdr:to>
    <xdr:sp macro="" textlink="">
      <xdr:nvSpPr>
        <xdr:cNvPr id="111" name="Shape 280">
          <a:extLst>
            <a:ext uri="{FF2B5EF4-FFF2-40B4-BE49-F238E27FC236}">
              <a16:creationId xmlns:a16="http://schemas.microsoft.com/office/drawing/2014/main" id="{76FA6110-ACED-4C44-A145-D1FCBE1F8A83}"/>
            </a:ext>
          </a:extLst>
        </xdr:cNvPr>
        <xdr:cNvSpPr txBox="1"/>
      </xdr:nvSpPr>
      <xdr:spPr>
        <a:xfrm>
          <a:off x="8665943" y="63627929"/>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BASELINE</a:t>
          </a:r>
          <a:endParaRPr sz="1100"/>
        </a:p>
      </xdr:txBody>
    </xdr:sp>
    <xdr:clientData/>
  </xdr:twoCellAnchor>
  <xdr:twoCellAnchor editAs="absolute">
    <xdr:from>
      <xdr:col>5</xdr:col>
      <xdr:colOff>1414858</xdr:colOff>
      <xdr:row>121</xdr:row>
      <xdr:rowOff>162149</xdr:rowOff>
    </xdr:from>
    <xdr:to>
      <xdr:col>6</xdr:col>
      <xdr:colOff>25035</xdr:colOff>
      <xdr:row>124</xdr:row>
      <xdr:rowOff>11899</xdr:rowOff>
    </xdr:to>
    <xdr:sp macro="" textlink="">
      <xdr:nvSpPr>
        <xdr:cNvPr id="112" name="Shape 280">
          <a:extLst>
            <a:ext uri="{FF2B5EF4-FFF2-40B4-BE49-F238E27FC236}">
              <a16:creationId xmlns:a16="http://schemas.microsoft.com/office/drawing/2014/main" id="{4E1EAECA-228C-DB4B-AF33-BAC2BB9C3B6E}"/>
            </a:ext>
          </a:extLst>
        </xdr:cNvPr>
        <xdr:cNvSpPr txBox="1"/>
      </xdr:nvSpPr>
      <xdr:spPr>
        <a:xfrm>
          <a:off x="12333870" y="64668400"/>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MITIGATIONS</a:t>
          </a:r>
          <a:endParaRPr sz="1100"/>
        </a:p>
      </xdr:txBody>
    </xdr:sp>
    <xdr:clientData/>
  </xdr:twoCellAnchor>
  <xdr:twoCellAnchor editAs="absolute">
    <xdr:from>
      <xdr:col>4</xdr:col>
      <xdr:colOff>1062255</xdr:colOff>
      <xdr:row>99</xdr:row>
      <xdr:rowOff>25247</xdr:rowOff>
    </xdr:from>
    <xdr:to>
      <xdr:col>4</xdr:col>
      <xdr:colOff>2884785</xdr:colOff>
      <xdr:row>101</xdr:row>
      <xdr:rowOff>55286</xdr:rowOff>
    </xdr:to>
    <xdr:sp macro="" textlink="">
      <xdr:nvSpPr>
        <xdr:cNvPr id="113" name="Shape 280">
          <a:extLst>
            <a:ext uri="{FF2B5EF4-FFF2-40B4-BE49-F238E27FC236}">
              <a16:creationId xmlns:a16="http://schemas.microsoft.com/office/drawing/2014/main" id="{A2109675-3743-8A44-ABB9-7803663E1960}"/>
            </a:ext>
          </a:extLst>
        </xdr:cNvPr>
        <xdr:cNvSpPr txBox="1"/>
      </xdr:nvSpPr>
      <xdr:spPr>
        <a:xfrm>
          <a:off x="8634229" y="53474346"/>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BASELINE</a:t>
          </a:r>
          <a:endParaRPr sz="1100"/>
        </a:p>
      </xdr:txBody>
    </xdr:sp>
    <xdr:clientData/>
  </xdr:twoCellAnchor>
  <xdr:twoCellAnchor editAs="absolute">
    <xdr:from>
      <xdr:col>5</xdr:col>
      <xdr:colOff>1401316</xdr:colOff>
      <xdr:row>98</xdr:row>
      <xdr:rowOff>165777</xdr:rowOff>
    </xdr:from>
    <xdr:to>
      <xdr:col>6</xdr:col>
      <xdr:colOff>11493</xdr:colOff>
      <xdr:row>101</xdr:row>
      <xdr:rowOff>2582</xdr:rowOff>
    </xdr:to>
    <xdr:sp macro="" textlink="">
      <xdr:nvSpPr>
        <xdr:cNvPr id="114" name="Shape 280">
          <a:extLst>
            <a:ext uri="{FF2B5EF4-FFF2-40B4-BE49-F238E27FC236}">
              <a16:creationId xmlns:a16="http://schemas.microsoft.com/office/drawing/2014/main" id="{62ECB17A-2450-1D4D-890A-F08EAAD811C5}"/>
            </a:ext>
          </a:extLst>
        </xdr:cNvPr>
        <xdr:cNvSpPr txBox="1"/>
      </xdr:nvSpPr>
      <xdr:spPr>
        <a:xfrm>
          <a:off x="12309442" y="53412571"/>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MITIGATIONS</a:t>
          </a:r>
          <a:endParaRPr sz="1100"/>
        </a:p>
      </xdr:txBody>
    </xdr:sp>
    <xdr:clientData/>
  </xdr:twoCellAnchor>
  <xdr:twoCellAnchor editAs="absolute">
    <xdr:from>
      <xdr:col>4</xdr:col>
      <xdr:colOff>1091657</xdr:colOff>
      <xdr:row>76</xdr:row>
      <xdr:rowOff>1229</xdr:rowOff>
    </xdr:from>
    <xdr:to>
      <xdr:col>4</xdr:col>
      <xdr:colOff>2914187</xdr:colOff>
      <xdr:row>78</xdr:row>
      <xdr:rowOff>33752</xdr:rowOff>
    </xdr:to>
    <xdr:sp macro="" textlink="">
      <xdr:nvSpPr>
        <xdr:cNvPr id="115" name="Shape 280">
          <a:extLst>
            <a:ext uri="{FF2B5EF4-FFF2-40B4-BE49-F238E27FC236}">
              <a16:creationId xmlns:a16="http://schemas.microsoft.com/office/drawing/2014/main" id="{AC5D1314-2F9F-E841-9937-92175B9945A1}"/>
            </a:ext>
          </a:extLst>
        </xdr:cNvPr>
        <xdr:cNvSpPr txBox="1"/>
      </xdr:nvSpPr>
      <xdr:spPr>
        <a:xfrm>
          <a:off x="8667663" y="41847430"/>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BASELINE</a:t>
          </a:r>
          <a:endParaRPr sz="1100"/>
        </a:p>
      </xdr:txBody>
    </xdr:sp>
    <xdr:clientData/>
  </xdr:twoCellAnchor>
  <xdr:twoCellAnchor editAs="absolute">
    <xdr:from>
      <xdr:col>5</xdr:col>
      <xdr:colOff>1291918</xdr:colOff>
      <xdr:row>75</xdr:row>
      <xdr:rowOff>170816</xdr:rowOff>
    </xdr:from>
    <xdr:to>
      <xdr:col>5</xdr:col>
      <xdr:colOff>3114448</xdr:colOff>
      <xdr:row>78</xdr:row>
      <xdr:rowOff>10107</xdr:rowOff>
    </xdr:to>
    <xdr:sp macro="" textlink="">
      <xdr:nvSpPr>
        <xdr:cNvPr id="116" name="Shape 280">
          <a:extLst>
            <a:ext uri="{FF2B5EF4-FFF2-40B4-BE49-F238E27FC236}">
              <a16:creationId xmlns:a16="http://schemas.microsoft.com/office/drawing/2014/main" id="{086491E8-8DE3-0D40-B8DA-CBE9677E60DA}"/>
            </a:ext>
          </a:extLst>
        </xdr:cNvPr>
        <xdr:cNvSpPr txBox="1"/>
      </xdr:nvSpPr>
      <xdr:spPr>
        <a:xfrm>
          <a:off x="12208108" y="41816730"/>
          <a:ext cx="1822530" cy="411038"/>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800" b="1">
              <a:solidFill>
                <a:srgbClr val="263238"/>
              </a:solidFill>
              <a:latin typeface="Arial"/>
              <a:ea typeface="Arial"/>
              <a:cs typeface="Arial"/>
              <a:sym typeface="Arial"/>
            </a:rPr>
            <a:t>MITIGATIONS</a:t>
          </a:r>
          <a:endParaRPr sz="1100"/>
        </a:p>
      </xdr:txBody>
    </xdr:sp>
    <xdr:clientData/>
  </xdr:twoCellAnchor>
  <xdr:twoCellAnchor editAs="absolute">
    <xdr:from>
      <xdr:col>5</xdr:col>
      <xdr:colOff>643566</xdr:colOff>
      <xdr:row>383</xdr:row>
      <xdr:rowOff>20873</xdr:rowOff>
    </xdr:from>
    <xdr:to>
      <xdr:col>6</xdr:col>
      <xdr:colOff>433295</xdr:colOff>
      <xdr:row>383</xdr:row>
      <xdr:rowOff>390915</xdr:rowOff>
    </xdr:to>
    <xdr:sp macro="" textlink="">
      <xdr:nvSpPr>
        <xdr:cNvPr id="61" name="Shape 140">
          <a:extLst>
            <a:ext uri="{FF2B5EF4-FFF2-40B4-BE49-F238E27FC236}">
              <a16:creationId xmlns:a16="http://schemas.microsoft.com/office/drawing/2014/main" id="{68D307BD-1387-284B-8BE0-0D5C7F2884D2}"/>
            </a:ext>
          </a:extLst>
        </xdr:cNvPr>
        <xdr:cNvSpPr/>
      </xdr:nvSpPr>
      <xdr:spPr>
        <a:xfrm>
          <a:off x="11565566" y="201487697"/>
          <a:ext cx="3002082" cy="370042"/>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6</xdr:col>
      <xdr:colOff>896471</xdr:colOff>
      <xdr:row>383</xdr:row>
      <xdr:rowOff>18395</xdr:rowOff>
    </xdr:from>
    <xdr:to>
      <xdr:col>7</xdr:col>
      <xdr:colOff>659362</xdr:colOff>
      <xdr:row>383</xdr:row>
      <xdr:rowOff>388437</xdr:rowOff>
    </xdr:to>
    <xdr:sp macro="" textlink="">
      <xdr:nvSpPr>
        <xdr:cNvPr id="64" name="Shape 140">
          <a:extLst>
            <a:ext uri="{FF2B5EF4-FFF2-40B4-BE49-F238E27FC236}">
              <a16:creationId xmlns:a16="http://schemas.microsoft.com/office/drawing/2014/main" id="{1DBFB565-E6C6-3448-AA60-5EF1F8702769}"/>
            </a:ext>
          </a:extLst>
        </xdr:cNvPr>
        <xdr:cNvSpPr/>
      </xdr:nvSpPr>
      <xdr:spPr>
        <a:xfrm>
          <a:off x="15030824" y="201485219"/>
          <a:ext cx="2975244" cy="370042"/>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5</xdr:col>
      <xdr:colOff>643563</xdr:colOff>
      <xdr:row>359</xdr:row>
      <xdr:rowOff>25364</xdr:rowOff>
    </xdr:from>
    <xdr:to>
      <xdr:col>6</xdr:col>
      <xdr:colOff>388471</xdr:colOff>
      <xdr:row>360</xdr:row>
      <xdr:rowOff>9583</xdr:rowOff>
    </xdr:to>
    <xdr:sp macro="" textlink="">
      <xdr:nvSpPr>
        <xdr:cNvPr id="72" name="Shape 140">
          <a:extLst>
            <a:ext uri="{FF2B5EF4-FFF2-40B4-BE49-F238E27FC236}">
              <a16:creationId xmlns:a16="http://schemas.microsoft.com/office/drawing/2014/main" id="{2597D45F-0D8A-8749-A5CE-39DDF90F53B6}"/>
            </a:ext>
          </a:extLst>
        </xdr:cNvPr>
        <xdr:cNvSpPr/>
      </xdr:nvSpPr>
      <xdr:spPr>
        <a:xfrm>
          <a:off x="11565563" y="188911717"/>
          <a:ext cx="2957261" cy="372690"/>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6</xdr:col>
      <xdr:colOff>836706</xdr:colOff>
      <xdr:row>359</xdr:row>
      <xdr:rowOff>22886</xdr:rowOff>
    </xdr:from>
    <xdr:to>
      <xdr:col>7</xdr:col>
      <xdr:colOff>659360</xdr:colOff>
      <xdr:row>360</xdr:row>
      <xdr:rowOff>7105</xdr:rowOff>
    </xdr:to>
    <xdr:sp macro="" textlink="">
      <xdr:nvSpPr>
        <xdr:cNvPr id="117" name="Shape 140">
          <a:extLst>
            <a:ext uri="{FF2B5EF4-FFF2-40B4-BE49-F238E27FC236}">
              <a16:creationId xmlns:a16="http://schemas.microsoft.com/office/drawing/2014/main" id="{CB71CB21-3EAE-CC4F-BDDB-F99152346325}"/>
            </a:ext>
          </a:extLst>
        </xdr:cNvPr>
        <xdr:cNvSpPr/>
      </xdr:nvSpPr>
      <xdr:spPr>
        <a:xfrm>
          <a:off x="14971059" y="188909239"/>
          <a:ext cx="3035007" cy="372690"/>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4</xdr:col>
      <xdr:colOff>311759</xdr:colOff>
      <xdr:row>336</xdr:row>
      <xdr:rowOff>26303</xdr:rowOff>
    </xdr:from>
    <xdr:to>
      <xdr:col>5</xdr:col>
      <xdr:colOff>165335</xdr:colOff>
      <xdr:row>336</xdr:row>
      <xdr:rowOff>379890</xdr:rowOff>
    </xdr:to>
    <xdr:sp macro="" textlink="">
      <xdr:nvSpPr>
        <xdr:cNvPr id="118" name="Shape 140">
          <a:extLst>
            <a:ext uri="{FF2B5EF4-FFF2-40B4-BE49-F238E27FC236}">
              <a16:creationId xmlns:a16="http://schemas.microsoft.com/office/drawing/2014/main" id="{D474367A-BB55-6446-B926-C814D14B57E0}"/>
            </a:ext>
          </a:extLst>
        </xdr:cNvPr>
        <xdr:cNvSpPr/>
      </xdr:nvSpPr>
      <xdr:spPr>
        <a:xfrm>
          <a:off x="7867803" y="176114308"/>
          <a:ext cx="3200400" cy="365760"/>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5</xdr:col>
      <xdr:colOff>586605</xdr:colOff>
      <xdr:row>336</xdr:row>
      <xdr:rowOff>23825</xdr:rowOff>
    </xdr:from>
    <xdr:to>
      <xdr:col>6</xdr:col>
      <xdr:colOff>579881</xdr:colOff>
      <xdr:row>336</xdr:row>
      <xdr:rowOff>377412</xdr:rowOff>
    </xdr:to>
    <xdr:sp macro="" textlink="">
      <xdr:nvSpPr>
        <xdr:cNvPr id="119" name="Shape 140">
          <a:extLst>
            <a:ext uri="{FF2B5EF4-FFF2-40B4-BE49-F238E27FC236}">
              <a16:creationId xmlns:a16="http://schemas.microsoft.com/office/drawing/2014/main" id="{5DC54C74-D252-9543-957A-AF587E9D014E}"/>
            </a:ext>
          </a:extLst>
        </xdr:cNvPr>
        <xdr:cNvSpPr/>
      </xdr:nvSpPr>
      <xdr:spPr>
        <a:xfrm>
          <a:off x="11489473" y="176111830"/>
          <a:ext cx="3200400" cy="365760"/>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5</xdr:col>
      <xdr:colOff>625029</xdr:colOff>
      <xdr:row>265</xdr:row>
      <xdr:rowOff>180854</xdr:rowOff>
    </xdr:from>
    <xdr:to>
      <xdr:col>6</xdr:col>
      <xdr:colOff>463176</xdr:colOff>
      <xdr:row>266</xdr:row>
      <xdr:rowOff>355319</xdr:rowOff>
    </xdr:to>
    <xdr:sp macro="" textlink="">
      <xdr:nvSpPr>
        <xdr:cNvPr id="120" name="Shape 140">
          <a:extLst>
            <a:ext uri="{FF2B5EF4-FFF2-40B4-BE49-F238E27FC236}">
              <a16:creationId xmlns:a16="http://schemas.microsoft.com/office/drawing/2014/main" id="{4DF06BE5-6FF3-6A43-A6D4-66210736EEE2}"/>
            </a:ext>
          </a:extLst>
        </xdr:cNvPr>
        <xdr:cNvSpPr/>
      </xdr:nvSpPr>
      <xdr:spPr>
        <a:xfrm>
          <a:off x="11547029" y="142032383"/>
          <a:ext cx="3050500" cy="368701"/>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6</xdr:col>
      <xdr:colOff>941294</xdr:colOff>
      <xdr:row>265</xdr:row>
      <xdr:rowOff>178376</xdr:rowOff>
    </xdr:from>
    <xdr:to>
      <xdr:col>7</xdr:col>
      <xdr:colOff>628385</xdr:colOff>
      <xdr:row>266</xdr:row>
      <xdr:rowOff>352841</xdr:rowOff>
    </xdr:to>
    <xdr:sp macro="" textlink="">
      <xdr:nvSpPr>
        <xdr:cNvPr id="121" name="Shape 140">
          <a:extLst>
            <a:ext uri="{FF2B5EF4-FFF2-40B4-BE49-F238E27FC236}">
              <a16:creationId xmlns:a16="http://schemas.microsoft.com/office/drawing/2014/main" id="{EF0B12E0-1790-FE4E-8F16-A7BA082794B2}"/>
            </a:ext>
          </a:extLst>
        </xdr:cNvPr>
        <xdr:cNvSpPr/>
      </xdr:nvSpPr>
      <xdr:spPr>
        <a:xfrm>
          <a:off x="15075647" y="142029905"/>
          <a:ext cx="2899444" cy="368701"/>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5</xdr:col>
      <xdr:colOff>625029</xdr:colOff>
      <xdr:row>288</xdr:row>
      <xdr:rowOff>180854</xdr:rowOff>
    </xdr:from>
    <xdr:to>
      <xdr:col>6</xdr:col>
      <xdr:colOff>388472</xdr:colOff>
      <xdr:row>289</xdr:row>
      <xdr:rowOff>355319</xdr:rowOff>
    </xdr:to>
    <xdr:sp macro="" textlink="">
      <xdr:nvSpPr>
        <xdr:cNvPr id="122" name="Shape 140">
          <a:extLst>
            <a:ext uri="{FF2B5EF4-FFF2-40B4-BE49-F238E27FC236}">
              <a16:creationId xmlns:a16="http://schemas.microsoft.com/office/drawing/2014/main" id="{80070534-521D-7A46-B0B6-8254FD8E282B}"/>
            </a:ext>
          </a:extLst>
        </xdr:cNvPr>
        <xdr:cNvSpPr/>
      </xdr:nvSpPr>
      <xdr:spPr>
        <a:xfrm>
          <a:off x="11547029" y="153432501"/>
          <a:ext cx="2975796" cy="368700"/>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6</xdr:col>
      <xdr:colOff>762000</xdr:colOff>
      <xdr:row>288</xdr:row>
      <xdr:rowOff>178376</xdr:rowOff>
    </xdr:from>
    <xdr:to>
      <xdr:col>7</xdr:col>
      <xdr:colOff>628385</xdr:colOff>
      <xdr:row>289</xdr:row>
      <xdr:rowOff>352841</xdr:rowOff>
    </xdr:to>
    <xdr:sp macro="" textlink="">
      <xdr:nvSpPr>
        <xdr:cNvPr id="123" name="Shape 140">
          <a:extLst>
            <a:ext uri="{FF2B5EF4-FFF2-40B4-BE49-F238E27FC236}">
              <a16:creationId xmlns:a16="http://schemas.microsoft.com/office/drawing/2014/main" id="{3F25351E-F7E8-DD4F-8220-8FF4E946E5EE}"/>
            </a:ext>
          </a:extLst>
        </xdr:cNvPr>
        <xdr:cNvSpPr/>
      </xdr:nvSpPr>
      <xdr:spPr>
        <a:xfrm>
          <a:off x="14896353" y="153430023"/>
          <a:ext cx="3078738" cy="368700"/>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4</xdr:col>
      <xdr:colOff>187856</xdr:colOff>
      <xdr:row>312</xdr:row>
      <xdr:rowOff>27531</xdr:rowOff>
    </xdr:from>
    <xdr:to>
      <xdr:col>5</xdr:col>
      <xdr:colOff>41432</xdr:colOff>
      <xdr:row>313</xdr:row>
      <xdr:rowOff>12291</xdr:rowOff>
    </xdr:to>
    <xdr:sp macro="" textlink="">
      <xdr:nvSpPr>
        <xdr:cNvPr id="124" name="Shape 140">
          <a:extLst>
            <a:ext uri="{FF2B5EF4-FFF2-40B4-BE49-F238E27FC236}">
              <a16:creationId xmlns:a16="http://schemas.microsoft.com/office/drawing/2014/main" id="{750E3F22-B282-F943-BEA9-950F2869D8B0}"/>
            </a:ext>
          </a:extLst>
        </xdr:cNvPr>
        <xdr:cNvSpPr/>
      </xdr:nvSpPr>
      <xdr:spPr>
        <a:xfrm>
          <a:off x="7743900" y="164374551"/>
          <a:ext cx="3200400" cy="365760"/>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5</xdr:col>
      <xdr:colOff>687552</xdr:colOff>
      <xdr:row>312</xdr:row>
      <xdr:rowOff>25053</xdr:rowOff>
    </xdr:from>
    <xdr:to>
      <xdr:col>6</xdr:col>
      <xdr:colOff>674852</xdr:colOff>
      <xdr:row>313</xdr:row>
      <xdr:rowOff>9813</xdr:rowOff>
    </xdr:to>
    <xdr:sp macro="" textlink="">
      <xdr:nvSpPr>
        <xdr:cNvPr id="125" name="Shape 140">
          <a:extLst>
            <a:ext uri="{FF2B5EF4-FFF2-40B4-BE49-F238E27FC236}">
              <a16:creationId xmlns:a16="http://schemas.microsoft.com/office/drawing/2014/main" id="{28EBCE80-B210-DB4B-8E69-82975DDC097D}"/>
            </a:ext>
          </a:extLst>
        </xdr:cNvPr>
        <xdr:cNvSpPr/>
      </xdr:nvSpPr>
      <xdr:spPr>
        <a:xfrm>
          <a:off x="11582403" y="164372073"/>
          <a:ext cx="3200400" cy="365760"/>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7</xdr:col>
      <xdr:colOff>659053</xdr:colOff>
      <xdr:row>243</xdr:row>
      <xdr:rowOff>15069</xdr:rowOff>
    </xdr:from>
    <xdr:to>
      <xdr:col>8</xdr:col>
      <xdr:colOff>418353</xdr:colOff>
      <xdr:row>243</xdr:row>
      <xdr:rowOff>380650</xdr:rowOff>
    </xdr:to>
    <xdr:sp macro="" textlink="">
      <xdr:nvSpPr>
        <xdr:cNvPr id="126" name="Shape 140">
          <a:extLst>
            <a:ext uri="{FF2B5EF4-FFF2-40B4-BE49-F238E27FC236}">
              <a16:creationId xmlns:a16="http://schemas.microsoft.com/office/drawing/2014/main" id="{110C2717-A710-EE4E-B449-FC9BB84593CC}"/>
            </a:ext>
          </a:extLst>
        </xdr:cNvPr>
        <xdr:cNvSpPr/>
      </xdr:nvSpPr>
      <xdr:spPr>
        <a:xfrm>
          <a:off x="18005759" y="129943540"/>
          <a:ext cx="3001535" cy="365581"/>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8</xdr:col>
      <xdr:colOff>821765</xdr:colOff>
      <xdr:row>243</xdr:row>
      <xdr:rowOff>12591</xdr:rowOff>
    </xdr:from>
    <xdr:to>
      <xdr:col>9</xdr:col>
      <xdr:colOff>738351</xdr:colOff>
      <xdr:row>243</xdr:row>
      <xdr:rowOff>378172</xdr:rowOff>
    </xdr:to>
    <xdr:sp macro="" textlink="">
      <xdr:nvSpPr>
        <xdr:cNvPr id="127" name="Shape 140">
          <a:extLst>
            <a:ext uri="{FF2B5EF4-FFF2-40B4-BE49-F238E27FC236}">
              <a16:creationId xmlns:a16="http://schemas.microsoft.com/office/drawing/2014/main" id="{F524452D-47D6-964F-893E-31D5D47B6DB7}"/>
            </a:ext>
          </a:extLst>
        </xdr:cNvPr>
        <xdr:cNvSpPr/>
      </xdr:nvSpPr>
      <xdr:spPr>
        <a:xfrm>
          <a:off x="21410706" y="129941062"/>
          <a:ext cx="3024351" cy="365581"/>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5</xdr:col>
      <xdr:colOff>629523</xdr:colOff>
      <xdr:row>217</xdr:row>
      <xdr:rowOff>180853</xdr:rowOff>
    </xdr:from>
    <xdr:to>
      <xdr:col>6</xdr:col>
      <xdr:colOff>448236</xdr:colOff>
      <xdr:row>218</xdr:row>
      <xdr:rowOff>355319</xdr:rowOff>
    </xdr:to>
    <xdr:sp macro="" textlink="">
      <xdr:nvSpPr>
        <xdr:cNvPr id="128" name="Shape 140">
          <a:extLst>
            <a:ext uri="{FF2B5EF4-FFF2-40B4-BE49-F238E27FC236}">
              <a16:creationId xmlns:a16="http://schemas.microsoft.com/office/drawing/2014/main" id="{B2107B92-E746-F842-8903-765E667865C6}"/>
            </a:ext>
          </a:extLst>
        </xdr:cNvPr>
        <xdr:cNvSpPr/>
      </xdr:nvSpPr>
      <xdr:spPr>
        <a:xfrm>
          <a:off x="11551523" y="117259912"/>
          <a:ext cx="3031066" cy="368701"/>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6</xdr:col>
      <xdr:colOff>806823</xdr:colOff>
      <xdr:row>217</xdr:row>
      <xdr:rowOff>174847</xdr:rowOff>
    </xdr:from>
    <xdr:to>
      <xdr:col>7</xdr:col>
      <xdr:colOff>645319</xdr:colOff>
      <xdr:row>218</xdr:row>
      <xdr:rowOff>352841</xdr:rowOff>
    </xdr:to>
    <xdr:sp macro="" textlink="">
      <xdr:nvSpPr>
        <xdr:cNvPr id="129" name="Shape 140">
          <a:extLst>
            <a:ext uri="{FF2B5EF4-FFF2-40B4-BE49-F238E27FC236}">
              <a16:creationId xmlns:a16="http://schemas.microsoft.com/office/drawing/2014/main" id="{CAC3B539-91D3-2E46-B27E-C9C2687876AE}"/>
            </a:ext>
          </a:extLst>
        </xdr:cNvPr>
        <xdr:cNvSpPr/>
      </xdr:nvSpPr>
      <xdr:spPr>
        <a:xfrm>
          <a:off x="14941176" y="117253906"/>
          <a:ext cx="3050849" cy="372229"/>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4</xdr:col>
      <xdr:colOff>250017</xdr:colOff>
      <xdr:row>194</xdr:row>
      <xdr:rowOff>1027</xdr:rowOff>
    </xdr:from>
    <xdr:to>
      <xdr:col>5</xdr:col>
      <xdr:colOff>103593</xdr:colOff>
      <xdr:row>195</xdr:row>
      <xdr:rowOff>3673</xdr:rowOff>
    </xdr:to>
    <xdr:sp macro="" textlink="">
      <xdr:nvSpPr>
        <xdr:cNvPr id="130" name="Shape 140">
          <a:extLst>
            <a:ext uri="{FF2B5EF4-FFF2-40B4-BE49-F238E27FC236}">
              <a16:creationId xmlns:a16="http://schemas.microsoft.com/office/drawing/2014/main" id="{A4CAE58D-E140-264D-A3CE-DE338EDB5BD9}"/>
            </a:ext>
          </a:extLst>
        </xdr:cNvPr>
        <xdr:cNvSpPr/>
      </xdr:nvSpPr>
      <xdr:spPr>
        <a:xfrm>
          <a:off x="7840134" y="103109544"/>
          <a:ext cx="3200400" cy="365760"/>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5</xdr:col>
      <xdr:colOff>521556</xdr:colOff>
      <xdr:row>193</xdr:row>
      <xdr:rowOff>178377</xdr:rowOff>
    </xdr:from>
    <xdr:to>
      <xdr:col>6</xdr:col>
      <xdr:colOff>514832</xdr:colOff>
      <xdr:row>194</xdr:row>
      <xdr:rowOff>352841</xdr:rowOff>
    </xdr:to>
    <xdr:sp macro="" textlink="">
      <xdr:nvSpPr>
        <xdr:cNvPr id="131" name="Shape 140">
          <a:extLst>
            <a:ext uri="{FF2B5EF4-FFF2-40B4-BE49-F238E27FC236}">
              <a16:creationId xmlns:a16="http://schemas.microsoft.com/office/drawing/2014/main" id="{EBCB240D-CE74-A745-B448-3A0BF762D602}"/>
            </a:ext>
          </a:extLst>
        </xdr:cNvPr>
        <xdr:cNvSpPr/>
      </xdr:nvSpPr>
      <xdr:spPr>
        <a:xfrm>
          <a:off x="11458497" y="103090133"/>
          <a:ext cx="3200400" cy="365760"/>
        </a:xfrm>
        <a:prstGeom prst="roundRect">
          <a:avLst>
            <a:gd name="adj" fmla="val 16667"/>
          </a:avLst>
        </a:prstGeom>
        <a:noFill/>
        <a:ln w="28575" cap="flat" cmpd="sng">
          <a:solidFill>
            <a:srgbClr val="527F4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6</xdr:col>
      <xdr:colOff>634127</xdr:colOff>
      <xdr:row>6</xdr:row>
      <xdr:rowOff>50134</xdr:rowOff>
    </xdr:from>
    <xdr:to>
      <xdr:col>7</xdr:col>
      <xdr:colOff>418354</xdr:colOff>
      <xdr:row>6</xdr:row>
      <xdr:rowOff>415894</xdr:rowOff>
    </xdr:to>
    <xdr:sp macro="" textlink="">
      <xdr:nvSpPr>
        <xdr:cNvPr id="132" name="Shape 100">
          <a:extLst>
            <a:ext uri="{FF2B5EF4-FFF2-40B4-BE49-F238E27FC236}">
              <a16:creationId xmlns:a16="http://schemas.microsoft.com/office/drawing/2014/main" id="{40C88AD0-855F-164A-98DC-313A5CE73151}"/>
            </a:ext>
          </a:extLst>
        </xdr:cNvPr>
        <xdr:cNvSpPr/>
      </xdr:nvSpPr>
      <xdr:spPr>
        <a:xfrm>
          <a:off x="14768480" y="4891075"/>
          <a:ext cx="299658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7</xdr:col>
      <xdr:colOff>776941</xdr:colOff>
      <xdr:row>6</xdr:row>
      <xdr:rowOff>48590</xdr:rowOff>
    </xdr:from>
    <xdr:to>
      <xdr:col>8</xdr:col>
      <xdr:colOff>537883</xdr:colOff>
      <xdr:row>6</xdr:row>
      <xdr:rowOff>414350</xdr:rowOff>
    </xdr:to>
    <xdr:sp macro="" textlink="">
      <xdr:nvSpPr>
        <xdr:cNvPr id="133" name="Shape 100">
          <a:extLst>
            <a:ext uri="{FF2B5EF4-FFF2-40B4-BE49-F238E27FC236}">
              <a16:creationId xmlns:a16="http://schemas.microsoft.com/office/drawing/2014/main" id="{12A5E771-D7D1-B243-A01D-3423359EA55C}"/>
            </a:ext>
          </a:extLst>
        </xdr:cNvPr>
        <xdr:cNvSpPr/>
      </xdr:nvSpPr>
      <xdr:spPr>
        <a:xfrm>
          <a:off x="18123647" y="4889531"/>
          <a:ext cx="3003177"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4</xdr:col>
      <xdr:colOff>156883</xdr:colOff>
      <xdr:row>30</xdr:row>
      <xdr:rowOff>13089</xdr:rowOff>
    </xdr:from>
    <xdr:to>
      <xdr:col>5</xdr:col>
      <xdr:colOff>10459</xdr:colOff>
      <xdr:row>30</xdr:row>
      <xdr:rowOff>378849</xdr:rowOff>
    </xdr:to>
    <xdr:sp macro="" textlink="">
      <xdr:nvSpPr>
        <xdr:cNvPr id="134" name="Shape 100">
          <a:extLst>
            <a:ext uri="{FF2B5EF4-FFF2-40B4-BE49-F238E27FC236}">
              <a16:creationId xmlns:a16="http://schemas.microsoft.com/office/drawing/2014/main" id="{3A867446-4C02-6D49-9FE1-F96FBE754927}"/>
            </a:ext>
          </a:extLst>
        </xdr:cNvPr>
        <xdr:cNvSpPr/>
      </xdr:nvSpPr>
      <xdr:spPr>
        <a:xfrm>
          <a:off x="7712364" y="18324180"/>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5</xdr:col>
      <xdr:colOff>617293</xdr:colOff>
      <xdr:row>30</xdr:row>
      <xdr:rowOff>11545</xdr:rowOff>
    </xdr:from>
    <xdr:to>
      <xdr:col>6</xdr:col>
      <xdr:colOff>600402</xdr:colOff>
      <xdr:row>30</xdr:row>
      <xdr:rowOff>377305</xdr:rowOff>
    </xdr:to>
    <xdr:sp macro="" textlink="">
      <xdr:nvSpPr>
        <xdr:cNvPr id="135" name="Shape 100">
          <a:extLst>
            <a:ext uri="{FF2B5EF4-FFF2-40B4-BE49-F238E27FC236}">
              <a16:creationId xmlns:a16="http://schemas.microsoft.com/office/drawing/2014/main" id="{0B6457DE-BF5D-624C-A6AD-1D6A16835E5E}"/>
            </a:ext>
          </a:extLst>
        </xdr:cNvPr>
        <xdr:cNvSpPr/>
      </xdr:nvSpPr>
      <xdr:spPr>
        <a:xfrm>
          <a:off x="11509431" y="18322636"/>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4</xdr:col>
      <xdr:colOff>156883</xdr:colOff>
      <xdr:row>53</xdr:row>
      <xdr:rowOff>179920</xdr:rowOff>
    </xdr:from>
    <xdr:to>
      <xdr:col>5</xdr:col>
      <xdr:colOff>10459</xdr:colOff>
      <xdr:row>54</xdr:row>
      <xdr:rowOff>354386</xdr:rowOff>
    </xdr:to>
    <xdr:sp macro="" textlink="">
      <xdr:nvSpPr>
        <xdr:cNvPr id="136" name="Shape 100">
          <a:extLst>
            <a:ext uri="{FF2B5EF4-FFF2-40B4-BE49-F238E27FC236}">
              <a16:creationId xmlns:a16="http://schemas.microsoft.com/office/drawing/2014/main" id="{14A87CD4-2421-FA4E-8447-B36601068CCD}"/>
            </a:ext>
          </a:extLst>
        </xdr:cNvPr>
        <xdr:cNvSpPr/>
      </xdr:nvSpPr>
      <xdr:spPr>
        <a:xfrm>
          <a:off x="7721600" y="28944844"/>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5</xdr:col>
      <xdr:colOff>617293</xdr:colOff>
      <xdr:row>53</xdr:row>
      <xdr:rowOff>178376</xdr:rowOff>
    </xdr:from>
    <xdr:to>
      <xdr:col>6</xdr:col>
      <xdr:colOff>600402</xdr:colOff>
      <xdr:row>54</xdr:row>
      <xdr:rowOff>352842</xdr:rowOff>
    </xdr:to>
    <xdr:sp macro="" textlink="">
      <xdr:nvSpPr>
        <xdr:cNvPr id="137" name="Shape 100">
          <a:extLst>
            <a:ext uri="{FF2B5EF4-FFF2-40B4-BE49-F238E27FC236}">
              <a16:creationId xmlns:a16="http://schemas.microsoft.com/office/drawing/2014/main" id="{BC8CFA0A-AEDE-5043-90F3-F92C3E01EA20}"/>
            </a:ext>
          </a:extLst>
        </xdr:cNvPr>
        <xdr:cNvSpPr/>
      </xdr:nvSpPr>
      <xdr:spPr>
        <a:xfrm>
          <a:off x="11518667" y="28943300"/>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4</xdr:col>
      <xdr:colOff>194983</xdr:colOff>
      <xdr:row>77</xdr:row>
      <xdr:rowOff>179921</xdr:rowOff>
    </xdr:from>
    <xdr:to>
      <xdr:col>5</xdr:col>
      <xdr:colOff>48559</xdr:colOff>
      <xdr:row>78</xdr:row>
      <xdr:rowOff>354387</xdr:rowOff>
    </xdr:to>
    <xdr:sp macro="" textlink="">
      <xdr:nvSpPr>
        <xdr:cNvPr id="138" name="Shape 100">
          <a:extLst>
            <a:ext uri="{FF2B5EF4-FFF2-40B4-BE49-F238E27FC236}">
              <a16:creationId xmlns:a16="http://schemas.microsoft.com/office/drawing/2014/main" id="{CD6F78C3-05F0-3542-92B9-E3F5A82906D2}"/>
            </a:ext>
          </a:extLst>
        </xdr:cNvPr>
        <xdr:cNvSpPr/>
      </xdr:nvSpPr>
      <xdr:spPr>
        <a:xfrm>
          <a:off x="7759700" y="41987744"/>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5</xdr:col>
      <xdr:colOff>650455</xdr:colOff>
      <xdr:row>77</xdr:row>
      <xdr:rowOff>178377</xdr:rowOff>
    </xdr:from>
    <xdr:to>
      <xdr:col>6</xdr:col>
      <xdr:colOff>637755</xdr:colOff>
      <xdr:row>78</xdr:row>
      <xdr:rowOff>352843</xdr:rowOff>
    </xdr:to>
    <xdr:sp macro="" textlink="">
      <xdr:nvSpPr>
        <xdr:cNvPr id="139" name="Shape 100">
          <a:extLst>
            <a:ext uri="{FF2B5EF4-FFF2-40B4-BE49-F238E27FC236}">
              <a16:creationId xmlns:a16="http://schemas.microsoft.com/office/drawing/2014/main" id="{C7B9D75E-410D-224E-BA73-71E3AF569079}"/>
            </a:ext>
          </a:extLst>
        </xdr:cNvPr>
        <xdr:cNvSpPr/>
      </xdr:nvSpPr>
      <xdr:spPr>
        <a:xfrm>
          <a:off x="11556767" y="41986200"/>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4</xdr:col>
      <xdr:colOff>207683</xdr:colOff>
      <xdr:row>101</xdr:row>
      <xdr:rowOff>8804</xdr:rowOff>
    </xdr:from>
    <xdr:to>
      <xdr:col>5</xdr:col>
      <xdr:colOff>61259</xdr:colOff>
      <xdr:row>101</xdr:row>
      <xdr:rowOff>367085</xdr:rowOff>
    </xdr:to>
    <xdr:sp macro="" textlink="">
      <xdr:nvSpPr>
        <xdr:cNvPr id="140" name="Shape 100">
          <a:extLst>
            <a:ext uri="{FF2B5EF4-FFF2-40B4-BE49-F238E27FC236}">
              <a16:creationId xmlns:a16="http://schemas.microsoft.com/office/drawing/2014/main" id="{329A3F06-BF0F-8A40-AC33-9172C78CC67B}"/>
            </a:ext>
          </a:extLst>
        </xdr:cNvPr>
        <xdr:cNvSpPr/>
      </xdr:nvSpPr>
      <xdr:spPr>
        <a:xfrm>
          <a:off x="7772400" y="53303444"/>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5</xdr:col>
      <xdr:colOff>663155</xdr:colOff>
      <xdr:row>101</xdr:row>
      <xdr:rowOff>7260</xdr:rowOff>
    </xdr:from>
    <xdr:to>
      <xdr:col>6</xdr:col>
      <xdr:colOff>650455</xdr:colOff>
      <xdr:row>101</xdr:row>
      <xdr:rowOff>365541</xdr:rowOff>
    </xdr:to>
    <xdr:sp macro="" textlink="">
      <xdr:nvSpPr>
        <xdr:cNvPr id="141" name="Shape 100">
          <a:extLst>
            <a:ext uri="{FF2B5EF4-FFF2-40B4-BE49-F238E27FC236}">
              <a16:creationId xmlns:a16="http://schemas.microsoft.com/office/drawing/2014/main" id="{61BEB299-BE44-554B-A6F6-5FED6A570D83}"/>
            </a:ext>
          </a:extLst>
        </xdr:cNvPr>
        <xdr:cNvSpPr/>
      </xdr:nvSpPr>
      <xdr:spPr>
        <a:xfrm>
          <a:off x="11569467" y="53301900"/>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4</xdr:col>
      <xdr:colOff>182283</xdr:colOff>
      <xdr:row>123</xdr:row>
      <xdr:rowOff>179921</xdr:rowOff>
    </xdr:from>
    <xdr:to>
      <xdr:col>5</xdr:col>
      <xdr:colOff>35859</xdr:colOff>
      <xdr:row>124</xdr:row>
      <xdr:rowOff>354385</xdr:rowOff>
    </xdr:to>
    <xdr:sp macro="" textlink="">
      <xdr:nvSpPr>
        <xdr:cNvPr id="142" name="Shape 100">
          <a:extLst>
            <a:ext uri="{FF2B5EF4-FFF2-40B4-BE49-F238E27FC236}">
              <a16:creationId xmlns:a16="http://schemas.microsoft.com/office/drawing/2014/main" id="{7C4A558F-1BD4-E04B-BA4D-C2800DFF0CD3}"/>
            </a:ext>
          </a:extLst>
        </xdr:cNvPr>
        <xdr:cNvSpPr/>
      </xdr:nvSpPr>
      <xdr:spPr>
        <a:xfrm>
          <a:off x="7747000" y="63996844"/>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5</xdr:col>
      <xdr:colOff>637755</xdr:colOff>
      <xdr:row>123</xdr:row>
      <xdr:rowOff>178377</xdr:rowOff>
    </xdr:from>
    <xdr:to>
      <xdr:col>6</xdr:col>
      <xdr:colOff>625055</xdr:colOff>
      <xdr:row>124</xdr:row>
      <xdr:rowOff>352841</xdr:rowOff>
    </xdr:to>
    <xdr:sp macro="" textlink="">
      <xdr:nvSpPr>
        <xdr:cNvPr id="143" name="Shape 100">
          <a:extLst>
            <a:ext uri="{FF2B5EF4-FFF2-40B4-BE49-F238E27FC236}">
              <a16:creationId xmlns:a16="http://schemas.microsoft.com/office/drawing/2014/main" id="{B1A69C44-DEA7-2243-9CFB-33C75BFD7007}"/>
            </a:ext>
          </a:extLst>
        </xdr:cNvPr>
        <xdr:cNvSpPr/>
      </xdr:nvSpPr>
      <xdr:spPr>
        <a:xfrm>
          <a:off x="11544067" y="63995300"/>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4</xdr:col>
      <xdr:colOff>156883</xdr:colOff>
      <xdr:row>147</xdr:row>
      <xdr:rowOff>67827</xdr:rowOff>
    </xdr:from>
    <xdr:to>
      <xdr:col>5</xdr:col>
      <xdr:colOff>10459</xdr:colOff>
      <xdr:row>147</xdr:row>
      <xdr:rowOff>439052</xdr:rowOff>
    </xdr:to>
    <xdr:sp macro="" textlink="">
      <xdr:nvSpPr>
        <xdr:cNvPr id="144" name="Shape 100">
          <a:extLst>
            <a:ext uri="{FF2B5EF4-FFF2-40B4-BE49-F238E27FC236}">
              <a16:creationId xmlns:a16="http://schemas.microsoft.com/office/drawing/2014/main" id="{BE553A7E-9101-F34C-B780-8864A29F9A55}"/>
            </a:ext>
          </a:extLst>
        </xdr:cNvPr>
        <xdr:cNvSpPr/>
      </xdr:nvSpPr>
      <xdr:spPr>
        <a:xfrm>
          <a:off x="7732889" y="76314433"/>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5</xdr:col>
      <xdr:colOff>613766</xdr:colOff>
      <xdr:row>147</xdr:row>
      <xdr:rowOff>66283</xdr:rowOff>
    </xdr:from>
    <xdr:to>
      <xdr:col>6</xdr:col>
      <xdr:colOff>613766</xdr:colOff>
      <xdr:row>147</xdr:row>
      <xdr:rowOff>437508</xdr:rowOff>
    </xdr:to>
    <xdr:sp macro="" textlink="">
      <xdr:nvSpPr>
        <xdr:cNvPr id="145" name="Shape 100">
          <a:extLst>
            <a:ext uri="{FF2B5EF4-FFF2-40B4-BE49-F238E27FC236}">
              <a16:creationId xmlns:a16="http://schemas.microsoft.com/office/drawing/2014/main" id="{D3195473-795E-3F46-9617-0E6BB636D93F}"/>
            </a:ext>
          </a:extLst>
        </xdr:cNvPr>
        <xdr:cNvSpPr/>
      </xdr:nvSpPr>
      <xdr:spPr>
        <a:xfrm>
          <a:off x="11529956" y="76312889"/>
          <a:ext cx="3200400" cy="36576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6</xdr:col>
      <xdr:colOff>881529</xdr:colOff>
      <xdr:row>170</xdr:row>
      <xdr:rowOff>179920</xdr:rowOff>
    </xdr:from>
    <xdr:to>
      <xdr:col>7</xdr:col>
      <xdr:colOff>298824</xdr:colOff>
      <xdr:row>171</xdr:row>
      <xdr:rowOff>354385</xdr:rowOff>
    </xdr:to>
    <xdr:sp macro="" textlink="">
      <xdr:nvSpPr>
        <xdr:cNvPr id="146" name="Shape 100">
          <a:extLst>
            <a:ext uri="{FF2B5EF4-FFF2-40B4-BE49-F238E27FC236}">
              <a16:creationId xmlns:a16="http://schemas.microsoft.com/office/drawing/2014/main" id="{96958142-70F3-4B4E-BFD0-826B286A1AD7}"/>
            </a:ext>
          </a:extLst>
        </xdr:cNvPr>
        <xdr:cNvSpPr/>
      </xdr:nvSpPr>
      <xdr:spPr>
        <a:xfrm>
          <a:off x="15015882" y="90828038"/>
          <a:ext cx="2629648" cy="36870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7</xdr:col>
      <xdr:colOff>836706</xdr:colOff>
      <xdr:row>170</xdr:row>
      <xdr:rowOff>178376</xdr:rowOff>
    </xdr:from>
    <xdr:to>
      <xdr:col>8</xdr:col>
      <xdr:colOff>552824</xdr:colOff>
      <xdr:row>171</xdr:row>
      <xdr:rowOff>352841</xdr:rowOff>
    </xdr:to>
    <xdr:sp macro="" textlink="">
      <xdr:nvSpPr>
        <xdr:cNvPr id="147" name="Shape 100">
          <a:extLst>
            <a:ext uri="{FF2B5EF4-FFF2-40B4-BE49-F238E27FC236}">
              <a16:creationId xmlns:a16="http://schemas.microsoft.com/office/drawing/2014/main" id="{111AE8BA-D5ED-A240-BDBF-AEA2768109A9}"/>
            </a:ext>
          </a:extLst>
        </xdr:cNvPr>
        <xdr:cNvSpPr/>
      </xdr:nvSpPr>
      <xdr:spPr>
        <a:xfrm>
          <a:off x="18183412" y="90826494"/>
          <a:ext cx="2958353" cy="368700"/>
        </a:xfrm>
        <a:prstGeom prst="roundRect">
          <a:avLst>
            <a:gd name="adj" fmla="val 16667"/>
          </a:avLst>
        </a:prstGeom>
        <a:noFill/>
        <a:ln w="28575" cap="flat" cmpd="sng">
          <a:solidFill>
            <a:srgbClr val="F5933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latin typeface="Arial"/>
            <a:ea typeface="Arial"/>
            <a:cs typeface="Arial"/>
            <a:sym typeface="Arial"/>
          </a:endParaRPr>
        </a:p>
      </xdr:txBody>
    </xdr:sp>
    <xdr:clientData/>
  </xdr:twoCellAnchor>
  <xdr:twoCellAnchor editAs="absolute">
    <xdr:from>
      <xdr:col>5</xdr:col>
      <xdr:colOff>2606488</xdr:colOff>
      <xdr:row>74</xdr:row>
      <xdr:rowOff>45280</xdr:rowOff>
    </xdr:from>
    <xdr:to>
      <xdr:col>5</xdr:col>
      <xdr:colOff>2787463</xdr:colOff>
      <xdr:row>75</xdr:row>
      <xdr:rowOff>35839</xdr:rowOff>
    </xdr:to>
    <xdr:pic>
      <xdr:nvPicPr>
        <xdr:cNvPr id="150" name="image4.png" descr="Users outline">
          <a:extLst>
            <a:ext uri="{FF2B5EF4-FFF2-40B4-BE49-F238E27FC236}">
              <a16:creationId xmlns:a16="http://schemas.microsoft.com/office/drawing/2014/main" id="{862F3C50-0D82-704A-856F-05A6D234BF20}"/>
            </a:ext>
          </a:extLst>
        </xdr:cNvPr>
        <xdr:cNvPicPr preferRelativeResize="0"/>
      </xdr:nvPicPr>
      <xdr:blipFill>
        <a:blip xmlns:r="http://schemas.openxmlformats.org/officeDocument/2006/relationships" r:embed="rId1" cstate="print"/>
        <a:stretch>
          <a:fillRect/>
        </a:stretch>
      </xdr:blipFill>
      <xdr:spPr>
        <a:xfrm>
          <a:off x="13512800" y="41269480"/>
          <a:ext cx="180975" cy="181059"/>
        </a:xfrm>
        <a:prstGeom prst="rect">
          <a:avLst/>
        </a:prstGeom>
        <a:noFill/>
      </xdr:spPr>
    </xdr:pic>
    <xdr:clientData/>
  </xdr:twoCellAnchor>
  <xdr:twoCellAnchor editAs="absolute">
    <xdr:from>
      <xdr:col>7</xdr:col>
      <xdr:colOff>2708088</xdr:colOff>
      <xdr:row>166</xdr:row>
      <xdr:rowOff>48564</xdr:rowOff>
    </xdr:from>
    <xdr:to>
      <xdr:col>7</xdr:col>
      <xdr:colOff>2889063</xdr:colOff>
      <xdr:row>167</xdr:row>
      <xdr:rowOff>55356</xdr:rowOff>
    </xdr:to>
    <xdr:pic>
      <xdr:nvPicPr>
        <xdr:cNvPr id="151" name="image4.png" descr="Users outline">
          <a:extLst>
            <a:ext uri="{FF2B5EF4-FFF2-40B4-BE49-F238E27FC236}">
              <a16:creationId xmlns:a16="http://schemas.microsoft.com/office/drawing/2014/main" id="{8A007057-232F-D148-B211-C8A686E89304}"/>
            </a:ext>
          </a:extLst>
        </xdr:cNvPr>
        <xdr:cNvPicPr preferRelativeResize="0"/>
      </xdr:nvPicPr>
      <xdr:blipFill>
        <a:blip xmlns:r="http://schemas.openxmlformats.org/officeDocument/2006/relationships" r:embed="rId1" cstate="print"/>
        <a:stretch>
          <a:fillRect/>
        </a:stretch>
      </xdr:blipFill>
      <xdr:spPr>
        <a:xfrm>
          <a:off x="20040600" y="89484200"/>
          <a:ext cx="180975" cy="200025"/>
        </a:xfrm>
        <a:prstGeom prst="rect">
          <a:avLst/>
        </a:prstGeom>
        <a:noFill/>
      </xdr:spPr>
    </xdr:pic>
    <xdr:clientData/>
  </xdr:twoCellAnchor>
  <xdr:twoCellAnchor editAs="absolute">
    <xdr:from>
      <xdr:col>5</xdr:col>
      <xdr:colOff>2617929</xdr:colOff>
      <xdr:row>332</xdr:row>
      <xdr:rowOff>54605</xdr:rowOff>
    </xdr:from>
    <xdr:to>
      <xdr:col>5</xdr:col>
      <xdr:colOff>2865579</xdr:colOff>
      <xdr:row>333</xdr:row>
      <xdr:rowOff>89972</xdr:rowOff>
    </xdr:to>
    <xdr:pic>
      <xdr:nvPicPr>
        <xdr:cNvPr id="33" name="image25.png" descr="Plant outline">
          <a:extLst>
            <a:ext uri="{FF2B5EF4-FFF2-40B4-BE49-F238E27FC236}">
              <a16:creationId xmlns:a16="http://schemas.microsoft.com/office/drawing/2014/main" id="{00000000-0008-0000-0200-000021000000}"/>
            </a:ext>
          </a:extLst>
        </xdr:cNvPr>
        <xdr:cNvPicPr preferRelativeResize="0"/>
      </xdr:nvPicPr>
      <xdr:blipFill>
        <a:blip xmlns:r="http://schemas.openxmlformats.org/officeDocument/2006/relationships" r:embed="rId16" cstate="print"/>
        <a:stretch>
          <a:fillRect/>
        </a:stretch>
      </xdr:blipFill>
      <xdr:spPr>
        <a:xfrm>
          <a:off x="13514716" y="175764522"/>
          <a:ext cx="247650" cy="228600"/>
        </a:xfrm>
        <a:prstGeom prst="rect">
          <a:avLst/>
        </a:prstGeom>
        <a:noFill/>
      </xdr:spPr>
    </xdr:pic>
    <xdr:clientData/>
  </xdr:twoCellAnchor>
  <xdr:twoCellAnchor editAs="absolute">
    <xdr:from>
      <xdr:col>6</xdr:col>
      <xdr:colOff>2421897</xdr:colOff>
      <xdr:row>355</xdr:row>
      <xdr:rowOff>35229</xdr:rowOff>
    </xdr:from>
    <xdr:to>
      <xdr:col>6</xdr:col>
      <xdr:colOff>2621922</xdr:colOff>
      <xdr:row>356</xdr:row>
      <xdr:rowOff>37893</xdr:rowOff>
    </xdr:to>
    <xdr:pic>
      <xdr:nvPicPr>
        <xdr:cNvPr id="59" name="image25.png">
          <a:extLst>
            <a:ext uri="{FF2B5EF4-FFF2-40B4-BE49-F238E27FC236}">
              <a16:creationId xmlns:a16="http://schemas.microsoft.com/office/drawing/2014/main" id="{00000000-0008-0000-0200-00003B000000}"/>
            </a:ext>
          </a:extLst>
        </xdr:cNvPr>
        <xdr:cNvPicPr preferRelativeResize="0"/>
      </xdr:nvPicPr>
      <xdr:blipFill>
        <a:blip xmlns:r="http://schemas.openxmlformats.org/officeDocument/2006/relationships" r:embed="rId16" cstate="print"/>
        <a:stretch>
          <a:fillRect/>
        </a:stretch>
      </xdr:blipFill>
      <xdr:spPr>
        <a:xfrm>
          <a:off x="16546742" y="187139507"/>
          <a:ext cx="200025" cy="192825"/>
        </a:xfrm>
        <a:prstGeom prst="rect">
          <a:avLst/>
        </a:prstGeom>
        <a:noFill/>
      </xdr:spPr>
    </xdr:pic>
    <xdr:clientData/>
  </xdr:twoCellAnchor>
  <xdr:twoCellAnchor>
    <xdr:from>
      <xdr:col>6</xdr:col>
      <xdr:colOff>1204872</xdr:colOff>
      <xdr:row>390</xdr:row>
      <xdr:rowOff>303932</xdr:rowOff>
    </xdr:from>
    <xdr:to>
      <xdr:col>6</xdr:col>
      <xdr:colOff>1552223</xdr:colOff>
      <xdr:row>392</xdr:row>
      <xdr:rowOff>0</xdr:rowOff>
    </xdr:to>
    <xdr:sp macro="" textlink="">
      <xdr:nvSpPr>
        <xdr:cNvPr id="24" name="Down Arrow 23">
          <a:extLst>
            <a:ext uri="{FF2B5EF4-FFF2-40B4-BE49-F238E27FC236}">
              <a16:creationId xmlns:a16="http://schemas.microsoft.com/office/drawing/2014/main" id="{EAFCC075-3F72-EA4E-E787-FFD3E05EDCB9}"/>
            </a:ext>
          </a:extLst>
        </xdr:cNvPr>
        <xdr:cNvSpPr/>
      </xdr:nvSpPr>
      <xdr:spPr>
        <a:xfrm>
          <a:off x="15923846" y="203362821"/>
          <a:ext cx="347351" cy="1736752"/>
        </a:xfrm>
        <a:prstGeom prst="downArrow">
          <a:avLst/>
        </a:prstGeom>
        <a:solidFill>
          <a:schemeClr val="accent4">
            <a:lumMod val="75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629572</xdr:colOff>
      <xdr:row>390</xdr:row>
      <xdr:rowOff>835811</xdr:rowOff>
    </xdr:from>
    <xdr:to>
      <xdr:col>6</xdr:col>
      <xdr:colOff>1259145</xdr:colOff>
      <xdr:row>391</xdr:row>
      <xdr:rowOff>119401</xdr:rowOff>
    </xdr:to>
    <xdr:sp macro="" textlink="">
      <xdr:nvSpPr>
        <xdr:cNvPr id="25" name="TextBox 24">
          <a:extLst>
            <a:ext uri="{FF2B5EF4-FFF2-40B4-BE49-F238E27FC236}">
              <a16:creationId xmlns:a16="http://schemas.microsoft.com/office/drawing/2014/main" id="{F293ABBD-37DD-494A-8DF4-4AA6A3413026}"/>
            </a:ext>
          </a:extLst>
        </xdr:cNvPr>
        <xdr:cNvSpPr txBox="1"/>
      </xdr:nvSpPr>
      <xdr:spPr>
        <a:xfrm>
          <a:off x="15348546" y="203894700"/>
          <a:ext cx="629573" cy="4993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t>Q4</a:t>
          </a:r>
          <a:endParaRPr lang="en-US" sz="1100" b="1"/>
        </a:p>
      </xdr:txBody>
    </xdr:sp>
    <xdr:clientData/>
  </xdr:twoCellAnchor>
  <xdr:twoCellAnchor editAs="absolute">
    <xdr:from>
      <xdr:col>7</xdr:col>
      <xdr:colOff>2740676</xdr:colOff>
      <xdr:row>2</xdr:row>
      <xdr:rowOff>22154</xdr:rowOff>
    </xdr:from>
    <xdr:to>
      <xdr:col>7</xdr:col>
      <xdr:colOff>2978801</xdr:colOff>
      <xdr:row>3</xdr:row>
      <xdr:rowOff>69941</xdr:rowOff>
    </xdr:to>
    <xdr:sp macro="" textlink="">
      <xdr:nvSpPr>
        <xdr:cNvPr id="28" name="Shape 285">
          <a:extLst>
            <a:ext uri="{FF2B5EF4-FFF2-40B4-BE49-F238E27FC236}">
              <a16:creationId xmlns:a16="http://schemas.microsoft.com/office/drawing/2014/main" id="{63DFE176-4F97-4C4E-9F71-3141DDDC06E6}"/>
            </a:ext>
          </a:extLst>
        </xdr:cNvPr>
        <xdr:cNvSpPr/>
      </xdr:nvSpPr>
      <xdr:spPr>
        <a:xfrm>
          <a:off x="20073188" y="4098854"/>
          <a:ext cx="238125" cy="238287"/>
        </a:xfrm>
        <a:prstGeom prst="ellipse">
          <a:avLst/>
        </a:prstGeom>
        <a:solidFill>
          <a:schemeClr val="lt1"/>
        </a:solidFill>
        <a:ln w="12700" cap="flat" cmpd="sng">
          <a:solidFill>
            <a:srgbClr val="263238"/>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1">
            <a:latin typeface="Arial"/>
            <a:ea typeface="Arial"/>
            <a:cs typeface="Arial"/>
            <a:sym typeface="Arial"/>
          </a:endParaRPr>
        </a:p>
      </xdr:txBody>
    </xdr:sp>
    <xdr:clientData/>
  </xdr:twoCellAnchor>
  <xdr:twoCellAnchor editAs="absolute">
    <xdr:from>
      <xdr:col>7</xdr:col>
      <xdr:colOff>2767689</xdr:colOff>
      <xdr:row>2</xdr:row>
      <xdr:rowOff>48447</xdr:rowOff>
    </xdr:from>
    <xdr:to>
      <xdr:col>7</xdr:col>
      <xdr:colOff>2948664</xdr:colOff>
      <xdr:row>3</xdr:row>
      <xdr:rowOff>58134</xdr:rowOff>
    </xdr:to>
    <xdr:pic>
      <xdr:nvPicPr>
        <xdr:cNvPr id="62" name="image4.png" descr="Users outline">
          <a:extLst>
            <a:ext uri="{FF2B5EF4-FFF2-40B4-BE49-F238E27FC236}">
              <a16:creationId xmlns:a16="http://schemas.microsoft.com/office/drawing/2014/main" id="{D675C93C-9388-6D42-8DBB-A9260FE84D31}"/>
            </a:ext>
          </a:extLst>
        </xdr:cNvPr>
        <xdr:cNvPicPr preferRelativeResize="0"/>
      </xdr:nvPicPr>
      <xdr:blipFill>
        <a:blip xmlns:r="http://schemas.openxmlformats.org/officeDocument/2006/relationships" r:embed="rId1" cstate="print"/>
        <a:stretch>
          <a:fillRect/>
        </a:stretch>
      </xdr:blipFill>
      <xdr:spPr>
        <a:xfrm>
          <a:off x="20100201" y="4125147"/>
          <a:ext cx="180975" cy="200187"/>
        </a:xfrm>
        <a:prstGeom prst="rect">
          <a:avLst/>
        </a:prstGeom>
        <a:noFill/>
      </xdr:spPr>
    </xdr:pic>
    <xdr:clientData/>
  </xdr:twoCellAnchor>
  <xdr:twoCellAnchor editAs="absolute">
    <xdr:from>
      <xdr:col>5</xdr:col>
      <xdr:colOff>2450854</xdr:colOff>
      <xdr:row>308</xdr:row>
      <xdr:rowOff>29561</xdr:rowOff>
    </xdr:from>
    <xdr:to>
      <xdr:col>5</xdr:col>
      <xdr:colOff>2698504</xdr:colOff>
      <xdr:row>309</xdr:row>
      <xdr:rowOff>64927</xdr:rowOff>
    </xdr:to>
    <xdr:pic>
      <xdr:nvPicPr>
        <xdr:cNvPr id="65" name="image25.png" descr="Plant outline">
          <a:extLst>
            <a:ext uri="{FF2B5EF4-FFF2-40B4-BE49-F238E27FC236}">
              <a16:creationId xmlns:a16="http://schemas.microsoft.com/office/drawing/2014/main" id="{4ADF0EFD-EDA6-7C4E-8223-D2603AAC65A5}"/>
            </a:ext>
          </a:extLst>
        </xdr:cNvPr>
        <xdr:cNvPicPr preferRelativeResize="0"/>
      </xdr:nvPicPr>
      <xdr:blipFill>
        <a:blip xmlns:r="http://schemas.openxmlformats.org/officeDocument/2006/relationships" r:embed="rId16" cstate="print"/>
        <a:stretch>
          <a:fillRect/>
        </a:stretch>
      </xdr:blipFill>
      <xdr:spPr>
        <a:xfrm>
          <a:off x="13361648" y="163579414"/>
          <a:ext cx="247650" cy="222131"/>
        </a:xfrm>
        <a:prstGeom prst="rect">
          <a:avLst/>
        </a:prstGeom>
        <a:noFill/>
      </xdr:spPr>
    </xdr:pic>
    <xdr:clientData/>
  </xdr:twoCellAnchor>
  <xdr:twoCellAnchor editAs="absolute">
    <xdr:from>
      <xdr:col>6</xdr:col>
      <xdr:colOff>2631269</xdr:colOff>
      <xdr:row>285</xdr:row>
      <xdr:rowOff>23211</xdr:rowOff>
    </xdr:from>
    <xdr:to>
      <xdr:col>6</xdr:col>
      <xdr:colOff>2878919</xdr:colOff>
      <xdr:row>286</xdr:row>
      <xdr:rowOff>58577</xdr:rowOff>
    </xdr:to>
    <xdr:pic>
      <xdr:nvPicPr>
        <xdr:cNvPr id="66" name="image25.png" descr="Plant outline">
          <a:extLst>
            <a:ext uri="{FF2B5EF4-FFF2-40B4-BE49-F238E27FC236}">
              <a16:creationId xmlns:a16="http://schemas.microsoft.com/office/drawing/2014/main" id="{765A14BB-E433-994F-B1FA-11EE175D4C2B}"/>
            </a:ext>
          </a:extLst>
        </xdr:cNvPr>
        <xdr:cNvPicPr preferRelativeResize="0"/>
      </xdr:nvPicPr>
      <xdr:blipFill>
        <a:blip xmlns:r="http://schemas.openxmlformats.org/officeDocument/2006/relationships" r:embed="rId16" cstate="print"/>
        <a:stretch>
          <a:fillRect/>
        </a:stretch>
      </xdr:blipFill>
      <xdr:spPr>
        <a:xfrm>
          <a:off x="16754416" y="151424020"/>
          <a:ext cx="247650" cy="222131"/>
        </a:xfrm>
        <a:prstGeom prst="rect">
          <a:avLst/>
        </a:prstGeom>
        <a:noFill/>
      </xdr:spPr>
    </xdr:pic>
    <xdr:clientData/>
  </xdr:twoCellAnchor>
  <xdr:twoCellAnchor editAs="absolute">
    <xdr:from>
      <xdr:col>6</xdr:col>
      <xdr:colOff>2652934</xdr:colOff>
      <xdr:row>214</xdr:row>
      <xdr:rowOff>16861</xdr:rowOff>
    </xdr:from>
    <xdr:to>
      <xdr:col>6</xdr:col>
      <xdr:colOff>2900584</xdr:colOff>
      <xdr:row>215</xdr:row>
      <xdr:rowOff>52227</xdr:rowOff>
    </xdr:to>
    <xdr:pic>
      <xdr:nvPicPr>
        <xdr:cNvPr id="67" name="image25.png" descr="Plant outline">
          <a:extLst>
            <a:ext uri="{FF2B5EF4-FFF2-40B4-BE49-F238E27FC236}">
              <a16:creationId xmlns:a16="http://schemas.microsoft.com/office/drawing/2014/main" id="{2D86B3C4-602C-214B-8E7D-794E4065ADC7}"/>
            </a:ext>
          </a:extLst>
        </xdr:cNvPr>
        <xdr:cNvPicPr preferRelativeResize="0"/>
      </xdr:nvPicPr>
      <xdr:blipFill>
        <a:blip xmlns:r="http://schemas.openxmlformats.org/officeDocument/2006/relationships" r:embed="rId16" cstate="print"/>
        <a:stretch>
          <a:fillRect/>
        </a:stretch>
      </xdr:blipFill>
      <xdr:spPr>
        <a:xfrm>
          <a:off x="16776081" y="115596199"/>
          <a:ext cx="247650" cy="222131"/>
        </a:xfrm>
        <a:prstGeom prst="rect">
          <a:avLst/>
        </a:prstGeom>
        <a:noFill/>
      </xdr:spPr>
    </xdr:pic>
    <xdr:clientData/>
  </xdr:twoCellAnchor>
  <xdr:twoCellAnchor editAs="absolute">
    <xdr:from>
      <xdr:col>5</xdr:col>
      <xdr:colOff>2599893</xdr:colOff>
      <xdr:row>190</xdr:row>
      <xdr:rowOff>10511</xdr:rowOff>
    </xdr:from>
    <xdr:to>
      <xdr:col>5</xdr:col>
      <xdr:colOff>2847543</xdr:colOff>
      <xdr:row>191</xdr:row>
      <xdr:rowOff>45877</xdr:rowOff>
    </xdr:to>
    <xdr:pic>
      <xdr:nvPicPr>
        <xdr:cNvPr id="68" name="image25.png" descr="Plant outline">
          <a:extLst>
            <a:ext uri="{FF2B5EF4-FFF2-40B4-BE49-F238E27FC236}">
              <a16:creationId xmlns:a16="http://schemas.microsoft.com/office/drawing/2014/main" id="{10CA9990-CBAF-AD46-A23A-E22260308C4E}"/>
            </a:ext>
          </a:extLst>
        </xdr:cNvPr>
        <xdr:cNvPicPr preferRelativeResize="0"/>
      </xdr:nvPicPr>
      <xdr:blipFill>
        <a:blip xmlns:r="http://schemas.openxmlformats.org/officeDocument/2006/relationships" r:embed="rId16" cstate="print"/>
        <a:stretch>
          <a:fillRect/>
        </a:stretch>
      </xdr:blipFill>
      <xdr:spPr>
        <a:xfrm>
          <a:off x="13510687" y="102338893"/>
          <a:ext cx="247650" cy="222131"/>
        </a:xfrm>
        <a:prstGeom prst="rect">
          <a:avLst/>
        </a:prstGeom>
        <a:noFill/>
      </xdr:spPr>
    </xdr:pic>
    <xdr:clientData/>
  </xdr:twoCellAnchor>
  <xdr:twoCellAnchor editAs="absolute">
    <xdr:from>
      <xdr:col>8</xdr:col>
      <xdr:colOff>2425455</xdr:colOff>
      <xdr:row>238</xdr:row>
      <xdr:rowOff>60190</xdr:rowOff>
    </xdr:from>
    <xdr:to>
      <xdr:col>8</xdr:col>
      <xdr:colOff>2673105</xdr:colOff>
      <xdr:row>239</xdr:row>
      <xdr:rowOff>95556</xdr:rowOff>
    </xdr:to>
    <xdr:pic>
      <xdr:nvPicPr>
        <xdr:cNvPr id="69" name="image25.png" descr="Plant outline">
          <a:extLst>
            <a:ext uri="{FF2B5EF4-FFF2-40B4-BE49-F238E27FC236}">
              <a16:creationId xmlns:a16="http://schemas.microsoft.com/office/drawing/2014/main" id="{6FA20985-19DB-1147-9BA2-08DE4E0C49C7}"/>
            </a:ext>
          </a:extLst>
        </xdr:cNvPr>
        <xdr:cNvPicPr preferRelativeResize="0"/>
      </xdr:nvPicPr>
      <xdr:blipFill>
        <a:blip xmlns:r="http://schemas.openxmlformats.org/officeDocument/2006/relationships" r:embed="rId16" cstate="print"/>
        <a:stretch>
          <a:fillRect/>
        </a:stretch>
      </xdr:blipFill>
      <xdr:spPr>
        <a:xfrm>
          <a:off x="23001323" y="127984675"/>
          <a:ext cx="247650" cy="222131"/>
        </a:xfrm>
        <a:prstGeom prst="rect">
          <a:avLst/>
        </a:prstGeom>
        <a:noFill/>
      </xdr:spPr>
    </xdr:pic>
    <xdr:clientData/>
  </xdr:twoCellAnchor>
  <xdr:twoCellAnchor editAs="absolute">
    <xdr:from>
      <xdr:col>6</xdr:col>
      <xdr:colOff>2638979</xdr:colOff>
      <xdr:row>261</xdr:row>
      <xdr:rowOff>25821</xdr:rowOff>
    </xdr:from>
    <xdr:to>
      <xdr:col>6</xdr:col>
      <xdr:colOff>2886629</xdr:colOff>
      <xdr:row>262</xdr:row>
      <xdr:rowOff>64583</xdr:rowOff>
    </xdr:to>
    <xdr:pic>
      <xdr:nvPicPr>
        <xdr:cNvPr id="70" name="image25.png" descr="Plant outline">
          <a:extLst>
            <a:ext uri="{FF2B5EF4-FFF2-40B4-BE49-F238E27FC236}">
              <a16:creationId xmlns:a16="http://schemas.microsoft.com/office/drawing/2014/main" id="{2994C743-F4BA-DA43-ACBD-5CF5285DF992}"/>
            </a:ext>
          </a:extLst>
        </xdr:cNvPr>
        <xdr:cNvPicPr preferRelativeResize="0"/>
      </xdr:nvPicPr>
      <xdr:blipFill>
        <a:blip xmlns:r="http://schemas.openxmlformats.org/officeDocument/2006/relationships" r:embed="rId16" cstate="print"/>
        <a:stretch>
          <a:fillRect/>
        </a:stretch>
      </xdr:blipFill>
      <xdr:spPr>
        <a:xfrm>
          <a:off x="16763824" y="140350634"/>
          <a:ext cx="247650" cy="228922"/>
        </a:xfrm>
        <a:prstGeom prst="rect">
          <a:avLst/>
        </a:prstGeom>
        <a:noFill/>
      </xdr:spPr>
    </xdr:pic>
    <xdr:clientData/>
  </xdr:twoCellAnchor>
  <xdr:twoCellAnchor editAs="absolute">
    <xdr:from>
      <xdr:col>6</xdr:col>
      <xdr:colOff>2655794</xdr:colOff>
      <xdr:row>379</xdr:row>
      <xdr:rowOff>24635</xdr:rowOff>
    </xdr:from>
    <xdr:to>
      <xdr:col>6</xdr:col>
      <xdr:colOff>2855819</xdr:colOff>
      <xdr:row>380</xdr:row>
      <xdr:rowOff>27300</xdr:rowOff>
    </xdr:to>
    <xdr:pic>
      <xdr:nvPicPr>
        <xdr:cNvPr id="71" name="image25.png">
          <a:extLst>
            <a:ext uri="{FF2B5EF4-FFF2-40B4-BE49-F238E27FC236}">
              <a16:creationId xmlns:a16="http://schemas.microsoft.com/office/drawing/2014/main" id="{A8FC2E77-A563-214B-8215-0C0379E2CAD5}"/>
            </a:ext>
          </a:extLst>
        </xdr:cNvPr>
        <xdr:cNvPicPr preferRelativeResize="0"/>
      </xdr:nvPicPr>
      <xdr:blipFill>
        <a:blip xmlns:r="http://schemas.openxmlformats.org/officeDocument/2006/relationships" r:embed="rId16" cstate="print"/>
        <a:stretch>
          <a:fillRect/>
        </a:stretch>
      </xdr:blipFill>
      <xdr:spPr>
        <a:xfrm>
          <a:off x="16780639" y="199652336"/>
          <a:ext cx="200025" cy="19282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60</xdr:row>
      <xdr:rowOff>101600</xdr:rowOff>
    </xdr:from>
    <xdr:ext cx="27460" cy="0"/>
    <xdr:sp macro="" textlink="">
      <xdr:nvSpPr>
        <xdr:cNvPr id="2" name="Oval 1">
          <a:extLst>
            <a:ext uri="{FF2B5EF4-FFF2-40B4-BE49-F238E27FC236}">
              <a16:creationId xmlns:a16="http://schemas.microsoft.com/office/drawing/2014/main" id="{695565E2-4356-FF4B-A561-46E6B82D575E}"/>
            </a:ext>
          </a:extLst>
        </xdr:cNvPr>
        <xdr:cNvSpPr>
          <a:spLocks noChangeAspect="1"/>
        </xdr:cNvSpPr>
      </xdr:nvSpPr>
      <xdr:spPr>
        <a:xfrm>
          <a:off x="5943600" y="13728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4</xdr:col>
      <xdr:colOff>0</xdr:colOff>
      <xdr:row>60</xdr:row>
      <xdr:rowOff>101600</xdr:rowOff>
    </xdr:from>
    <xdr:ext cx="27460" cy="0"/>
    <xdr:sp macro="" textlink="">
      <xdr:nvSpPr>
        <xdr:cNvPr id="30" name="Oval 29">
          <a:extLst>
            <a:ext uri="{FF2B5EF4-FFF2-40B4-BE49-F238E27FC236}">
              <a16:creationId xmlns:a16="http://schemas.microsoft.com/office/drawing/2014/main" id="{57978198-03D0-1540-A875-6BB4FD931BAA}"/>
            </a:ext>
          </a:extLst>
        </xdr:cNvPr>
        <xdr:cNvSpPr>
          <a:spLocks noChangeAspect="1"/>
        </xdr:cNvSpPr>
      </xdr:nvSpPr>
      <xdr:spPr>
        <a:xfrm>
          <a:off x="6451600" y="13728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4</xdr:col>
      <xdr:colOff>0</xdr:colOff>
      <xdr:row>60</xdr:row>
      <xdr:rowOff>101600</xdr:rowOff>
    </xdr:from>
    <xdr:ext cx="27460" cy="0"/>
    <xdr:sp macro="" textlink="">
      <xdr:nvSpPr>
        <xdr:cNvPr id="31" name="Oval 30">
          <a:extLst>
            <a:ext uri="{FF2B5EF4-FFF2-40B4-BE49-F238E27FC236}">
              <a16:creationId xmlns:a16="http://schemas.microsoft.com/office/drawing/2014/main" id="{0A03149F-81A7-0E4B-8E59-2A24C1100F72}"/>
            </a:ext>
          </a:extLst>
        </xdr:cNvPr>
        <xdr:cNvSpPr>
          <a:spLocks noChangeAspect="1"/>
        </xdr:cNvSpPr>
      </xdr:nvSpPr>
      <xdr:spPr>
        <a:xfrm>
          <a:off x="7213600" y="13728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4</xdr:col>
      <xdr:colOff>0</xdr:colOff>
      <xdr:row>61</xdr:row>
      <xdr:rowOff>101600</xdr:rowOff>
    </xdr:from>
    <xdr:ext cx="27460" cy="0"/>
    <xdr:sp macro="" textlink="">
      <xdr:nvSpPr>
        <xdr:cNvPr id="32" name="Oval 31">
          <a:extLst>
            <a:ext uri="{FF2B5EF4-FFF2-40B4-BE49-F238E27FC236}">
              <a16:creationId xmlns:a16="http://schemas.microsoft.com/office/drawing/2014/main" id="{891894A0-548F-4E46-A6D5-6B6BC68CC1A2}"/>
            </a:ext>
          </a:extLst>
        </xdr:cNvPr>
        <xdr:cNvSpPr>
          <a:spLocks noChangeAspect="1"/>
        </xdr:cNvSpPr>
      </xdr:nvSpPr>
      <xdr:spPr>
        <a:xfrm>
          <a:off x="6451600" y="13982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4</xdr:col>
      <xdr:colOff>0</xdr:colOff>
      <xdr:row>61</xdr:row>
      <xdr:rowOff>101600</xdr:rowOff>
    </xdr:from>
    <xdr:ext cx="27460" cy="0"/>
    <xdr:sp macro="" textlink="">
      <xdr:nvSpPr>
        <xdr:cNvPr id="33" name="Oval 32">
          <a:extLst>
            <a:ext uri="{FF2B5EF4-FFF2-40B4-BE49-F238E27FC236}">
              <a16:creationId xmlns:a16="http://schemas.microsoft.com/office/drawing/2014/main" id="{5458F7D5-8C59-3745-BF12-C7583C27DAAB}"/>
            </a:ext>
          </a:extLst>
        </xdr:cNvPr>
        <xdr:cNvSpPr>
          <a:spLocks noChangeAspect="1"/>
        </xdr:cNvSpPr>
      </xdr:nvSpPr>
      <xdr:spPr>
        <a:xfrm>
          <a:off x="6959600" y="13982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4</xdr:col>
      <xdr:colOff>0</xdr:colOff>
      <xdr:row>61</xdr:row>
      <xdr:rowOff>101600</xdr:rowOff>
    </xdr:from>
    <xdr:ext cx="27460" cy="0"/>
    <xdr:sp macro="" textlink="">
      <xdr:nvSpPr>
        <xdr:cNvPr id="34" name="Oval 33">
          <a:extLst>
            <a:ext uri="{FF2B5EF4-FFF2-40B4-BE49-F238E27FC236}">
              <a16:creationId xmlns:a16="http://schemas.microsoft.com/office/drawing/2014/main" id="{EC4C482D-D816-5244-8FBA-D3D8CAA5CED1}"/>
            </a:ext>
          </a:extLst>
        </xdr:cNvPr>
        <xdr:cNvSpPr>
          <a:spLocks noChangeAspect="1"/>
        </xdr:cNvSpPr>
      </xdr:nvSpPr>
      <xdr:spPr>
        <a:xfrm>
          <a:off x="7467600" y="13982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4</xdr:col>
      <xdr:colOff>0</xdr:colOff>
      <xdr:row>62</xdr:row>
      <xdr:rowOff>101600</xdr:rowOff>
    </xdr:from>
    <xdr:ext cx="27460" cy="0"/>
    <xdr:sp macro="" textlink="">
      <xdr:nvSpPr>
        <xdr:cNvPr id="35" name="Oval 34">
          <a:extLst>
            <a:ext uri="{FF2B5EF4-FFF2-40B4-BE49-F238E27FC236}">
              <a16:creationId xmlns:a16="http://schemas.microsoft.com/office/drawing/2014/main" id="{4EF721FD-1C87-9A4F-B2F6-CEAD249FE381}"/>
            </a:ext>
          </a:extLst>
        </xdr:cNvPr>
        <xdr:cNvSpPr>
          <a:spLocks noChangeAspect="1"/>
        </xdr:cNvSpPr>
      </xdr:nvSpPr>
      <xdr:spPr>
        <a:xfrm>
          <a:off x="7467600" y="14236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4</xdr:col>
      <xdr:colOff>0</xdr:colOff>
      <xdr:row>63</xdr:row>
      <xdr:rowOff>101600</xdr:rowOff>
    </xdr:from>
    <xdr:ext cx="27460" cy="0"/>
    <xdr:sp macro="" textlink="">
      <xdr:nvSpPr>
        <xdr:cNvPr id="36" name="Oval 35">
          <a:extLst>
            <a:ext uri="{FF2B5EF4-FFF2-40B4-BE49-F238E27FC236}">
              <a16:creationId xmlns:a16="http://schemas.microsoft.com/office/drawing/2014/main" id="{589CD669-BADB-BC48-B835-B9A4B6674658}"/>
            </a:ext>
          </a:extLst>
        </xdr:cNvPr>
        <xdr:cNvSpPr>
          <a:spLocks noChangeAspect="1"/>
        </xdr:cNvSpPr>
      </xdr:nvSpPr>
      <xdr:spPr>
        <a:xfrm>
          <a:off x="7467600" y="14490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4</xdr:col>
      <xdr:colOff>0</xdr:colOff>
      <xdr:row>62</xdr:row>
      <xdr:rowOff>101600</xdr:rowOff>
    </xdr:from>
    <xdr:ext cx="27460" cy="0"/>
    <xdr:sp macro="" textlink="">
      <xdr:nvSpPr>
        <xdr:cNvPr id="37" name="Oval 36">
          <a:extLst>
            <a:ext uri="{FF2B5EF4-FFF2-40B4-BE49-F238E27FC236}">
              <a16:creationId xmlns:a16="http://schemas.microsoft.com/office/drawing/2014/main" id="{8BB91670-68BD-C346-8A02-DF6C590E5E13}"/>
            </a:ext>
          </a:extLst>
        </xdr:cNvPr>
        <xdr:cNvSpPr>
          <a:spLocks noChangeAspect="1"/>
        </xdr:cNvSpPr>
      </xdr:nvSpPr>
      <xdr:spPr>
        <a:xfrm>
          <a:off x="6197600" y="14236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4</xdr:col>
      <xdr:colOff>0</xdr:colOff>
      <xdr:row>62</xdr:row>
      <xdr:rowOff>101600</xdr:rowOff>
    </xdr:from>
    <xdr:ext cx="27460" cy="0"/>
    <xdr:sp macro="" textlink="">
      <xdr:nvSpPr>
        <xdr:cNvPr id="38" name="Oval 37">
          <a:extLst>
            <a:ext uri="{FF2B5EF4-FFF2-40B4-BE49-F238E27FC236}">
              <a16:creationId xmlns:a16="http://schemas.microsoft.com/office/drawing/2014/main" id="{6E2C8F97-5D7A-3D4B-96FB-FC99ADC451E9}"/>
            </a:ext>
          </a:extLst>
        </xdr:cNvPr>
        <xdr:cNvSpPr>
          <a:spLocks noChangeAspect="1"/>
        </xdr:cNvSpPr>
      </xdr:nvSpPr>
      <xdr:spPr>
        <a:xfrm>
          <a:off x="6705600" y="14236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4</xdr:col>
      <xdr:colOff>0</xdr:colOff>
      <xdr:row>62</xdr:row>
      <xdr:rowOff>101600</xdr:rowOff>
    </xdr:from>
    <xdr:ext cx="27460" cy="0"/>
    <xdr:sp macro="" textlink="">
      <xdr:nvSpPr>
        <xdr:cNvPr id="39" name="Oval 38">
          <a:extLst>
            <a:ext uri="{FF2B5EF4-FFF2-40B4-BE49-F238E27FC236}">
              <a16:creationId xmlns:a16="http://schemas.microsoft.com/office/drawing/2014/main" id="{E86AA5BD-3432-944A-9634-02CB66C86296}"/>
            </a:ext>
          </a:extLst>
        </xdr:cNvPr>
        <xdr:cNvSpPr>
          <a:spLocks noChangeAspect="1"/>
        </xdr:cNvSpPr>
      </xdr:nvSpPr>
      <xdr:spPr>
        <a:xfrm>
          <a:off x="6959600" y="14236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13</xdr:col>
      <xdr:colOff>0</xdr:colOff>
      <xdr:row>60</xdr:row>
      <xdr:rowOff>101600</xdr:rowOff>
    </xdr:from>
    <xdr:ext cx="27460" cy="0"/>
    <xdr:sp macro="" textlink="">
      <xdr:nvSpPr>
        <xdr:cNvPr id="40" name="Oval 39">
          <a:extLst>
            <a:ext uri="{FF2B5EF4-FFF2-40B4-BE49-F238E27FC236}">
              <a16:creationId xmlns:a16="http://schemas.microsoft.com/office/drawing/2014/main" id="{CA798CB3-84F5-A34B-9973-9000B1ACA625}"/>
            </a:ext>
          </a:extLst>
        </xdr:cNvPr>
        <xdr:cNvSpPr>
          <a:spLocks noChangeAspect="1"/>
        </xdr:cNvSpPr>
      </xdr:nvSpPr>
      <xdr:spPr>
        <a:xfrm>
          <a:off x="22961600" y="13728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13</xdr:col>
      <xdr:colOff>0</xdr:colOff>
      <xdr:row>60</xdr:row>
      <xdr:rowOff>101600</xdr:rowOff>
    </xdr:from>
    <xdr:ext cx="27460" cy="0"/>
    <xdr:sp macro="" textlink="">
      <xdr:nvSpPr>
        <xdr:cNvPr id="41" name="Oval 40">
          <a:extLst>
            <a:ext uri="{FF2B5EF4-FFF2-40B4-BE49-F238E27FC236}">
              <a16:creationId xmlns:a16="http://schemas.microsoft.com/office/drawing/2014/main" id="{A4288F2D-C684-B14F-B2E3-E1F6C486D463}"/>
            </a:ext>
          </a:extLst>
        </xdr:cNvPr>
        <xdr:cNvSpPr>
          <a:spLocks noChangeAspect="1"/>
        </xdr:cNvSpPr>
      </xdr:nvSpPr>
      <xdr:spPr>
        <a:xfrm>
          <a:off x="22961600" y="13728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13</xdr:col>
      <xdr:colOff>0</xdr:colOff>
      <xdr:row>60</xdr:row>
      <xdr:rowOff>101600</xdr:rowOff>
    </xdr:from>
    <xdr:ext cx="27460" cy="0"/>
    <xdr:sp macro="" textlink="">
      <xdr:nvSpPr>
        <xdr:cNvPr id="42" name="Oval 41">
          <a:extLst>
            <a:ext uri="{FF2B5EF4-FFF2-40B4-BE49-F238E27FC236}">
              <a16:creationId xmlns:a16="http://schemas.microsoft.com/office/drawing/2014/main" id="{B09F4042-ADE6-514C-989E-1DBABF3C2785}"/>
            </a:ext>
          </a:extLst>
        </xdr:cNvPr>
        <xdr:cNvSpPr>
          <a:spLocks noChangeAspect="1"/>
        </xdr:cNvSpPr>
      </xdr:nvSpPr>
      <xdr:spPr>
        <a:xfrm>
          <a:off x="22961600" y="13728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13</xdr:col>
      <xdr:colOff>0</xdr:colOff>
      <xdr:row>61</xdr:row>
      <xdr:rowOff>101600</xdr:rowOff>
    </xdr:from>
    <xdr:ext cx="27460" cy="0"/>
    <xdr:sp macro="" textlink="">
      <xdr:nvSpPr>
        <xdr:cNvPr id="43" name="Oval 42">
          <a:extLst>
            <a:ext uri="{FF2B5EF4-FFF2-40B4-BE49-F238E27FC236}">
              <a16:creationId xmlns:a16="http://schemas.microsoft.com/office/drawing/2014/main" id="{581C72BF-22FC-CD45-B624-1F1C9FD0C0D0}"/>
            </a:ext>
          </a:extLst>
        </xdr:cNvPr>
        <xdr:cNvSpPr>
          <a:spLocks noChangeAspect="1"/>
        </xdr:cNvSpPr>
      </xdr:nvSpPr>
      <xdr:spPr>
        <a:xfrm>
          <a:off x="22961600" y="13982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13</xdr:col>
      <xdr:colOff>0</xdr:colOff>
      <xdr:row>61</xdr:row>
      <xdr:rowOff>101600</xdr:rowOff>
    </xdr:from>
    <xdr:ext cx="27460" cy="0"/>
    <xdr:sp macro="" textlink="">
      <xdr:nvSpPr>
        <xdr:cNvPr id="44" name="Oval 43">
          <a:extLst>
            <a:ext uri="{FF2B5EF4-FFF2-40B4-BE49-F238E27FC236}">
              <a16:creationId xmlns:a16="http://schemas.microsoft.com/office/drawing/2014/main" id="{10C6DE61-A098-C84B-979A-D4182641AD00}"/>
            </a:ext>
          </a:extLst>
        </xdr:cNvPr>
        <xdr:cNvSpPr>
          <a:spLocks noChangeAspect="1"/>
        </xdr:cNvSpPr>
      </xdr:nvSpPr>
      <xdr:spPr>
        <a:xfrm>
          <a:off x="22961600" y="13982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13</xdr:col>
      <xdr:colOff>0</xdr:colOff>
      <xdr:row>61</xdr:row>
      <xdr:rowOff>101600</xdr:rowOff>
    </xdr:from>
    <xdr:ext cx="27460" cy="0"/>
    <xdr:sp macro="" textlink="">
      <xdr:nvSpPr>
        <xdr:cNvPr id="45" name="Oval 44">
          <a:extLst>
            <a:ext uri="{FF2B5EF4-FFF2-40B4-BE49-F238E27FC236}">
              <a16:creationId xmlns:a16="http://schemas.microsoft.com/office/drawing/2014/main" id="{12A75434-2D51-B149-9478-7700E06814B8}"/>
            </a:ext>
          </a:extLst>
        </xdr:cNvPr>
        <xdr:cNvSpPr>
          <a:spLocks noChangeAspect="1"/>
        </xdr:cNvSpPr>
      </xdr:nvSpPr>
      <xdr:spPr>
        <a:xfrm>
          <a:off x="22961600" y="13982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13</xdr:col>
      <xdr:colOff>0</xdr:colOff>
      <xdr:row>62</xdr:row>
      <xdr:rowOff>101600</xdr:rowOff>
    </xdr:from>
    <xdr:ext cx="27460" cy="0"/>
    <xdr:sp macro="" textlink="">
      <xdr:nvSpPr>
        <xdr:cNvPr id="46" name="Oval 45">
          <a:extLst>
            <a:ext uri="{FF2B5EF4-FFF2-40B4-BE49-F238E27FC236}">
              <a16:creationId xmlns:a16="http://schemas.microsoft.com/office/drawing/2014/main" id="{2C60ECA1-F20B-3849-A247-4F5F5486FA2E}"/>
            </a:ext>
          </a:extLst>
        </xdr:cNvPr>
        <xdr:cNvSpPr>
          <a:spLocks noChangeAspect="1"/>
        </xdr:cNvSpPr>
      </xdr:nvSpPr>
      <xdr:spPr>
        <a:xfrm>
          <a:off x="22961600" y="14236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13</xdr:col>
      <xdr:colOff>0</xdr:colOff>
      <xdr:row>63</xdr:row>
      <xdr:rowOff>101600</xdr:rowOff>
    </xdr:from>
    <xdr:ext cx="27460" cy="0"/>
    <xdr:sp macro="" textlink="">
      <xdr:nvSpPr>
        <xdr:cNvPr id="47" name="Oval 46">
          <a:extLst>
            <a:ext uri="{FF2B5EF4-FFF2-40B4-BE49-F238E27FC236}">
              <a16:creationId xmlns:a16="http://schemas.microsoft.com/office/drawing/2014/main" id="{53C3409A-6946-9440-AB14-BD45DF593BA9}"/>
            </a:ext>
          </a:extLst>
        </xdr:cNvPr>
        <xdr:cNvSpPr>
          <a:spLocks noChangeAspect="1"/>
        </xdr:cNvSpPr>
      </xdr:nvSpPr>
      <xdr:spPr>
        <a:xfrm>
          <a:off x="22961600" y="14490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13</xdr:col>
      <xdr:colOff>0</xdr:colOff>
      <xdr:row>62</xdr:row>
      <xdr:rowOff>101600</xdr:rowOff>
    </xdr:from>
    <xdr:ext cx="27460" cy="0"/>
    <xdr:sp macro="" textlink="">
      <xdr:nvSpPr>
        <xdr:cNvPr id="48" name="Oval 47">
          <a:extLst>
            <a:ext uri="{FF2B5EF4-FFF2-40B4-BE49-F238E27FC236}">
              <a16:creationId xmlns:a16="http://schemas.microsoft.com/office/drawing/2014/main" id="{22014111-239A-EB45-83D4-DD71C4336EB2}"/>
            </a:ext>
          </a:extLst>
        </xdr:cNvPr>
        <xdr:cNvSpPr>
          <a:spLocks noChangeAspect="1"/>
        </xdr:cNvSpPr>
      </xdr:nvSpPr>
      <xdr:spPr>
        <a:xfrm>
          <a:off x="22961600" y="14236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13</xdr:col>
      <xdr:colOff>0</xdr:colOff>
      <xdr:row>62</xdr:row>
      <xdr:rowOff>101600</xdr:rowOff>
    </xdr:from>
    <xdr:ext cx="27460" cy="0"/>
    <xdr:sp macro="" textlink="">
      <xdr:nvSpPr>
        <xdr:cNvPr id="49" name="Oval 48">
          <a:extLst>
            <a:ext uri="{FF2B5EF4-FFF2-40B4-BE49-F238E27FC236}">
              <a16:creationId xmlns:a16="http://schemas.microsoft.com/office/drawing/2014/main" id="{A6064F21-2482-8E47-BD77-9044F536FD0E}"/>
            </a:ext>
          </a:extLst>
        </xdr:cNvPr>
        <xdr:cNvSpPr>
          <a:spLocks noChangeAspect="1"/>
        </xdr:cNvSpPr>
      </xdr:nvSpPr>
      <xdr:spPr>
        <a:xfrm>
          <a:off x="22961600" y="14236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13</xdr:col>
      <xdr:colOff>0</xdr:colOff>
      <xdr:row>62</xdr:row>
      <xdr:rowOff>101600</xdr:rowOff>
    </xdr:from>
    <xdr:ext cx="27460" cy="0"/>
    <xdr:sp macro="" textlink="">
      <xdr:nvSpPr>
        <xdr:cNvPr id="50" name="Oval 49">
          <a:extLst>
            <a:ext uri="{FF2B5EF4-FFF2-40B4-BE49-F238E27FC236}">
              <a16:creationId xmlns:a16="http://schemas.microsoft.com/office/drawing/2014/main" id="{FD3B3E1A-6D97-904B-AC51-FA399AEA7D27}"/>
            </a:ext>
          </a:extLst>
        </xdr:cNvPr>
        <xdr:cNvSpPr>
          <a:spLocks noChangeAspect="1"/>
        </xdr:cNvSpPr>
      </xdr:nvSpPr>
      <xdr:spPr>
        <a:xfrm>
          <a:off x="22961600" y="14236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18</xdr:col>
      <xdr:colOff>812800</xdr:colOff>
      <xdr:row>61</xdr:row>
      <xdr:rowOff>101600</xdr:rowOff>
    </xdr:from>
    <xdr:ext cx="27460" cy="0"/>
    <xdr:sp macro="" textlink="">
      <xdr:nvSpPr>
        <xdr:cNvPr id="51" name="Oval 50">
          <a:extLst>
            <a:ext uri="{FF2B5EF4-FFF2-40B4-BE49-F238E27FC236}">
              <a16:creationId xmlns:a16="http://schemas.microsoft.com/office/drawing/2014/main" id="{2371AEB9-E27E-124D-BC4D-5D964CA602DC}"/>
            </a:ext>
          </a:extLst>
        </xdr:cNvPr>
        <xdr:cNvSpPr>
          <a:spLocks noChangeAspect="1"/>
        </xdr:cNvSpPr>
      </xdr:nvSpPr>
      <xdr:spPr>
        <a:xfrm>
          <a:off x="24485600" y="13982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twoCellAnchor>
    <xdr:from>
      <xdr:col>23</xdr:col>
      <xdr:colOff>177800</xdr:colOff>
      <xdr:row>52</xdr:row>
      <xdr:rowOff>25399</xdr:rowOff>
    </xdr:from>
    <xdr:to>
      <xdr:col>23</xdr:col>
      <xdr:colOff>177800</xdr:colOff>
      <xdr:row>52</xdr:row>
      <xdr:rowOff>25399</xdr:rowOff>
    </xdr:to>
    <xdr:sp macro="" textlink="">
      <xdr:nvSpPr>
        <xdr:cNvPr id="52" name="Oval 51">
          <a:extLst>
            <a:ext uri="{FF2B5EF4-FFF2-40B4-BE49-F238E27FC236}">
              <a16:creationId xmlns:a16="http://schemas.microsoft.com/office/drawing/2014/main" id="{D504BF39-02D6-5C43-95C2-8BC6BB99C60D}"/>
            </a:ext>
          </a:extLst>
        </xdr:cNvPr>
        <xdr:cNvSpPr>
          <a:spLocks noChangeAspect="1"/>
        </xdr:cNvSpPr>
      </xdr:nvSpPr>
      <xdr:spPr>
        <a:xfrm>
          <a:off x="25679400" y="116204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8</xdr:col>
      <xdr:colOff>812800</xdr:colOff>
      <xdr:row>61</xdr:row>
      <xdr:rowOff>101600</xdr:rowOff>
    </xdr:from>
    <xdr:to>
      <xdr:col>9</xdr:col>
      <xdr:colOff>52364</xdr:colOff>
      <xdr:row>61</xdr:row>
      <xdr:rowOff>101600</xdr:rowOff>
    </xdr:to>
    <xdr:sp macro="" textlink="">
      <xdr:nvSpPr>
        <xdr:cNvPr id="65" name="Oval 64">
          <a:extLst>
            <a:ext uri="{FF2B5EF4-FFF2-40B4-BE49-F238E27FC236}">
              <a16:creationId xmlns:a16="http://schemas.microsoft.com/office/drawing/2014/main" id="{E3842D58-062D-CF41-B0E7-6E042DC65E39}"/>
            </a:ext>
          </a:extLst>
        </xdr:cNvPr>
        <xdr:cNvSpPr>
          <a:spLocks noChangeAspect="1"/>
        </xdr:cNvSpPr>
      </xdr:nvSpPr>
      <xdr:spPr>
        <a:xfrm>
          <a:off x="23774400" y="39331900"/>
          <a:ext cx="52364"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twoCellAnchor>
  <xdr:twoCellAnchor>
    <xdr:from>
      <xdr:col>13</xdr:col>
      <xdr:colOff>177800</xdr:colOff>
      <xdr:row>52</xdr:row>
      <xdr:rowOff>25399</xdr:rowOff>
    </xdr:from>
    <xdr:to>
      <xdr:col>13</xdr:col>
      <xdr:colOff>177800</xdr:colOff>
      <xdr:row>52</xdr:row>
      <xdr:rowOff>25399</xdr:rowOff>
    </xdr:to>
    <xdr:sp macro="" textlink="">
      <xdr:nvSpPr>
        <xdr:cNvPr id="66" name="Oval 65">
          <a:extLst>
            <a:ext uri="{FF2B5EF4-FFF2-40B4-BE49-F238E27FC236}">
              <a16:creationId xmlns:a16="http://schemas.microsoft.com/office/drawing/2014/main" id="{994CAD9B-8843-864E-86FE-60C2FA4E8F73}"/>
            </a:ext>
          </a:extLst>
        </xdr:cNvPr>
        <xdr:cNvSpPr>
          <a:spLocks noChangeAspect="1"/>
        </xdr:cNvSpPr>
      </xdr:nvSpPr>
      <xdr:spPr>
        <a:xfrm>
          <a:off x="24968200" y="369696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39</xdr:col>
      <xdr:colOff>114342</xdr:colOff>
      <xdr:row>35</xdr:row>
      <xdr:rowOff>233264</xdr:rowOff>
    </xdr:from>
    <xdr:to>
      <xdr:col>39</xdr:col>
      <xdr:colOff>114342</xdr:colOff>
      <xdr:row>71</xdr:row>
      <xdr:rowOff>46652</xdr:rowOff>
    </xdr:to>
    <xdr:cxnSp macro="">
      <xdr:nvCxnSpPr>
        <xdr:cNvPr id="67" name="Straight Connector 66">
          <a:extLst>
            <a:ext uri="{FF2B5EF4-FFF2-40B4-BE49-F238E27FC236}">
              <a16:creationId xmlns:a16="http://schemas.microsoft.com/office/drawing/2014/main" id="{176C88EF-4B48-9944-B325-0A286A005232}"/>
            </a:ext>
          </a:extLst>
        </xdr:cNvPr>
        <xdr:cNvCxnSpPr/>
      </xdr:nvCxnSpPr>
      <xdr:spPr>
        <a:xfrm>
          <a:off x="31508742" y="32859564"/>
          <a:ext cx="0" cy="8957388"/>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21</xdr:col>
      <xdr:colOff>205056</xdr:colOff>
      <xdr:row>53</xdr:row>
      <xdr:rowOff>139958</xdr:rowOff>
    </xdr:from>
    <xdr:to>
      <xdr:col>57</xdr:col>
      <xdr:colOff>23627</xdr:colOff>
      <xdr:row>53</xdr:row>
      <xdr:rowOff>139958</xdr:rowOff>
    </xdr:to>
    <xdr:cxnSp macro="">
      <xdr:nvCxnSpPr>
        <xdr:cNvPr id="68" name="Straight Connector 67">
          <a:extLst>
            <a:ext uri="{FF2B5EF4-FFF2-40B4-BE49-F238E27FC236}">
              <a16:creationId xmlns:a16="http://schemas.microsoft.com/office/drawing/2014/main" id="{1613ACE4-8D0A-8D4A-9787-801CC477715E}"/>
            </a:ext>
          </a:extLst>
        </xdr:cNvPr>
        <xdr:cNvCxnSpPr/>
      </xdr:nvCxnSpPr>
      <xdr:spPr>
        <a:xfrm flipH="1">
          <a:off x="27027456" y="37338258"/>
          <a:ext cx="8962571" cy="0"/>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30</xdr:col>
      <xdr:colOff>181254</xdr:colOff>
      <xdr:row>41</xdr:row>
      <xdr:rowOff>182729</xdr:rowOff>
    </xdr:from>
    <xdr:ext cx="2033588" cy="1035051"/>
    <xdr:sp macro="" textlink="">
      <xdr:nvSpPr>
        <xdr:cNvPr id="69" name="Shape 30">
          <a:extLst>
            <a:ext uri="{FF2B5EF4-FFF2-40B4-BE49-F238E27FC236}">
              <a16:creationId xmlns:a16="http://schemas.microsoft.com/office/drawing/2014/main" id="{0DC84D8A-F760-6D47-B619-60E714AD0C59}"/>
            </a:ext>
          </a:extLst>
        </xdr:cNvPr>
        <xdr:cNvSpPr txBox="1"/>
      </xdr:nvSpPr>
      <xdr:spPr>
        <a:xfrm>
          <a:off x="10720026" y="8448869"/>
          <a:ext cx="2033588" cy="1035051"/>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ACCESSIBILITY</a:t>
          </a:r>
          <a:endParaRPr sz="1800" b="1">
            <a:solidFill>
              <a:schemeClr val="dk1"/>
            </a:solidFill>
          </a:endParaRPr>
        </a:p>
      </xdr:txBody>
    </xdr:sp>
    <xdr:clientData fLocksWithSheet="0"/>
  </xdr:oneCellAnchor>
  <xdr:oneCellAnchor>
    <xdr:from>
      <xdr:col>40</xdr:col>
      <xdr:colOff>122582</xdr:colOff>
      <xdr:row>40</xdr:row>
      <xdr:rowOff>189579</xdr:rowOff>
    </xdr:from>
    <xdr:ext cx="1822105" cy="1040733"/>
    <xdr:sp macro="" textlink="">
      <xdr:nvSpPr>
        <xdr:cNvPr id="70" name="Shape 30">
          <a:extLst>
            <a:ext uri="{FF2B5EF4-FFF2-40B4-BE49-F238E27FC236}">
              <a16:creationId xmlns:a16="http://schemas.microsoft.com/office/drawing/2014/main" id="{4E559F2A-1C5B-A143-A5BE-F709D46B0CE4}"/>
            </a:ext>
          </a:extLst>
        </xdr:cNvPr>
        <xdr:cNvSpPr txBox="1"/>
      </xdr:nvSpPr>
      <xdr:spPr>
        <a:xfrm>
          <a:off x="31770982" y="34085879"/>
          <a:ext cx="1822105" cy="1040733"/>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COMMUNITY</a:t>
          </a:r>
        </a:p>
      </xdr:txBody>
    </xdr:sp>
    <xdr:clientData fLocksWithSheet="0"/>
  </xdr:oneCellAnchor>
  <xdr:oneCellAnchor>
    <xdr:from>
      <xdr:col>46</xdr:col>
      <xdr:colOff>63800</xdr:colOff>
      <xdr:row>47</xdr:row>
      <xdr:rowOff>128860</xdr:rowOff>
    </xdr:from>
    <xdr:ext cx="1581150" cy="895350"/>
    <xdr:sp macro="" textlink="">
      <xdr:nvSpPr>
        <xdr:cNvPr id="71" name="Shape 30">
          <a:extLst>
            <a:ext uri="{FF2B5EF4-FFF2-40B4-BE49-F238E27FC236}">
              <a16:creationId xmlns:a16="http://schemas.microsoft.com/office/drawing/2014/main" id="{6562F830-2631-B243-B7C1-4BE8ABEF5A94}"/>
            </a:ext>
          </a:extLst>
        </xdr:cNvPr>
        <xdr:cNvSpPr txBox="1"/>
      </xdr:nvSpPr>
      <xdr:spPr>
        <a:xfrm>
          <a:off x="14523975" y="9865527"/>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HERRITAGE</a:t>
          </a:r>
        </a:p>
      </xdr:txBody>
    </xdr:sp>
    <xdr:clientData fLocksWithSheet="0"/>
  </xdr:oneCellAnchor>
  <xdr:oneCellAnchor>
    <xdr:from>
      <xdr:col>47</xdr:col>
      <xdr:colOff>22454</xdr:colOff>
      <xdr:row>55</xdr:row>
      <xdr:rowOff>218293</xdr:rowOff>
    </xdr:from>
    <xdr:ext cx="1581150" cy="895350"/>
    <xdr:sp macro="" textlink="">
      <xdr:nvSpPr>
        <xdr:cNvPr id="72" name="Shape 30">
          <a:extLst>
            <a:ext uri="{FF2B5EF4-FFF2-40B4-BE49-F238E27FC236}">
              <a16:creationId xmlns:a16="http://schemas.microsoft.com/office/drawing/2014/main" id="{37FC6808-46C1-CC43-80E3-30B15CD14804}"/>
            </a:ext>
          </a:extLst>
        </xdr:cNvPr>
        <xdr:cNvSpPr txBox="1"/>
      </xdr:nvSpPr>
      <xdr:spPr>
        <a:xfrm>
          <a:off x="33448854" y="37924593"/>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EDUCATION</a:t>
          </a:r>
        </a:p>
      </xdr:txBody>
    </xdr:sp>
    <xdr:clientData fLocksWithSheet="0"/>
  </xdr:oneCellAnchor>
  <xdr:oneCellAnchor>
    <xdr:from>
      <xdr:col>40</xdr:col>
      <xdr:colOff>82826</xdr:colOff>
      <xdr:row>61</xdr:row>
      <xdr:rowOff>186635</xdr:rowOff>
    </xdr:from>
    <xdr:ext cx="1581150" cy="895350"/>
    <xdr:sp macro="" textlink="">
      <xdr:nvSpPr>
        <xdr:cNvPr id="73" name="Shape 30">
          <a:extLst>
            <a:ext uri="{FF2B5EF4-FFF2-40B4-BE49-F238E27FC236}">
              <a16:creationId xmlns:a16="http://schemas.microsoft.com/office/drawing/2014/main" id="{93A73845-1E16-E042-8F5A-A312D9A44086}"/>
            </a:ext>
          </a:extLst>
        </xdr:cNvPr>
        <xdr:cNvSpPr txBox="1"/>
      </xdr:nvSpPr>
      <xdr:spPr>
        <a:xfrm>
          <a:off x="31731226" y="39416935"/>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SAFETY</a:t>
          </a:r>
        </a:p>
      </xdr:txBody>
    </xdr:sp>
    <xdr:clientData fLocksWithSheet="0"/>
  </xdr:oneCellAnchor>
  <xdr:oneCellAnchor>
    <xdr:from>
      <xdr:col>32</xdr:col>
      <xdr:colOff>124791</xdr:colOff>
      <xdr:row>61</xdr:row>
      <xdr:rowOff>191789</xdr:rowOff>
    </xdr:from>
    <xdr:ext cx="1581150" cy="895350"/>
    <xdr:sp macro="" textlink="">
      <xdr:nvSpPr>
        <xdr:cNvPr id="74" name="Shape 30">
          <a:extLst>
            <a:ext uri="{FF2B5EF4-FFF2-40B4-BE49-F238E27FC236}">
              <a16:creationId xmlns:a16="http://schemas.microsoft.com/office/drawing/2014/main" id="{83BE6FFE-1AFA-E141-89B9-3AF3BC3221DF}"/>
            </a:ext>
          </a:extLst>
        </xdr:cNvPr>
        <xdr:cNvSpPr txBox="1"/>
      </xdr:nvSpPr>
      <xdr:spPr>
        <a:xfrm>
          <a:off x="29741191" y="39422089"/>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HEALTH</a:t>
          </a:r>
        </a:p>
      </xdr:txBody>
    </xdr:sp>
    <xdr:clientData fLocksWithSheet="0"/>
  </xdr:oneCellAnchor>
  <xdr:oneCellAnchor>
    <xdr:from>
      <xdr:col>26</xdr:col>
      <xdr:colOff>19510</xdr:colOff>
      <xdr:row>55</xdr:row>
      <xdr:rowOff>160131</xdr:rowOff>
    </xdr:from>
    <xdr:ext cx="1581150" cy="895350"/>
    <xdr:sp macro="" textlink="">
      <xdr:nvSpPr>
        <xdr:cNvPr id="75" name="Shape 30">
          <a:extLst>
            <a:ext uri="{FF2B5EF4-FFF2-40B4-BE49-F238E27FC236}">
              <a16:creationId xmlns:a16="http://schemas.microsoft.com/office/drawing/2014/main" id="{56F872DA-60CB-0041-A59E-1A95170103D8}"/>
            </a:ext>
          </a:extLst>
        </xdr:cNvPr>
        <xdr:cNvSpPr txBox="1"/>
      </xdr:nvSpPr>
      <xdr:spPr>
        <a:xfrm>
          <a:off x="28111910" y="37866431"/>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INCOME AND WORK</a:t>
          </a:r>
        </a:p>
      </xdr:txBody>
    </xdr:sp>
    <xdr:clientData fLocksWithSheet="0"/>
  </xdr:oneCellAnchor>
  <xdr:oneCellAnchor>
    <xdr:from>
      <xdr:col>25</xdr:col>
      <xdr:colOff>208721</xdr:colOff>
      <xdr:row>46</xdr:row>
      <xdr:rowOff>128472</xdr:rowOff>
    </xdr:from>
    <xdr:ext cx="1581150" cy="895350"/>
    <xdr:sp macro="" textlink="">
      <xdr:nvSpPr>
        <xdr:cNvPr id="76" name="Shape 30">
          <a:extLst>
            <a:ext uri="{FF2B5EF4-FFF2-40B4-BE49-F238E27FC236}">
              <a16:creationId xmlns:a16="http://schemas.microsoft.com/office/drawing/2014/main" id="{740078D0-DE81-CA43-98B8-E83B999500EB}"/>
            </a:ext>
          </a:extLst>
        </xdr:cNvPr>
        <xdr:cNvSpPr txBox="1"/>
      </xdr:nvSpPr>
      <xdr:spPr>
        <a:xfrm>
          <a:off x="28047121" y="35548772"/>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LOW CARBON MOBILITY</a:t>
          </a:r>
        </a:p>
      </xdr:txBody>
    </xdr:sp>
    <xdr:clientData fLocksWithSheet="0"/>
  </xdr:oneCellAnchor>
  <xdr:oneCellAnchor>
    <xdr:from>
      <xdr:col>25</xdr:col>
      <xdr:colOff>10582</xdr:colOff>
      <xdr:row>28</xdr:row>
      <xdr:rowOff>62971</xdr:rowOff>
    </xdr:from>
    <xdr:ext cx="2446867" cy="895350"/>
    <xdr:sp macro="" textlink="">
      <xdr:nvSpPr>
        <xdr:cNvPr id="77" name="Shape 30">
          <a:extLst>
            <a:ext uri="{FF2B5EF4-FFF2-40B4-BE49-F238E27FC236}">
              <a16:creationId xmlns:a16="http://schemas.microsoft.com/office/drawing/2014/main" id="{918FC38F-D6B6-BC45-A44D-1890966EDFC1}"/>
            </a:ext>
          </a:extLst>
        </xdr:cNvPr>
        <xdr:cNvSpPr txBox="1"/>
      </xdr:nvSpPr>
      <xdr:spPr>
        <a:xfrm>
          <a:off x="9527115" y="5481638"/>
          <a:ext cx="2446867" cy="895350"/>
        </a:xfrm>
        <a:prstGeom prst="rect">
          <a:avLst/>
        </a:prstGeom>
        <a:noFill/>
        <a:ln>
          <a:noFill/>
        </a:ln>
      </xdr:spPr>
      <xdr:txBody>
        <a:bodyPr spcFirstLastPara="1" wrap="square" lIns="91425" tIns="45700" rIns="91425" bIns="4570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US" sz="1800" b="1">
              <a:solidFill>
                <a:srgbClr val="263238"/>
              </a:solidFill>
              <a:latin typeface="+mn-lt"/>
              <a:ea typeface="+mn-ea"/>
              <a:cs typeface="+mn-cs"/>
              <a:sym typeface="Arial"/>
            </a:rPr>
            <a:t>SOIL AND LAND HEALTH</a:t>
          </a:r>
          <a:endParaRPr lang="en-US" sz="1100"/>
        </a:p>
      </xdr:txBody>
    </xdr:sp>
    <xdr:clientData fLocksWithSheet="0"/>
  </xdr:oneCellAnchor>
  <xdr:oneCellAnchor>
    <xdr:from>
      <xdr:col>44</xdr:col>
      <xdr:colOff>232304</xdr:colOff>
      <xdr:row>27</xdr:row>
      <xdr:rowOff>91547</xdr:rowOff>
    </xdr:from>
    <xdr:ext cx="2675467" cy="895350"/>
    <xdr:sp macro="" textlink="">
      <xdr:nvSpPr>
        <xdr:cNvPr id="78" name="Shape 30">
          <a:extLst>
            <a:ext uri="{FF2B5EF4-FFF2-40B4-BE49-F238E27FC236}">
              <a16:creationId xmlns:a16="http://schemas.microsoft.com/office/drawing/2014/main" id="{5E64C487-1CE1-9441-9B00-D075C505996F}"/>
            </a:ext>
          </a:extLst>
        </xdr:cNvPr>
        <xdr:cNvSpPr txBox="1"/>
      </xdr:nvSpPr>
      <xdr:spPr>
        <a:xfrm>
          <a:off x="32896704" y="30685847"/>
          <a:ext cx="2675467" cy="8953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HAZARDOUS MATERIALS</a:t>
          </a:r>
        </a:p>
      </xdr:txBody>
    </xdr:sp>
    <xdr:clientData fLocksWithSheet="0"/>
  </xdr:oneCellAnchor>
  <xdr:oneCellAnchor>
    <xdr:from>
      <xdr:col>59</xdr:col>
      <xdr:colOff>43391</xdr:colOff>
      <xdr:row>38</xdr:row>
      <xdr:rowOff>130175</xdr:rowOff>
    </xdr:from>
    <xdr:ext cx="1581150" cy="895350"/>
    <xdr:sp macro="" textlink="">
      <xdr:nvSpPr>
        <xdr:cNvPr id="79" name="Shape 30">
          <a:extLst>
            <a:ext uri="{FF2B5EF4-FFF2-40B4-BE49-F238E27FC236}">
              <a16:creationId xmlns:a16="http://schemas.microsoft.com/office/drawing/2014/main" id="{4ECEB305-1E6C-E543-A9CF-FCDB15C4365F}"/>
            </a:ext>
          </a:extLst>
        </xdr:cNvPr>
        <xdr:cNvSpPr txBox="1"/>
      </xdr:nvSpPr>
      <xdr:spPr>
        <a:xfrm>
          <a:off x="36517791" y="33518475"/>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a:solidFill>
                <a:schemeClr val="dk1"/>
              </a:solidFill>
              <a:latin typeface="+mn-lt"/>
              <a:ea typeface="+mn-ea"/>
              <a:cs typeface="+mn-cs"/>
              <a:sym typeface="Arial"/>
            </a:rPr>
            <a:t>WASTE</a:t>
          </a:r>
          <a:endParaRPr sz="1800">
            <a:solidFill>
              <a:schemeClr val="dk1"/>
            </a:solidFill>
          </a:endParaRPr>
        </a:p>
      </xdr:txBody>
    </xdr:sp>
    <xdr:clientData fLocksWithSheet="0"/>
  </xdr:oneCellAnchor>
  <xdr:oneCellAnchor>
    <xdr:from>
      <xdr:col>60</xdr:col>
      <xdr:colOff>107381</xdr:colOff>
      <xdr:row>56</xdr:row>
      <xdr:rowOff>62970</xdr:rowOff>
    </xdr:from>
    <xdr:ext cx="2264835" cy="895350"/>
    <xdr:sp macro="" textlink="">
      <xdr:nvSpPr>
        <xdr:cNvPr id="80" name="Shape 30">
          <a:extLst>
            <a:ext uri="{FF2B5EF4-FFF2-40B4-BE49-F238E27FC236}">
              <a16:creationId xmlns:a16="http://schemas.microsoft.com/office/drawing/2014/main" id="{B4B5D105-5ACD-444B-9701-D1134AE710D1}"/>
            </a:ext>
          </a:extLst>
        </xdr:cNvPr>
        <xdr:cNvSpPr txBox="1"/>
      </xdr:nvSpPr>
      <xdr:spPr>
        <a:xfrm>
          <a:off x="18197137" y="12081507"/>
          <a:ext cx="2264835" cy="8953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MATERIAL FOOTPRINT</a:t>
          </a:r>
          <a:endParaRPr lang="en-US" sz="1100"/>
        </a:p>
      </xdr:txBody>
    </xdr:sp>
    <xdr:clientData fLocksWithSheet="0"/>
  </xdr:oneCellAnchor>
  <xdr:oneCellAnchor>
    <xdr:from>
      <xdr:col>52</xdr:col>
      <xdr:colOff>223837</xdr:colOff>
      <xdr:row>71</xdr:row>
      <xdr:rowOff>183621</xdr:rowOff>
    </xdr:from>
    <xdr:ext cx="1581150" cy="895350"/>
    <xdr:sp macro="" textlink="">
      <xdr:nvSpPr>
        <xdr:cNvPr id="81" name="Shape 30">
          <a:extLst>
            <a:ext uri="{FF2B5EF4-FFF2-40B4-BE49-F238E27FC236}">
              <a16:creationId xmlns:a16="http://schemas.microsoft.com/office/drawing/2014/main" id="{1CB62806-6E82-B14C-8F7F-679F89DB140F}"/>
            </a:ext>
          </a:extLst>
        </xdr:cNvPr>
        <xdr:cNvSpPr txBox="1"/>
      </xdr:nvSpPr>
      <xdr:spPr>
        <a:xfrm>
          <a:off x="34920237" y="41953921"/>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a:solidFill>
                <a:srgbClr val="263238"/>
              </a:solidFill>
              <a:latin typeface="+mn-lt"/>
              <a:ea typeface="+mn-ea"/>
              <a:cs typeface="+mn-cs"/>
              <a:sym typeface="Arial"/>
            </a:rPr>
            <a:t>WATER</a:t>
          </a:r>
          <a:endParaRPr sz="1800">
            <a:solidFill>
              <a:schemeClr val="dk1"/>
            </a:solidFill>
          </a:endParaRPr>
        </a:p>
      </xdr:txBody>
    </xdr:sp>
    <xdr:clientData fLocksWithSheet="0"/>
  </xdr:oneCellAnchor>
  <xdr:oneCellAnchor>
    <xdr:from>
      <xdr:col>37</xdr:col>
      <xdr:colOff>21694</xdr:colOff>
      <xdr:row>77</xdr:row>
      <xdr:rowOff>150814</xdr:rowOff>
    </xdr:from>
    <xdr:ext cx="1581150" cy="895350"/>
    <xdr:sp macro="" textlink="">
      <xdr:nvSpPr>
        <xdr:cNvPr id="82" name="Shape 30">
          <a:extLst>
            <a:ext uri="{FF2B5EF4-FFF2-40B4-BE49-F238E27FC236}">
              <a16:creationId xmlns:a16="http://schemas.microsoft.com/office/drawing/2014/main" id="{4CBEC1DB-48BC-EF45-AAC3-B4A8687E2DB3}"/>
            </a:ext>
          </a:extLst>
        </xdr:cNvPr>
        <xdr:cNvSpPr txBox="1"/>
      </xdr:nvSpPr>
      <xdr:spPr>
        <a:xfrm>
          <a:off x="30908094" y="43445114"/>
          <a:ext cx="1581150" cy="8953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Arial" panose="020B0604020202020204" pitchFamily="34" charset="0"/>
              <a:ea typeface="+mn-ea"/>
              <a:cs typeface="Arial" panose="020B0604020202020204" pitchFamily="34" charset="0"/>
              <a:sym typeface="Arial"/>
            </a:rPr>
            <a:t>ENERGY</a:t>
          </a:r>
          <a:endParaRPr lang="en-US" sz="1100">
            <a:latin typeface="Arial" panose="020B0604020202020204" pitchFamily="34" charset="0"/>
            <a:cs typeface="Arial" panose="020B0604020202020204" pitchFamily="34" charset="0"/>
          </a:endParaRPr>
        </a:p>
      </xdr:txBody>
    </xdr:sp>
    <xdr:clientData fLocksWithSheet="0"/>
  </xdr:oneCellAnchor>
  <xdr:oneCellAnchor>
    <xdr:from>
      <xdr:col>20</xdr:col>
      <xdr:colOff>39157</xdr:colOff>
      <xdr:row>71</xdr:row>
      <xdr:rowOff>83610</xdr:rowOff>
    </xdr:from>
    <xdr:ext cx="1581150" cy="895350"/>
    <xdr:sp macro="" textlink="">
      <xdr:nvSpPr>
        <xdr:cNvPr id="83" name="Shape 30">
          <a:extLst>
            <a:ext uri="{FF2B5EF4-FFF2-40B4-BE49-F238E27FC236}">
              <a16:creationId xmlns:a16="http://schemas.microsoft.com/office/drawing/2014/main" id="{326491F4-AFB6-D44D-9166-D2EE2369BD1B}"/>
            </a:ext>
          </a:extLst>
        </xdr:cNvPr>
        <xdr:cNvSpPr txBox="1"/>
      </xdr:nvSpPr>
      <xdr:spPr>
        <a:xfrm>
          <a:off x="26607557" y="41853910"/>
          <a:ext cx="1581150" cy="8953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AIR QUALITY</a:t>
          </a:r>
          <a:endParaRPr lang="en-US" sz="1100"/>
        </a:p>
      </xdr:txBody>
    </xdr:sp>
    <xdr:clientData fLocksWithSheet="0"/>
  </xdr:oneCellAnchor>
  <xdr:oneCellAnchor>
    <xdr:from>
      <xdr:col>10</xdr:col>
      <xdr:colOff>180973</xdr:colOff>
      <xdr:row>55</xdr:row>
      <xdr:rowOff>220135</xdr:rowOff>
    </xdr:from>
    <xdr:ext cx="1962151" cy="970490"/>
    <xdr:sp macro="" textlink="">
      <xdr:nvSpPr>
        <xdr:cNvPr id="84" name="Shape 30">
          <a:extLst>
            <a:ext uri="{FF2B5EF4-FFF2-40B4-BE49-F238E27FC236}">
              <a16:creationId xmlns:a16="http://schemas.microsoft.com/office/drawing/2014/main" id="{31017185-257A-1147-BDD5-F68E489D8E44}"/>
            </a:ext>
          </a:extLst>
        </xdr:cNvPr>
        <xdr:cNvSpPr txBox="1"/>
      </xdr:nvSpPr>
      <xdr:spPr>
        <a:xfrm>
          <a:off x="24209373" y="37926435"/>
          <a:ext cx="1962151" cy="97049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a:solidFill>
                <a:srgbClr val="263238"/>
              </a:solidFill>
              <a:latin typeface="+mn-lt"/>
              <a:ea typeface="+mn-ea"/>
              <a:cs typeface="+mn-cs"/>
              <a:sym typeface="Arial"/>
            </a:rPr>
            <a:t>BIODIVERSITY</a:t>
          </a:r>
          <a:endParaRPr sz="1800">
            <a:solidFill>
              <a:schemeClr val="dk1"/>
            </a:solidFill>
          </a:endParaRPr>
        </a:p>
      </xdr:txBody>
    </xdr:sp>
    <xdr:clientData fLocksWithSheet="0"/>
  </xdr:oneCellAnchor>
  <xdr:oneCellAnchor>
    <xdr:from>
      <xdr:col>14</xdr:col>
      <xdr:colOff>21164</xdr:colOff>
      <xdr:row>39</xdr:row>
      <xdr:rowOff>139701</xdr:rowOff>
    </xdr:from>
    <xdr:ext cx="2159001" cy="895350"/>
    <xdr:sp macro="" textlink="">
      <xdr:nvSpPr>
        <xdr:cNvPr id="85" name="Shape 30">
          <a:extLst>
            <a:ext uri="{FF2B5EF4-FFF2-40B4-BE49-F238E27FC236}">
              <a16:creationId xmlns:a16="http://schemas.microsoft.com/office/drawing/2014/main" id="{71DF0B71-3967-FB41-9485-B656558CF3EE}"/>
            </a:ext>
          </a:extLst>
        </xdr:cNvPr>
        <xdr:cNvSpPr txBox="1"/>
      </xdr:nvSpPr>
      <xdr:spPr>
        <a:xfrm>
          <a:off x="25065564" y="33782001"/>
          <a:ext cx="2159001" cy="8953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CLIMATE CHANGE</a:t>
          </a:r>
        </a:p>
      </xdr:txBody>
    </xdr:sp>
    <xdr:clientData fLocksWithSheet="0"/>
  </xdr:oneCellAnchor>
  <xdr:twoCellAnchor>
    <xdr:from>
      <xdr:col>39</xdr:col>
      <xdr:colOff>142159</xdr:colOff>
      <xdr:row>35</xdr:row>
      <xdr:rowOff>204535</xdr:rowOff>
    </xdr:from>
    <xdr:to>
      <xdr:col>39</xdr:col>
      <xdr:colOff>142159</xdr:colOff>
      <xdr:row>71</xdr:row>
      <xdr:rowOff>17923</xdr:rowOff>
    </xdr:to>
    <xdr:cxnSp macro="">
      <xdr:nvCxnSpPr>
        <xdr:cNvPr id="86" name="Straight Connector 85">
          <a:extLst>
            <a:ext uri="{FF2B5EF4-FFF2-40B4-BE49-F238E27FC236}">
              <a16:creationId xmlns:a16="http://schemas.microsoft.com/office/drawing/2014/main" id="{77B63A9A-9E40-1E42-8A7D-9EABC6208297}"/>
            </a:ext>
          </a:extLst>
        </xdr:cNvPr>
        <xdr:cNvCxnSpPr/>
      </xdr:nvCxnSpPr>
      <xdr:spPr>
        <a:xfrm>
          <a:off x="31536559" y="32830835"/>
          <a:ext cx="0" cy="8957388"/>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21</xdr:col>
      <xdr:colOff>232873</xdr:colOff>
      <xdr:row>53</xdr:row>
      <xdr:rowOff>111229</xdr:rowOff>
    </xdr:from>
    <xdr:to>
      <xdr:col>57</xdr:col>
      <xdr:colOff>51444</xdr:colOff>
      <xdr:row>53</xdr:row>
      <xdr:rowOff>111229</xdr:rowOff>
    </xdr:to>
    <xdr:cxnSp macro="">
      <xdr:nvCxnSpPr>
        <xdr:cNvPr id="87" name="Straight Connector 86">
          <a:extLst>
            <a:ext uri="{FF2B5EF4-FFF2-40B4-BE49-F238E27FC236}">
              <a16:creationId xmlns:a16="http://schemas.microsoft.com/office/drawing/2014/main" id="{555A195C-C7C0-D34B-BCED-6F4A74E9F7D6}"/>
            </a:ext>
          </a:extLst>
        </xdr:cNvPr>
        <xdr:cNvCxnSpPr/>
      </xdr:nvCxnSpPr>
      <xdr:spPr>
        <a:xfrm flipH="1">
          <a:off x="27055273" y="37309529"/>
          <a:ext cx="8962571" cy="0"/>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22</xdr:col>
      <xdr:colOff>183885</xdr:colOff>
      <xdr:row>37</xdr:row>
      <xdr:rowOff>948</xdr:rowOff>
    </xdr:from>
    <xdr:to>
      <xdr:col>55</xdr:col>
      <xdr:colOff>242156</xdr:colOff>
      <xdr:row>70</xdr:row>
      <xdr:rowOff>42835</xdr:rowOff>
    </xdr:to>
    <xdr:sp macro="" textlink="">
      <xdr:nvSpPr>
        <xdr:cNvPr id="116" name="Oval 115">
          <a:extLst>
            <a:ext uri="{FF2B5EF4-FFF2-40B4-BE49-F238E27FC236}">
              <a16:creationId xmlns:a16="http://schemas.microsoft.com/office/drawing/2014/main" id="{12BAA5CE-EF17-A949-9518-B4394AF63B3F}"/>
            </a:ext>
          </a:extLst>
        </xdr:cNvPr>
        <xdr:cNvSpPr/>
      </xdr:nvSpPr>
      <xdr:spPr>
        <a:xfrm>
          <a:off x="9036532" y="7417800"/>
          <a:ext cx="8686800" cy="8686800"/>
        </a:xfrm>
        <a:prstGeom prst="ellipse">
          <a:avLst/>
        </a:prstGeom>
        <a:noFill/>
        <a:ln w="952500">
          <a:solidFill>
            <a:schemeClr val="accent4">
              <a:lumMod val="50000"/>
            </a:schemeClr>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editAs="absolute">
    <xdr:from>
      <xdr:col>8</xdr:col>
      <xdr:colOff>37352</xdr:colOff>
      <xdr:row>22</xdr:row>
      <xdr:rowOff>37354</xdr:rowOff>
    </xdr:from>
    <xdr:to>
      <xdr:col>70</xdr:col>
      <xdr:colOff>193936</xdr:colOff>
      <xdr:row>84</xdr:row>
      <xdr:rowOff>193937</xdr:rowOff>
    </xdr:to>
    <xdr:sp macro="" textlink="">
      <xdr:nvSpPr>
        <xdr:cNvPr id="117" name="Oval 116">
          <a:extLst>
            <a:ext uri="{FF2B5EF4-FFF2-40B4-BE49-F238E27FC236}">
              <a16:creationId xmlns:a16="http://schemas.microsoft.com/office/drawing/2014/main" id="{01FFA954-A462-E34F-9B8B-062BE8694721}"/>
            </a:ext>
          </a:extLst>
        </xdr:cNvPr>
        <xdr:cNvSpPr/>
      </xdr:nvSpPr>
      <xdr:spPr>
        <a:xfrm>
          <a:off x="5229411" y="3548530"/>
          <a:ext cx="16367760" cy="16367760"/>
        </a:xfrm>
        <a:prstGeom prst="ellipse">
          <a:avLst/>
        </a:prstGeom>
        <a:noFill/>
        <a:ln w="381000">
          <a:solidFill>
            <a:schemeClr val="accent4">
              <a:lumMod val="50000"/>
            </a:schemeClr>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editAs="absolute">
    <xdr:from>
      <xdr:col>39</xdr:col>
      <xdr:colOff>112644</xdr:colOff>
      <xdr:row>22</xdr:row>
      <xdr:rowOff>37354</xdr:rowOff>
    </xdr:from>
    <xdr:to>
      <xdr:col>39</xdr:col>
      <xdr:colOff>115645</xdr:colOff>
      <xdr:row>53</xdr:row>
      <xdr:rowOff>86142</xdr:rowOff>
    </xdr:to>
    <xdr:cxnSp macro="">
      <xdr:nvCxnSpPr>
        <xdr:cNvPr id="118" name="Straight Connector 117">
          <a:extLst>
            <a:ext uri="{FF2B5EF4-FFF2-40B4-BE49-F238E27FC236}">
              <a16:creationId xmlns:a16="http://schemas.microsoft.com/office/drawing/2014/main" id="{75D788E2-0DF7-A24A-81E2-00E372C87411}"/>
            </a:ext>
          </a:extLst>
        </xdr:cNvPr>
        <xdr:cNvCxnSpPr>
          <a:stCxn id="117" idx="0"/>
        </xdr:cNvCxnSpPr>
      </xdr:nvCxnSpPr>
      <xdr:spPr>
        <a:xfrm flipH="1">
          <a:off x="12857205" y="3646828"/>
          <a:ext cx="3001" cy="7646507"/>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50</xdr:col>
      <xdr:colOff>52331</xdr:colOff>
      <xdr:row>29</xdr:row>
      <xdr:rowOff>224117</xdr:rowOff>
    </xdr:from>
    <xdr:to>
      <xdr:col>59</xdr:col>
      <xdr:colOff>149412</xdr:colOff>
      <xdr:row>41</xdr:row>
      <xdr:rowOff>12503</xdr:rowOff>
    </xdr:to>
    <xdr:cxnSp macro="">
      <xdr:nvCxnSpPr>
        <xdr:cNvPr id="119" name="Straight Connector 118">
          <a:extLst>
            <a:ext uri="{FF2B5EF4-FFF2-40B4-BE49-F238E27FC236}">
              <a16:creationId xmlns:a16="http://schemas.microsoft.com/office/drawing/2014/main" id="{211C1816-0C99-5B40-9F3D-5158231E1A57}"/>
            </a:ext>
          </a:extLst>
        </xdr:cNvPr>
        <xdr:cNvCxnSpPr/>
      </xdr:nvCxnSpPr>
      <xdr:spPr>
        <a:xfrm flipH="1">
          <a:off x="16226155" y="5565588"/>
          <a:ext cx="2450316" cy="2926033"/>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55</xdr:col>
      <xdr:colOff>213388</xdr:colOff>
      <xdr:row>48</xdr:row>
      <xdr:rowOff>112059</xdr:rowOff>
    </xdr:from>
    <xdr:to>
      <xdr:col>69</xdr:col>
      <xdr:colOff>224117</xdr:colOff>
      <xdr:row>51</xdr:row>
      <xdr:rowOff>13726</xdr:rowOff>
    </xdr:to>
    <xdr:cxnSp macro="">
      <xdr:nvCxnSpPr>
        <xdr:cNvPr id="120" name="Straight Connector 119">
          <a:extLst>
            <a:ext uri="{FF2B5EF4-FFF2-40B4-BE49-F238E27FC236}">
              <a16:creationId xmlns:a16="http://schemas.microsoft.com/office/drawing/2014/main" id="{A3799B27-091F-3744-970E-34B9C45265AA}"/>
            </a:ext>
          </a:extLst>
        </xdr:cNvPr>
        <xdr:cNvCxnSpPr/>
      </xdr:nvCxnSpPr>
      <xdr:spPr>
        <a:xfrm flipH="1">
          <a:off x="17694564" y="10421471"/>
          <a:ext cx="3671318" cy="669696"/>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9</xdr:col>
      <xdr:colOff>0</xdr:colOff>
      <xdr:row>48</xdr:row>
      <xdr:rowOff>224117</xdr:rowOff>
    </xdr:from>
    <xdr:to>
      <xdr:col>23</xdr:col>
      <xdr:colOff>62002</xdr:colOff>
      <xdr:row>51</xdr:row>
      <xdr:rowOff>13726</xdr:rowOff>
    </xdr:to>
    <xdr:cxnSp macro="">
      <xdr:nvCxnSpPr>
        <xdr:cNvPr id="121" name="Straight Connector 120">
          <a:extLst>
            <a:ext uri="{FF2B5EF4-FFF2-40B4-BE49-F238E27FC236}">
              <a16:creationId xmlns:a16="http://schemas.microsoft.com/office/drawing/2014/main" id="{115D3B06-80CF-EC43-AA91-17CEC930F6C1}"/>
            </a:ext>
          </a:extLst>
        </xdr:cNvPr>
        <xdr:cNvCxnSpPr/>
      </xdr:nvCxnSpPr>
      <xdr:spPr>
        <a:xfrm>
          <a:off x="5453529" y="10533529"/>
          <a:ext cx="3722591" cy="557638"/>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19</xdr:col>
      <xdr:colOff>149412</xdr:colOff>
      <xdr:row>30</xdr:row>
      <xdr:rowOff>37353</xdr:rowOff>
    </xdr:from>
    <xdr:to>
      <xdr:col>29</xdr:col>
      <xdr:colOff>40812</xdr:colOff>
      <xdr:row>41</xdr:row>
      <xdr:rowOff>66931</xdr:rowOff>
    </xdr:to>
    <xdr:cxnSp macro="">
      <xdr:nvCxnSpPr>
        <xdr:cNvPr id="122" name="Straight Connector 121">
          <a:extLst>
            <a:ext uri="{FF2B5EF4-FFF2-40B4-BE49-F238E27FC236}">
              <a16:creationId xmlns:a16="http://schemas.microsoft.com/office/drawing/2014/main" id="{3068A5BD-C193-A64F-A5EC-DFD04F98AEFA}"/>
            </a:ext>
          </a:extLst>
        </xdr:cNvPr>
        <xdr:cNvCxnSpPr/>
      </xdr:nvCxnSpPr>
      <xdr:spPr>
        <a:xfrm>
          <a:off x="8217647" y="5640294"/>
          <a:ext cx="2506106" cy="2905755"/>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22</xdr:col>
      <xdr:colOff>183885</xdr:colOff>
      <xdr:row>53</xdr:row>
      <xdr:rowOff>144435</xdr:rowOff>
    </xdr:from>
    <xdr:to>
      <xdr:col>55</xdr:col>
      <xdr:colOff>242156</xdr:colOff>
      <xdr:row>53</xdr:row>
      <xdr:rowOff>144435</xdr:rowOff>
    </xdr:to>
    <xdr:cxnSp macro="">
      <xdr:nvCxnSpPr>
        <xdr:cNvPr id="123" name="Straight Connector 122">
          <a:extLst>
            <a:ext uri="{FF2B5EF4-FFF2-40B4-BE49-F238E27FC236}">
              <a16:creationId xmlns:a16="http://schemas.microsoft.com/office/drawing/2014/main" id="{883CAFC0-2B3E-4E4F-8638-B93242500E0F}"/>
            </a:ext>
          </a:extLst>
        </xdr:cNvPr>
        <xdr:cNvCxnSpPr>
          <a:stCxn id="116" idx="6"/>
          <a:endCxn id="116" idx="2"/>
        </xdr:cNvCxnSpPr>
      </xdr:nvCxnSpPr>
      <xdr:spPr>
        <a:xfrm flipH="1">
          <a:off x="9036532" y="11761200"/>
          <a:ext cx="8686800" cy="0"/>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27</xdr:col>
      <xdr:colOff>204136</xdr:colOff>
      <xdr:row>41</xdr:row>
      <xdr:rowOff>235444</xdr:rowOff>
    </xdr:from>
    <xdr:to>
      <xdr:col>51</xdr:col>
      <xdr:colOff>33223</xdr:colOff>
      <xdr:row>65</xdr:row>
      <xdr:rowOff>67536</xdr:rowOff>
    </xdr:to>
    <xdr:cxnSp macro="">
      <xdr:nvCxnSpPr>
        <xdr:cNvPr id="124" name="Straight Connector 123">
          <a:extLst>
            <a:ext uri="{FF2B5EF4-FFF2-40B4-BE49-F238E27FC236}">
              <a16:creationId xmlns:a16="http://schemas.microsoft.com/office/drawing/2014/main" id="{DC5D39E3-6489-0B4A-8A96-7A9B67444D75}"/>
            </a:ext>
          </a:extLst>
        </xdr:cNvPr>
        <xdr:cNvCxnSpPr/>
      </xdr:nvCxnSpPr>
      <xdr:spPr>
        <a:xfrm flipH="1" flipV="1">
          <a:off x="10364136" y="8714562"/>
          <a:ext cx="6104381" cy="6107386"/>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27</xdr:col>
      <xdr:colOff>204590</xdr:colOff>
      <xdr:row>41</xdr:row>
      <xdr:rowOff>232873</xdr:rowOff>
    </xdr:from>
    <xdr:to>
      <xdr:col>51</xdr:col>
      <xdr:colOff>37457</xdr:colOff>
      <xdr:row>65</xdr:row>
      <xdr:rowOff>60936</xdr:rowOff>
    </xdr:to>
    <xdr:cxnSp macro="">
      <xdr:nvCxnSpPr>
        <xdr:cNvPr id="125" name="Straight Connector 124">
          <a:extLst>
            <a:ext uri="{FF2B5EF4-FFF2-40B4-BE49-F238E27FC236}">
              <a16:creationId xmlns:a16="http://schemas.microsoft.com/office/drawing/2014/main" id="{299169EE-AB26-5446-807B-198EABF45046}"/>
            </a:ext>
          </a:extLst>
        </xdr:cNvPr>
        <xdr:cNvCxnSpPr/>
      </xdr:nvCxnSpPr>
      <xdr:spPr>
        <a:xfrm flipV="1">
          <a:off x="10364590" y="8711991"/>
          <a:ext cx="6108161" cy="6103357"/>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12</xdr:col>
      <xdr:colOff>224118</xdr:colOff>
      <xdr:row>61</xdr:row>
      <xdr:rowOff>236544</xdr:rowOff>
    </xdr:from>
    <xdr:to>
      <xdr:col>25</xdr:col>
      <xdr:colOff>20475</xdr:colOff>
      <xdr:row>69</xdr:row>
      <xdr:rowOff>74706</xdr:rowOff>
    </xdr:to>
    <xdr:cxnSp macro="">
      <xdr:nvCxnSpPr>
        <xdr:cNvPr id="126" name="Straight Connector 125">
          <a:extLst>
            <a:ext uri="{FF2B5EF4-FFF2-40B4-BE49-F238E27FC236}">
              <a16:creationId xmlns:a16="http://schemas.microsoft.com/office/drawing/2014/main" id="{2E3C4ED3-CDE8-B24C-93F5-E7B23ED7CE79}"/>
            </a:ext>
          </a:extLst>
        </xdr:cNvPr>
        <xdr:cNvCxnSpPr/>
      </xdr:nvCxnSpPr>
      <xdr:spPr>
        <a:xfrm flipV="1">
          <a:off x="6462059" y="13945073"/>
          <a:ext cx="3195475" cy="1929927"/>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29</xdr:col>
      <xdr:colOff>0</xdr:colOff>
      <xdr:row>69</xdr:row>
      <xdr:rowOff>3228</xdr:rowOff>
    </xdr:from>
    <xdr:to>
      <xdr:col>33</xdr:col>
      <xdr:colOff>214268</xdr:colOff>
      <xdr:row>82</xdr:row>
      <xdr:rowOff>74706</xdr:rowOff>
    </xdr:to>
    <xdr:cxnSp macro="">
      <xdr:nvCxnSpPr>
        <xdr:cNvPr id="127" name="Straight Connector 126">
          <a:extLst>
            <a:ext uri="{FF2B5EF4-FFF2-40B4-BE49-F238E27FC236}">
              <a16:creationId xmlns:a16="http://schemas.microsoft.com/office/drawing/2014/main" id="{9C970053-2E8C-FA4E-92A6-DD2A256F6FFC}"/>
            </a:ext>
          </a:extLst>
        </xdr:cNvPr>
        <xdr:cNvCxnSpPr/>
      </xdr:nvCxnSpPr>
      <xdr:spPr>
        <a:xfrm flipV="1">
          <a:off x="10682941" y="15787139"/>
          <a:ext cx="1260151" cy="3486979"/>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45</xdr:col>
      <xdr:colOff>38019</xdr:colOff>
      <xdr:row>69</xdr:row>
      <xdr:rowOff>8645</xdr:rowOff>
    </xdr:from>
    <xdr:to>
      <xdr:col>49</xdr:col>
      <xdr:colOff>186765</xdr:colOff>
      <xdr:row>82</xdr:row>
      <xdr:rowOff>186764</xdr:rowOff>
    </xdr:to>
    <xdr:cxnSp macro="">
      <xdr:nvCxnSpPr>
        <xdr:cNvPr id="128" name="Straight Connector 127">
          <a:extLst>
            <a:ext uri="{FF2B5EF4-FFF2-40B4-BE49-F238E27FC236}">
              <a16:creationId xmlns:a16="http://schemas.microsoft.com/office/drawing/2014/main" id="{BC175F7D-931D-8A48-BC80-B7CEFC9D1170}"/>
            </a:ext>
          </a:extLst>
        </xdr:cNvPr>
        <xdr:cNvCxnSpPr/>
      </xdr:nvCxnSpPr>
      <xdr:spPr>
        <a:xfrm flipH="1" flipV="1">
          <a:off x="14904490" y="15808939"/>
          <a:ext cx="1194628" cy="3577237"/>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53</xdr:col>
      <xdr:colOff>243634</xdr:colOff>
      <xdr:row>61</xdr:row>
      <xdr:rowOff>237207</xdr:rowOff>
    </xdr:from>
    <xdr:to>
      <xdr:col>66</xdr:col>
      <xdr:colOff>37353</xdr:colOff>
      <xdr:row>68</xdr:row>
      <xdr:rowOff>186764</xdr:rowOff>
    </xdr:to>
    <xdr:cxnSp macro="">
      <xdr:nvCxnSpPr>
        <xdr:cNvPr id="129" name="Straight Connector 128">
          <a:extLst>
            <a:ext uri="{FF2B5EF4-FFF2-40B4-BE49-F238E27FC236}">
              <a16:creationId xmlns:a16="http://schemas.microsoft.com/office/drawing/2014/main" id="{E7029A28-BD7C-6844-A5B7-1ACE28DC08DB}"/>
            </a:ext>
          </a:extLst>
        </xdr:cNvPr>
        <xdr:cNvCxnSpPr/>
      </xdr:nvCxnSpPr>
      <xdr:spPr>
        <a:xfrm flipH="1" flipV="1">
          <a:off x="17201869" y="13945736"/>
          <a:ext cx="3192837" cy="1779852"/>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10</xdr:col>
      <xdr:colOff>812800</xdr:colOff>
      <xdr:row>61</xdr:row>
      <xdr:rowOff>101600</xdr:rowOff>
    </xdr:from>
    <xdr:ext cx="27460" cy="0"/>
    <xdr:sp macro="" textlink="">
      <xdr:nvSpPr>
        <xdr:cNvPr id="2" name="Oval 1">
          <a:extLst>
            <a:ext uri="{FF2B5EF4-FFF2-40B4-BE49-F238E27FC236}">
              <a16:creationId xmlns:a16="http://schemas.microsoft.com/office/drawing/2014/main" id="{CFA6E156-ACB3-CA4F-A587-70BA9444DA2E}"/>
            </a:ext>
          </a:extLst>
        </xdr:cNvPr>
        <xdr:cNvSpPr>
          <a:spLocks noChangeAspect="1"/>
        </xdr:cNvSpPr>
      </xdr:nvSpPr>
      <xdr:spPr>
        <a:xfrm>
          <a:off x="23774400" y="16141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twoCellAnchor>
    <xdr:from>
      <xdr:col>15</xdr:col>
      <xdr:colOff>177800</xdr:colOff>
      <xdr:row>52</xdr:row>
      <xdr:rowOff>25399</xdr:rowOff>
    </xdr:from>
    <xdr:to>
      <xdr:col>15</xdr:col>
      <xdr:colOff>177800</xdr:colOff>
      <xdr:row>52</xdr:row>
      <xdr:rowOff>25399</xdr:rowOff>
    </xdr:to>
    <xdr:sp macro="" textlink="">
      <xdr:nvSpPr>
        <xdr:cNvPr id="3" name="Oval 2">
          <a:extLst>
            <a:ext uri="{FF2B5EF4-FFF2-40B4-BE49-F238E27FC236}">
              <a16:creationId xmlns:a16="http://schemas.microsoft.com/office/drawing/2014/main" id="{7E8653FE-FD79-9341-BDB2-CEFE82EA63A9}"/>
            </a:ext>
          </a:extLst>
        </xdr:cNvPr>
        <xdr:cNvSpPr>
          <a:spLocks noChangeAspect="1"/>
        </xdr:cNvSpPr>
      </xdr:nvSpPr>
      <xdr:spPr>
        <a:xfrm>
          <a:off x="24968200" y="137794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oneCellAnchor>
    <xdr:from>
      <xdr:col>32</xdr:col>
      <xdr:colOff>198360</xdr:colOff>
      <xdr:row>39</xdr:row>
      <xdr:rowOff>213498</xdr:rowOff>
    </xdr:from>
    <xdr:ext cx="2032720" cy="895350"/>
    <xdr:sp macro="" textlink="">
      <xdr:nvSpPr>
        <xdr:cNvPr id="4" name="Shape 30">
          <a:extLst>
            <a:ext uri="{FF2B5EF4-FFF2-40B4-BE49-F238E27FC236}">
              <a16:creationId xmlns:a16="http://schemas.microsoft.com/office/drawing/2014/main" id="{678AAA71-94C5-2A4A-B0CB-5FBDF9A29A06}"/>
            </a:ext>
          </a:extLst>
        </xdr:cNvPr>
        <xdr:cNvSpPr txBox="1"/>
      </xdr:nvSpPr>
      <xdr:spPr>
        <a:xfrm>
          <a:off x="29306760" y="10665598"/>
          <a:ext cx="203272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ACCESSIBILITY</a:t>
          </a:r>
          <a:endParaRPr sz="1800" b="1">
            <a:solidFill>
              <a:schemeClr val="dk1"/>
            </a:solidFill>
          </a:endParaRPr>
        </a:p>
      </xdr:txBody>
    </xdr:sp>
    <xdr:clientData fLocksWithSheet="0"/>
  </xdr:oneCellAnchor>
  <xdr:oneCellAnchor>
    <xdr:from>
      <xdr:col>42</xdr:col>
      <xdr:colOff>122583</xdr:colOff>
      <xdr:row>40</xdr:row>
      <xdr:rowOff>189580</xdr:rowOff>
    </xdr:from>
    <xdr:ext cx="1765254" cy="895350"/>
    <xdr:sp macro="" textlink="">
      <xdr:nvSpPr>
        <xdr:cNvPr id="5" name="Shape 30">
          <a:extLst>
            <a:ext uri="{FF2B5EF4-FFF2-40B4-BE49-F238E27FC236}">
              <a16:creationId xmlns:a16="http://schemas.microsoft.com/office/drawing/2014/main" id="{92E67D3C-0AC4-0B42-A206-596819268847}"/>
            </a:ext>
          </a:extLst>
        </xdr:cNvPr>
        <xdr:cNvSpPr txBox="1"/>
      </xdr:nvSpPr>
      <xdr:spPr>
        <a:xfrm>
          <a:off x="31770983" y="10895680"/>
          <a:ext cx="1765254"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COMMUNITY</a:t>
          </a:r>
        </a:p>
      </xdr:txBody>
    </xdr:sp>
    <xdr:clientData fLocksWithSheet="0"/>
  </xdr:oneCellAnchor>
  <xdr:oneCellAnchor>
    <xdr:from>
      <xdr:col>49</xdr:col>
      <xdr:colOff>92765</xdr:colOff>
      <xdr:row>46</xdr:row>
      <xdr:rowOff>41966</xdr:rowOff>
    </xdr:from>
    <xdr:ext cx="1581150" cy="895350"/>
    <xdr:sp macro="" textlink="">
      <xdr:nvSpPr>
        <xdr:cNvPr id="6" name="Shape 30">
          <a:extLst>
            <a:ext uri="{FF2B5EF4-FFF2-40B4-BE49-F238E27FC236}">
              <a16:creationId xmlns:a16="http://schemas.microsoft.com/office/drawing/2014/main" id="{0DC28AD7-8E07-E54D-8BC4-534B3D24A4BF}"/>
            </a:ext>
          </a:extLst>
        </xdr:cNvPr>
        <xdr:cNvSpPr txBox="1"/>
      </xdr:nvSpPr>
      <xdr:spPr>
        <a:xfrm>
          <a:off x="33519165" y="12272066"/>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HERRITAGE</a:t>
          </a:r>
        </a:p>
      </xdr:txBody>
    </xdr:sp>
    <xdr:clientData fLocksWithSheet="0"/>
  </xdr:oneCellAnchor>
  <xdr:oneCellAnchor>
    <xdr:from>
      <xdr:col>49</xdr:col>
      <xdr:colOff>203883</xdr:colOff>
      <xdr:row>53</xdr:row>
      <xdr:rowOff>127579</xdr:rowOff>
    </xdr:from>
    <xdr:ext cx="1581150" cy="895350"/>
    <xdr:sp macro="" textlink="">
      <xdr:nvSpPr>
        <xdr:cNvPr id="7" name="Shape 30">
          <a:extLst>
            <a:ext uri="{FF2B5EF4-FFF2-40B4-BE49-F238E27FC236}">
              <a16:creationId xmlns:a16="http://schemas.microsoft.com/office/drawing/2014/main" id="{302ED859-E7B4-034D-9EF5-E60B7B8CABAB}"/>
            </a:ext>
          </a:extLst>
        </xdr:cNvPr>
        <xdr:cNvSpPr txBox="1"/>
      </xdr:nvSpPr>
      <xdr:spPr>
        <a:xfrm>
          <a:off x="33630283" y="14135679"/>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EDUCATION</a:t>
          </a:r>
        </a:p>
      </xdr:txBody>
    </xdr:sp>
    <xdr:clientData fLocksWithSheet="0"/>
  </xdr:oneCellAnchor>
  <xdr:oneCellAnchor>
    <xdr:from>
      <xdr:col>38</xdr:col>
      <xdr:colOff>197362</xdr:colOff>
      <xdr:row>62</xdr:row>
      <xdr:rowOff>173646</xdr:rowOff>
    </xdr:from>
    <xdr:ext cx="1581150" cy="895350"/>
    <xdr:sp macro="" textlink="">
      <xdr:nvSpPr>
        <xdr:cNvPr id="8" name="Shape 30">
          <a:extLst>
            <a:ext uri="{FF2B5EF4-FFF2-40B4-BE49-F238E27FC236}">
              <a16:creationId xmlns:a16="http://schemas.microsoft.com/office/drawing/2014/main" id="{680D80BC-761D-4C4E-8C2B-336F9FA96EF8}"/>
            </a:ext>
          </a:extLst>
        </xdr:cNvPr>
        <xdr:cNvSpPr txBox="1"/>
      </xdr:nvSpPr>
      <xdr:spPr>
        <a:xfrm>
          <a:off x="30829762" y="16467746"/>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HEALTH</a:t>
          </a:r>
        </a:p>
      </xdr:txBody>
    </xdr:sp>
    <xdr:clientData fLocksWithSheet="0"/>
  </xdr:oneCellAnchor>
  <xdr:oneCellAnchor>
    <xdr:from>
      <xdr:col>30</xdr:col>
      <xdr:colOff>219081</xdr:colOff>
      <xdr:row>60</xdr:row>
      <xdr:rowOff>178274</xdr:rowOff>
    </xdr:from>
    <xdr:ext cx="1581150" cy="895350"/>
    <xdr:sp macro="" textlink="">
      <xdr:nvSpPr>
        <xdr:cNvPr id="9" name="Shape 30">
          <a:extLst>
            <a:ext uri="{FF2B5EF4-FFF2-40B4-BE49-F238E27FC236}">
              <a16:creationId xmlns:a16="http://schemas.microsoft.com/office/drawing/2014/main" id="{7C17C73A-7A6C-CB4C-A5D6-F80F3A053461}"/>
            </a:ext>
          </a:extLst>
        </xdr:cNvPr>
        <xdr:cNvSpPr txBox="1"/>
      </xdr:nvSpPr>
      <xdr:spPr>
        <a:xfrm>
          <a:off x="28819481" y="15964374"/>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INCOME AND WORK</a:t>
          </a:r>
        </a:p>
      </xdr:txBody>
    </xdr:sp>
    <xdr:clientData fLocksWithSheet="0"/>
  </xdr:oneCellAnchor>
  <xdr:oneCellAnchor>
    <xdr:from>
      <xdr:col>27</xdr:col>
      <xdr:colOff>45435</xdr:colOff>
      <xdr:row>53</xdr:row>
      <xdr:rowOff>219187</xdr:rowOff>
    </xdr:from>
    <xdr:ext cx="1581150" cy="895350"/>
    <xdr:sp macro="" textlink="">
      <xdr:nvSpPr>
        <xdr:cNvPr id="10" name="Shape 30">
          <a:extLst>
            <a:ext uri="{FF2B5EF4-FFF2-40B4-BE49-F238E27FC236}">
              <a16:creationId xmlns:a16="http://schemas.microsoft.com/office/drawing/2014/main" id="{9177D492-1232-364A-8B2B-4545F051D50A}"/>
            </a:ext>
          </a:extLst>
        </xdr:cNvPr>
        <xdr:cNvSpPr txBox="1"/>
      </xdr:nvSpPr>
      <xdr:spPr>
        <a:xfrm>
          <a:off x="27883835" y="14227287"/>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LOW CARBON MOBILITY</a:t>
          </a:r>
        </a:p>
      </xdr:txBody>
    </xdr:sp>
    <xdr:clientData fLocksWithSheet="0"/>
  </xdr:oneCellAnchor>
  <xdr:oneCellAnchor>
    <xdr:from>
      <xdr:col>28</xdr:col>
      <xdr:colOff>3316</xdr:colOff>
      <xdr:row>28</xdr:row>
      <xdr:rowOff>182491</xdr:rowOff>
    </xdr:from>
    <xdr:ext cx="2446867" cy="895350"/>
    <xdr:sp macro="" textlink="">
      <xdr:nvSpPr>
        <xdr:cNvPr id="11" name="Shape 30">
          <a:extLst>
            <a:ext uri="{FF2B5EF4-FFF2-40B4-BE49-F238E27FC236}">
              <a16:creationId xmlns:a16="http://schemas.microsoft.com/office/drawing/2014/main" id="{CA029668-0EE1-184A-875C-65142645A0B4}"/>
            </a:ext>
          </a:extLst>
        </xdr:cNvPr>
        <xdr:cNvSpPr txBox="1"/>
      </xdr:nvSpPr>
      <xdr:spPr>
        <a:xfrm>
          <a:off x="28095716" y="7840591"/>
          <a:ext cx="2446867" cy="895350"/>
        </a:xfrm>
        <a:prstGeom prst="rect">
          <a:avLst/>
        </a:prstGeom>
        <a:noFill/>
        <a:ln>
          <a:noFill/>
        </a:ln>
      </xdr:spPr>
      <xdr:txBody>
        <a:bodyPr spcFirstLastPara="1" wrap="square" lIns="91425" tIns="45700" rIns="91425" bIns="4570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US" sz="1800" b="1">
              <a:solidFill>
                <a:srgbClr val="263238"/>
              </a:solidFill>
              <a:latin typeface="+mn-lt"/>
              <a:ea typeface="+mn-ea"/>
              <a:cs typeface="+mn-cs"/>
              <a:sym typeface="Arial"/>
            </a:rPr>
            <a:t>SOIL AND LAND HEALTH</a:t>
          </a:r>
          <a:endParaRPr lang="en-US" sz="1100"/>
        </a:p>
      </xdr:txBody>
    </xdr:sp>
    <xdr:clientData fLocksWithSheet="0"/>
  </xdr:oneCellAnchor>
  <xdr:oneCellAnchor>
    <xdr:from>
      <xdr:col>46</xdr:col>
      <xdr:colOff>171162</xdr:colOff>
      <xdr:row>27</xdr:row>
      <xdr:rowOff>199882</xdr:rowOff>
    </xdr:from>
    <xdr:ext cx="2675467" cy="895350"/>
    <xdr:sp macro="" textlink="">
      <xdr:nvSpPr>
        <xdr:cNvPr id="12" name="Shape 30">
          <a:extLst>
            <a:ext uri="{FF2B5EF4-FFF2-40B4-BE49-F238E27FC236}">
              <a16:creationId xmlns:a16="http://schemas.microsoft.com/office/drawing/2014/main" id="{6455312D-A237-6E42-98AF-D49CDBA92E7E}"/>
            </a:ext>
          </a:extLst>
        </xdr:cNvPr>
        <xdr:cNvSpPr txBox="1"/>
      </xdr:nvSpPr>
      <xdr:spPr>
        <a:xfrm>
          <a:off x="32835562" y="7603982"/>
          <a:ext cx="2675467" cy="8953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HAZARDOUS MATERIALS</a:t>
          </a:r>
        </a:p>
      </xdr:txBody>
    </xdr:sp>
    <xdr:clientData fLocksWithSheet="0"/>
  </xdr:oneCellAnchor>
  <xdr:oneCellAnchor>
    <xdr:from>
      <xdr:col>60</xdr:col>
      <xdr:colOff>122766</xdr:colOff>
      <xdr:row>39</xdr:row>
      <xdr:rowOff>50800</xdr:rowOff>
    </xdr:from>
    <xdr:ext cx="1581150" cy="895350"/>
    <xdr:sp macro="" textlink="">
      <xdr:nvSpPr>
        <xdr:cNvPr id="13" name="Shape 30">
          <a:extLst>
            <a:ext uri="{FF2B5EF4-FFF2-40B4-BE49-F238E27FC236}">
              <a16:creationId xmlns:a16="http://schemas.microsoft.com/office/drawing/2014/main" id="{2DAA9723-354A-A44E-A2A8-67BB92291DA7}"/>
            </a:ext>
          </a:extLst>
        </xdr:cNvPr>
        <xdr:cNvSpPr txBox="1"/>
      </xdr:nvSpPr>
      <xdr:spPr>
        <a:xfrm>
          <a:off x="36343166" y="10502900"/>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a:solidFill>
                <a:schemeClr val="dk1"/>
              </a:solidFill>
              <a:latin typeface="+mn-lt"/>
              <a:ea typeface="+mn-ea"/>
              <a:cs typeface="+mn-cs"/>
              <a:sym typeface="Arial"/>
            </a:rPr>
            <a:t>WASTE</a:t>
          </a:r>
          <a:endParaRPr sz="1800">
            <a:solidFill>
              <a:schemeClr val="dk1"/>
            </a:solidFill>
          </a:endParaRPr>
        </a:p>
      </xdr:txBody>
    </xdr:sp>
    <xdr:clientData fLocksWithSheet="0"/>
  </xdr:oneCellAnchor>
  <xdr:oneCellAnchor>
    <xdr:from>
      <xdr:col>63</xdr:col>
      <xdr:colOff>135008</xdr:colOff>
      <xdr:row>56</xdr:row>
      <xdr:rowOff>79060</xdr:rowOff>
    </xdr:from>
    <xdr:ext cx="2264835" cy="895350"/>
    <xdr:sp macro="" textlink="">
      <xdr:nvSpPr>
        <xdr:cNvPr id="14" name="Shape 30">
          <a:extLst>
            <a:ext uri="{FF2B5EF4-FFF2-40B4-BE49-F238E27FC236}">
              <a16:creationId xmlns:a16="http://schemas.microsoft.com/office/drawing/2014/main" id="{E30E8144-54C5-0D42-A002-3F4303D25625}"/>
            </a:ext>
          </a:extLst>
        </xdr:cNvPr>
        <xdr:cNvSpPr txBox="1"/>
      </xdr:nvSpPr>
      <xdr:spPr>
        <a:xfrm>
          <a:off x="37117408" y="14849160"/>
          <a:ext cx="2264835" cy="8953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MATERIAL FOOTPRINT</a:t>
          </a:r>
          <a:endParaRPr lang="en-US" sz="1100"/>
        </a:p>
      </xdr:txBody>
    </xdr:sp>
    <xdr:clientData fLocksWithSheet="0"/>
  </xdr:oneCellAnchor>
  <xdr:oneCellAnchor>
    <xdr:from>
      <xdr:col>54</xdr:col>
      <xdr:colOff>25399</xdr:colOff>
      <xdr:row>70</xdr:row>
      <xdr:rowOff>143934</xdr:rowOff>
    </xdr:from>
    <xdr:ext cx="1581150" cy="895350"/>
    <xdr:sp macro="" textlink="">
      <xdr:nvSpPr>
        <xdr:cNvPr id="15" name="Shape 30">
          <a:extLst>
            <a:ext uri="{FF2B5EF4-FFF2-40B4-BE49-F238E27FC236}">
              <a16:creationId xmlns:a16="http://schemas.microsoft.com/office/drawing/2014/main" id="{3FEB4866-A516-DF4C-9BC7-8E84CF798E77}"/>
            </a:ext>
          </a:extLst>
        </xdr:cNvPr>
        <xdr:cNvSpPr txBox="1"/>
      </xdr:nvSpPr>
      <xdr:spPr>
        <a:xfrm>
          <a:off x="34721799" y="18470034"/>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a:solidFill>
                <a:srgbClr val="263238"/>
              </a:solidFill>
              <a:latin typeface="+mn-lt"/>
              <a:ea typeface="+mn-ea"/>
              <a:cs typeface="+mn-cs"/>
              <a:sym typeface="Arial"/>
            </a:rPr>
            <a:t>WATER</a:t>
          </a:r>
          <a:endParaRPr sz="1800">
            <a:solidFill>
              <a:schemeClr val="dk1"/>
            </a:solidFill>
          </a:endParaRPr>
        </a:p>
      </xdr:txBody>
    </xdr:sp>
    <xdr:clientData fLocksWithSheet="0"/>
  </xdr:oneCellAnchor>
  <xdr:oneCellAnchor>
    <xdr:from>
      <xdr:col>39</xdr:col>
      <xdr:colOff>14185</xdr:colOff>
      <xdr:row>76</xdr:row>
      <xdr:rowOff>-1</xdr:rowOff>
    </xdr:from>
    <xdr:ext cx="1581150" cy="879905"/>
    <xdr:sp macro="" textlink="">
      <xdr:nvSpPr>
        <xdr:cNvPr id="16" name="Shape 30">
          <a:extLst>
            <a:ext uri="{FF2B5EF4-FFF2-40B4-BE49-F238E27FC236}">
              <a16:creationId xmlns:a16="http://schemas.microsoft.com/office/drawing/2014/main" id="{EE29751C-8EC8-8546-9439-E3305DD57471}"/>
            </a:ext>
          </a:extLst>
        </xdr:cNvPr>
        <xdr:cNvSpPr txBox="1"/>
      </xdr:nvSpPr>
      <xdr:spPr>
        <a:xfrm>
          <a:off x="30900585" y="19850099"/>
          <a:ext cx="1581150" cy="879905"/>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ENERGY</a:t>
          </a:r>
          <a:endParaRPr lang="en-US" sz="1100"/>
        </a:p>
      </xdr:txBody>
    </xdr:sp>
    <xdr:clientData fLocksWithSheet="0"/>
  </xdr:oneCellAnchor>
  <xdr:oneCellAnchor>
    <xdr:from>
      <xdr:col>21</xdr:col>
      <xdr:colOff>15560</xdr:colOff>
      <xdr:row>70</xdr:row>
      <xdr:rowOff>210181</xdr:rowOff>
    </xdr:from>
    <xdr:ext cx="1940928" cy="895350"/>
    <xdr:sp macro="" textlink="">
      <xdr:nvSpPr>
        <xdr:cNvPr id="17" name="Shape 30">
          <a:extLst>
            <a:ext uri="{FF2B5EF4-FFF2-40B4-BE49-F238E27FC236}">
              <a16:creationId xmlns:a16="http://schemas.microsoft.com/office/drawing/2014/main" id="{5C2FA30E-52AC-2145-8CAB-A27B0787BF63}"/>
            </a:ext>
          </a:extLst>
        </xdr:cNvPr>
        <xdr:cNvSpPr txBox="1"/>
      </xdr:nvSpPr>
      <xdr:spPr>
        <a:xfrm>
          <a:off x="26329960" y="18536281"/>
          <a:ext cx="1940928" cy="8953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AIR QUALITY</a:t>
          </a:r>
          <a:endParaRPr lang="en-US" sz="1100"/>
        </a:p>
      </xdr:txBody>
    </xdr:sp>
    <xdr:clientData fLocksWithSheet="0"/>
  </xdr:oneCellAnchor>
  <xdr:oneCellAnchor>
    <xdr:from>
      <xdr:col>11</xdr:col>
      <xdr:colOff>238896</xdr:colOff>
      <xdr:row>55</xdr:row>
      <xdr:rowOff>117162</xdr:rowOff>
    </xdr:from>
    <xdr:ext cx="1923536" cy="895350"/>
    <xdr:sp macro="" textlink="">
      <xdr:nvSpPr>
        <xdr:cNvPr id="18" name="Shape 30">
          <a:extLst>
            <a:ext uri="{FF2B5EF4-FFF2-40B4-BE49-F238E27FC236}">
              <a16:creationId xmlns:a16="http://schemas.microsoft.com/office/drawing/2014/main" id="{4642823D-EE11-6F45-B349-6E99F8651369}"/>
            </a:ext>
          </a:extLst>
        </xdr:cNvPr>
        <xdr:cNvSpPr txBox="1"/>
      </xdr:nvSpPr>
      <xdr:spPr>
        <a:xfrm>
          <a:off x="24013296" y="14633262"/>
          <a:ext cx="1923536"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a:solidFill>
                <a:srgbClr val="263238"/>
              </a:solidFill>
              <a:latin typeface="+mn-lt"/>
              <a:ea typeface="+mn-ea"/>
              <a:cs typeface="+mn-cs"/>
              <a:sym typeface="Arial"/>
            </a:rPr>
            <a:t>BIODIVERSITY</a:t>
          </a:r>
          <a:endParaRPr sz="1800">
            <a:solidFill>
              <a:schemeClr val="dk1"/>
            </a:solidFill>
          </a:endParaRPr>
        </a:p>
      </xdr:txBody>
    </xdr:sp>
    <xdr:clientData fLocksWithSheet="0"/>
  </xdr:oneCellAnchor>
  <xdr:oneCellAnchor>
    <xdr:from>
      <xdr:col>17</xdr:col>
      <xdr:colOff>21165</xdr:colOff>
      <xdr:row>37</xdr:row>
      <xdr:rowOff>205946</xdr:rowOff>
    </xdr:from>
    <xdr:ext cx="2159001" cy="1206672"/>
    <xdr:sp macro="" textlink="">
      <xdr:nvSpPr>
        <xdr:cNvPr id="19" name="Shape 30">
          <a:extLst>
            <a:ext uri="{FF2B5EF4-FFF2-40B4-BE49-F238E27FC236}">
              <a16:creationId xmlns:a16="http://schemas.microsoft.com/office/drawing/2014/main" id="{1D3A7BB5-4695-9245-AC10-7C07DB496EDA}"/>
            </a:ext>
          </a:extLst>
        </xdr:cNvPr>
        <xdr:cNvSpPr txBox="1"/>
      </xdr:nvSpPr>
      <xdr:spPr>
        <a:xfrm>
          <a:off x="25319565" y="10150046"/>
          <a:ext cx="2159001" cy="1206672"/>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CLIMATE CHANGE</a:t>
          </a:r>
        </a:p>
      </xdr:txBody>
    </xdr:sp>
    <xdr:clientData fLocksWithSheet="0"/>
  </xdr:oneCellAnchor>
  <xdr:oneCellAnchor>
    <xdr:from>
      <xdr:col>27</xdr:col>
      <xdr:colOff>227969</xdr:colOff>
      <xdr:row>46</xdr:row>
      <xdr:rowOff>77777</xdr:rowOff>
    </xdr:from>
    <xdr:ext cx="1581150" cy="895350"/>
    <xdr:sp macro="" textlink="">
      <xdr:nvSpPr>
        <xdr:cNvPr id="20" name="Shape 30">
          <a:extLst>
            <a:ext uri="{FF2B5EF4-FFF2-40B4-BE49-F238E27FC236}">
              <a16:creationId xmlns:a16="http://schemas.microsoft.com/office/drawing/2014/main" id="{152B63B2-D227-F844-99D6-501D2F3AEB60}"/>
            </a:ext>
          </a:extLst>
        </xdr:cNvPr>
        <xdr:cNvSpPr txBox="1"/>
      </xdr:nvSpPr>
      <xdr:spPr>
        <a:xfrm>
          <a:off x="28066369" y="12307877"/>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SAFETY</a:t>
          </a:r>
        </a:p>
      </xdr:txBody>
    </xdr:sp>
    <xdr:clientData fLocksWithSheet="0"/>
  </xdr:oneCellAnchor>
  <xdr:twoCellAnchor>
    <xdr:from>
      <xdr:col>15</xdr:col>
      <xdr:colOff>177800</xdr:colOff>
      <xdr:row>54</xdr:row>
      <xdr:rowOff>25399</xdr:rowOff>
    </xdr:from>
    <xdr:to>
      <xdr:col>15</xdr:col>
      <xdr:colOff>177800</xdr:colOff>
      <xdr:row>54</xdr:row>
      <xdr:rowOff>25399</xdr:rowOff>
    </xdr:to>
    <xdr:sp macro="" textlink="">
      <xdr:nvSpPr>
        <xdr:cNvPr id="21" name="Oval 20">
          <a:extLst>
            <a:ext uri="{FF2B5EF4-FFF2-40B4-BE49-F238E27FC236}">
              <a16:creationId xmlns:a16="http://schemas.microsoft.com/office/drawing/2014/main" id="{E29E9122-3BC1-C44D-8999-E409F2F54B70}"/>
            </a:ext>
          </a:extLst>
        </xdr:cNvPr>
        <xdr:cNvSpPr>
          <a:spLocks noChangeAspect="1"/>
        </xdr:cNvSpPr>
      </xdr:nvSpPr>
      <xdr:spPr>
        <a:xfrm>
          <a:off x="24968200" y="142874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177800</xdr:colOff>
      <xdr:row>55</xdr:row>
      <xdr:rowOff>25399</xdr:rowOff>
    </xdr:from>
    <xdr:to>
      <xdr:col>15</xdr:col>
      <xdr:colOff>177800</xdr:colOff>
      <xdr:row>55</xdr:row>
      <xdr:rowOff>25399</xdr:rowOff>
    </xdr:to>
    <xdr:sp macro="" textlink="">
      <xdr:nvSpPr>
        <xdr:cNvPr id="22" name="Oval 21">
          <a:extLst>
            <a:ext uri="{FF2B5EF4-FFF2-40B4-BE49-F238E27FC236}">
              <a16:creationId xmlns:a16="http://schemas.microsoft.com/office/drawing/2014/main" id="{52A824BC-4082-0B4C-8EEA-292B6D2E8DD4}"/>
            </a:ext>
          </a:extLst>
        </xdr:cNvPr>
        <xdr:cNvSpPr>
          <a:spLocks noChangeAspect="1"/>
        </xdr:cNvSpPr>
      </xdr:nvSpPr>
      <xdr:spPr>
        <a:xfrm>
          <a:off x="24968200" y="145414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177800</xdr:colOff>
      <xdr:row>57</xdr:row>
      <xdr:rowOff>25399</xdr:rowOff>
    </xdr:from>
    <xdr:to>
      <xdr:col>15</xdr:col>
      <xdr:colOff>177800</xdr:colOff>
      <xdr:row>57</xdr:row>
      <xdr:rowOff>25399</xdr:rowOff>
    </xdr:to>
    <xdr:sp macro="" textlink="">
      <xdr:nvSpPr>
        <xdr:cNvPr id="23" name="Oval 22">
          <a:extLst>
            <a:ext uri="{FF2B5EF4-FFF2-40B4-BE49-F238E27FC236}">
              <a16:creationId xmlns:a16="http://schemas.microsoft.com/office/drawing/2014/main" id="{D4D2E0A1-4FFE-504C-A7AD-98934EA3E81A}"/>
            </a:ext>
          </a:extLst>
        </xdr:cNvPr>
        <xdr:cNvSpPr>
          <a:spLocks noChangeAspect="1"/>
        </xdr:cNvSpPr>
      </xdr:nvSpPr>
      <xdr:spPr>
        <a:xfrm>
          <a:off x="24968200" y="150494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177800</xdr:colOff>
      <xdr:row>58</xdr:row>
      <xdr:rowOff>25399</xdr:rowOff>
    </xdr:from>
    <xdr:to>
      <xdr:col>15</xdr:col>
      <xdr:colOff>177800</xdr:colOff>
      <xdr:row>58</xdr:row>
      <xdr:rowOff>25399</xdr:rowOff>
    </xdr:to>
    <xdr:sp macro="" textlink="">
      <xdr:nvSpPr>
        <xdr:cNvPr id="24" name="Oval 23">
          <a:extLst>
            <a:ext uri="{FF2B5EF4-FFF2-40B4-BE49-F238E27FC236}">
              <a16:creationId xmlns:a16="http://schemas.microsoft.com/office/drawing/2014/main" id="{8668AB31-0AEF-4445-B0C6-1C56A8C24D87}"/>
            </a:ext>
          </a:extLst>
        </xdr:cNvPr>
        <xdr:cNvSpPr>
          <a:spLocks noChangeAspect="1"/>
        </xdr:cNvSpPr>
      </xdr:nvSpPr>
      <xdr:spPr>
        <a:xfrm>
          <a:off x="24968200" y="153034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177800</xdr:colOff>
      <xdr:row>60</xdr:row>
      <xdr:rowOff>25399</xdr:rowOff>
    </xdr:from>
    <xdr:to>
      <xdr:col>15</xdr:col>
      <xdr:colOff>177800</xdr:colOff>
      <xdr:row>60</xdr:row>
      <xdr:rowOff>25399</xdr:rowOff>
    </xdr:to>
    <xdr:sp macro="" textlink="">
      <xdr:nvSpPr>
        <xdr:cNvPr id="25" name="Oval 24">
          <a:extLst>
            <a:ext uri="{FF2B5EF4-FFF2-40B4-BE49-F238E27FC236}">
              <a16:creationId xmlns:a16="http://schemas.microsoft.com/office/drawing/2014/main" id="{19CA27A1-1628-9B41-91ED-3F6832DF746A}"/>
            </a:ext>
          </a:extLst>
        </xdr:cNvPr>
        <xdr:cNvSpPr>
          <a:spLocks noChangeAspect="1"/>
        </xdr:cNvSpPr>
      </xdr:nvSpPr>
      <xdr:spPr>
        <a:xfrm>
          <a:off x="24968200" y="158114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177800</xdr:colOff>
      <xdr:row>61</xdr:row>
      <xdr:rowOff>25399</xdr:rowOff>
    </xdr:from>
    <xdr:to>
      <xdr:col>15</xdr:col>
      <xdr:colOff>177800</xdr:colOff>
      <xdr:row>61</xdr:row>
      <xdr:rowOff>25399</xdr:rowOff>
    </xdr:to>
    <xdr:sp macro="" textlink="">
      <xdr:nvSpPr>
        <xdr:cNvPr id="26" name="Oval 25">
          <a:extLst>
            <a:ext uri="{FF2B5EF4-FFF2-40B4-BE49-F238E27FC236}">
              <a16:creationId xmlns:a16="http://schemas.microsoft.com/office/drawing/2014/main" id="{2E24AC9D-5226-844B-82DE-A4E3EC2EE4B0}"/>
            </a:ext>
          </a:extLst>
        </xdr:cNvPr>
        <xdr:cNvSpPr>
          <a:spLocks noChangeAspect="1"/>
        </xdr:cNvSpPr>
      </xdr:nvSpPr>
      <xdr:spPr>
        <a:xfrm>
          <a:off x="24968200" y="160654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177800</xdr:colOff>
      <xdr:row>63</xdr:row>
      <xdr:rowOff>25399</xdr:rowOff>
    </xdr:from>
    <xdr:to>
      <xdr:col>15</xdr:col>
      <xdr:colOff>177800</xdr:colOff>
      <xdr:row>63</xdr:row>
      <xdr:rowOff>25399</xdr:rowOff>
    </xdr:to>
    <xdr:sp macro="" textlink="">
      <xdr:nvSpPr>
        <xdr:cNvPr id="27" name="Oval 26">
          <a:extLst>
            <a:ext uri="{FF2B5EF4-FFF2-40B4-BE49-F238E27FC236}">
              <a16:creationId xmlns:a16="http://schemas.microsoft.com/office/drawing/2014/main" id="{175F57FF-9744-1443-9C0E-B9D5A1C41004}"/>
            </a:ext>
          </a:extLst>
        </xdr:cNvPr>
        <xdr:cNvSpPr>
          <a:spLocks noChangeAspect="1"/>
        </xdr:cNvSpPr>
      </xdr:nvSpPr>
      <xdr:spPr>
        <a:xfrm>
          <a:off x="24968200" y="165734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177800</xdr:colOff>
      <xdr:row>64</xdr:row>
      <xdr:rowOff>25399</xdr:rowOff>
    </xdr:from>
    <xdr:to>
      <xdr:col>15</xdr:col>
      <xdr:colOff>177800</xdr:colOff>
      <xdr:row>64</xdr:row>
      <xdr:rowOff>25399</xdr:rowOff>
    </xdr:to>
    <xdr:sp macro="" textlink="">
      <xdr:nvSpPr>
        <xdr:cNvPr id="28" name="Oval 27">
          <a:extLst>
            <a:ext uri="{FF2B5EF4-FFF2-40B4-BE49-F238E27FC236}">
              <a16:creationId xmlns:a16="http://schemas.microsoft.com/office/drawing/2014/main" id="{6E255384-5B58-1A4B-9474-D19D8A99B8E9}"/>
            </a:ext>
          </a:extLst>
        </xdr:cNvPr>
        <xdr:cNvSpPr>
          <a:spLocks noChangeAspect="1"/>
        </xdr:cNvSpPr>
      </xdr:nvSpPr>
      <xdr:spPr>
        <a:xfrm>
          <a:off x="24968200" y="168274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177800</xdr:colOff>
      <xdr:row>66</xdr:row>
      <xdr:rowOff>25399</xdr:rowOff>
    </xdr:from>
    <xdr:to>
      <xdr:col>15</xdr:col>
      <xdr:colOff>177800</xdr:colOff>
      <xdr:row>66</xdr:row>
      <xdr:rowOff>25399</xdr:rowOff>
    </xdr:to>
    <xdr:sp macro="" textlink="">
      <xdr:nvSpPr>
        <xdr:cNvPr id="29" name="Oval 28">
          <a:extLst>
            <a:ext uri="{FF2B5EF4-FFF2-40B4-BE49-F238E27FC236}">
              <a16:creationId xmlns:a16="http://schemas.microsoft.com/office/drawing/2014/main" id="{E0FBC2F3-348F-714B-B4D7-D240B404022F}"/>
            </a:ext>
          </a:extLst>
        </xdr:cNvPr>
        <xdr:cNvSpPr>
          <a:spLocks noChangeAspect="1"/>
        </xdr:cNvSpPr>
      </xdr:nvSpPr>
      <xdr:spPr>
        <a:xfrm>
          <a:off x="24968200" y="173354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oneCellAnchor>
    <xdr:from>
      <xdr:col>12</xdr:col>
      <xdr:colOff>812800</xdr:colOff>
      <xdr:row>61</xdr:row>
      <xdr:rowOff>101600</xdr:rowOff>
    </xdr:from>
    <xdr:ext cx="27460" cy="0"/>
    <xdr:sp macro="" textlink="">
      <xdr:nvSpPr>
        <xdr:cNvPr id="30" name="Oval 29">
          <a:extLst>
            <a:ext uri="{FF2B5EF4-FFF2-40B4-BE49-F238E27FC236}">
              <a16:creationId xmlns:a16="http://schemas.microsoft.com/office/drawing/2014/main" id="{835AB7B6-43A5-9441-B4D2-0B290D3F7915}"/>
            </a:ext>
          </a:extLst>
        </xdr:cNvPr>
        <xdr:cNvSpPr>
          <a:spLocks noChangeAspect="1"/>
        </xdr:cNvSpPr>
      </xdr:nvSpPr>
      <xdr:spPr>
        <a:xfrm>
          <a:off x="24282400" y="16141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15</xdr:col>
      <xdr:colOff>812800</xdr:colOff>
      <xdr:row>61</xdr:row>
      <xdr:rowOff>101600</xdr:rowOff>
    </xdr:from>
    <xdr:ext cx="27460" cy="0"/>
    <xdr:sp macro="" textlink="">
      <xdr:nvSpPr>
        <xdr:cNvPr id="31" name="Oval 30">
          <a:extLst>
            <a:ext uri="{FF2B5EF4-FFF2-40B4-BE49-F238E27FC236}">
              <a16:creationId xmlns:a16="http://schemas.microsoft.com/office/drawing/2014/main" id="{F441F30A-E20E-D549-91D7-92BD73D121EB}"/>
            </a:ext>
          </a:extLst>
        </xdr:cNvPr>
        <xdr:cNvSpPr>
          <a:spLocks noChangeAspect="1"/>
        </xdr:cNvSpPr>
      </xdr:nvSpPr>
      <xdr:spPr>
        <a:xfrm>
          <a:off x="25044400" y="16141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12</xdr:col>
      <xdr:colOff>812800</xdr:colOff>
      <xdr:row>62</xdr:row>
      <xdr:rowOff>101600</xdr:rowOff>
    </xdr:from>
    <xdr:ext cx="27460" cy="0"/>
    <xdr:sp macro="" textlink="">
      <xdr:nvSpPr>
        <xdr:cNvPr id="32" name="Oval 31">
          <a:extLst>
            <a:ext uri="{FF2B5EF4-FFF2-40B4-BE49-F238E27FC236}">
              <a16:creationId xmlns:a16="http://schemas.microsoft.com/office/drawing/2014/main" id="{BADB607D-2DE7-7242-9CCB-018B53D7E6E0}"/>
            </a:ext>
          </a:extLst>
        </xdr:cNvPr>
        <xdr:cNvSpPr>
          <a:spLocks noChangeAspect="1"/>
        </xdr:cNvSpPr>
      </xdr:nvSpPr>
      <xdr:spPr>
        <a:xfrm>
          <a:off x="24282400" y="16395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14</xdr:col>
      <xdr:colOff>812800</xdr:colOff>
      <xdr:row>62</xdr:row>
      <xdr:rowOff>101600</xdr:rowOff>
    </xdr:from>
    <xdr:ext cx="27460" cy="0"/>
    <xdr:sp macro="" textlink="">
      <xdr:nvSpPr>
        <xdr:cNvPr id="33" name="Oval 32">
          <a:extLst>
            <a:ext uri="{FF2B5EF4-FFF2-40B4-BE49-F238E27FC236}">
              <a16:creationId xmlns:a16="http://schemas.microsoft.com/office/drawing/2014/main" id="{1492ED3C-33C7-0648-B45E-02A49BD36833}"/>
            </a:ext>
          </a:extLst>
        </xdr:cNvPr>
        <xdr:cNvSpPr>
          <a:spLocks noChangeAspect="1"/>
        </xdr:cNvSpPr>
      </xdr:nvSpPr>
      <xdr:spPr>
        <a:xfrm>
          <a:off x="24790400" y="16395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16</xdr:col>
      <xdr:colOff>812800</xdr:colOff>
      <xdr:row>62</xdr:row>
      <xdr:rowOff>101600</xdr:rowOff>
    </xdr:from>
    <xdr:ext cx="27460" cy="0"/>
    <xdr:sp macro="" textlink="">
      <xdr:nvSpPr>
        <xdr:cNvPr id="34" name="Oval 33">
          <a:extLst>
            <a:ext uri="{FF2B5EF4-FFF2-40B4-BE49-F238E27FC236}">
              <a16:creationId xmlns:a16="http://schemas.microsoft.com/office/drawing/2014/main" id="{FB602684-5DB5-FF4D-8851-B7742AFDB3AB}"/>
            </a:ext>
          </a:extLst>
        </xdr:cNvPr>
        <xdr:cNvSpPr>
          <a:spLocks noChangeAspect="1"/>
        </xdr:cNvSpPr>
      </xdr:nvSpPr>
      <xdr:spPr>
        <a:xfrm>
          <a:off x="25298400" y="16395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16</xdr:col>
      <xdr:colOff>812800</xdr:colOff>
      <xdr:row>63</xdr:row>
      <xdr:rowOff>101600</xdr:rowOff>
    </xdr:from>
    <xdr:ext cx="27460" cy="0"/>
    <xdr:sp macro="" textlink="">
      <xdr:nvSpPr>
        <xdr:cNvPr id="35" name="Oval 34">
          <a:extLst>
            <a:ext uri="{FF2B5EF4-FFF2-40B4-BE49-F238E27FC236}">
              <a16:creationId xmlns:a16="http://schemas.microsoft.com/office/drawing/2014/main" id="{FF39E040-7AA8-DC45-B847-E2E1469179CD}"/>
            </a:ext>
          </a:extLst>
        </xdr:cNvPr>
        <xdr:cNvSpPr>
          <a:spLocks noChangeAspect="1"/>
        </xdr:cNvSpPr>
      </xdr:nvSpPr>
      <xdr:spPr>
        <a:xfrm>
          <a:off x="25298400" y="16649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16</xdr:col>
      <xdr:colOff>812800</xdr:colOff>
      <xdr:row>64</xdr:row>
      <xdr:rowOff>101600</xdr:rowOff>
    </xdr:from>
    <xdr:ext cx="27460" cy="0"/>
    <xdr:sp macro="" textlink="">
      <xdr:nvSpPr>
        <xdr:cNvPr id="36" name="Oval 35">
          <a:extLst>
            <a:ext uri="{FF2B5EF4-FFF2-40B4-BE49-F238E27FC236}">
              <a16:creationId xmlns:a16="http://schemas.microsoft.com/office/drawing/2014/main" id="{A84490FC-6D2F-474E-8BDA-8DCAACC09206}"/>
            </a:ext>
          </a:extLst>
        </xdr:cNvPr>
        <xdr:cNvSpPr>
          <a:spLocks noChangeAspect="1"/>
        </xdr:cNvSpPr>
      </xdr:nvSpPr>
      <xdr:spPr>
        <a:xfrm>
          <a:off x="25298400" y="16903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11</xdr:col>
      <xdr:colOff>812800</xdr:colOff>
      <xdr:row>63</xdr:row>
      <xdr:rowOff>101600</xdr:rowOff>
    </xdr:from>
    <xdr:ext cx="27460" cy="0"/>
    <xdr:sp macro="" textlink="">
      <xdr:nvSpPr>
        <xdr:cNvPr id="37" name="Oval 36">
          <a:extLst>
            <a:ext uri="{FF2B5EF4-FFF2-40B4-BE49-F238E27FC236}">
              <a16:creationId xmlns:a16="http://schemas.microsoft.com/office/drawing/2014/main" id="{49C24475-C6F3-2B4F-B720-C9464E1AA97E}"/>
            </a:ext>
          </a:extLst>
        </xdr:cNvPr>
        <xdr:cNvSpPr>
          <a:spLocks noChangeAspect="1"/>
        </xdr:cNvSpPr>
      </xdr:nvSpPr>
      <xdr:spPr>
        <a:xfrm>
          <a:off x="24028400" y="16649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13</xdr:col>
      <xdr:colOff>812800</xdr:colOff>
      <xdr:row>63</xdr:row>
      <xdr:rowOff>101600</xdr:rowOff>
    </xdr:from>
    <xdr:ext cx="27460" cy="0"/>
    <xdr:sp macro="" textlink="">
      <xdr:nvSpPr>
        <xdr:cNvPr id="38" name="Oval 37">
          <a:extLst>
            <a:ext uri="{FF2B5EF4-FFF2-40B4-BE49-F238E27FC236}">
              <a16:creationId xmlns:a16="http://schemas.microsoft.com/office/drawing/2014/main" id="{75729483-AE86-E140-BA16-2C4A7367F7B3}"/>
            </a:ext>
          </a:extLst>
        </xdr:cNvPr>
        <xdr:cNvSpPr>
          <a:spLocks noChangeAspect="1"/>
        </xdr:cNvSpPr>
      </xdr:nvSpPr>
      <xdr:spPr>
        <a:xfrm>
          <a:off x="24536400" y="16649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14</xdr:col>
      <xdr:colOff>812800</xdr:colOff>
      <xdr:row>63</xdr:row>
      <xdr:rowOff>101600</xdr:rowOff>
    </xdr:from>
    <xdr:ext cx="27460" cy="0"/>
    <xdr:sp macro="" textlink="">
      <xdr:nvSpPr>
        <xdr:cNvPr id="39" name="Oval 38">
          <a:extLst>
            <a:ext uri="{FF2B5EF4-FFF2-40B4-BE49-F238E27FC236}">
              <a16:creationId xmlns:a16="http://schemas.microsoft.com/office/drawing/2014/main" id="{27F608F5-A4F0-0341-A806-CF140DEDF5A3}"/>
            </a:ext>
          </a:extLst>
        </xdr:cNvPr>
        <xdr:cNvSpPr>
          <a:spLocks noChangeAspect="1"/>
        </xdr:cNvSpPr>
      </xdr:nvSpPr>
      <xdr:spPr>
        <a:xfrm>
          <a:off x="24790400" y="16649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78</xdr:col>
      <xdr:colOff>0</xdr:colOff>
      <xdr:row>61</xdr:row>
      <xdr:rowOff>101600</xdr:rowOff>
    </xdr:from>
    <xdr:ext cx="27460" cy="0"/>
    <xdr:sp macro="" textlink="">
      <xdr:nvSpPr>
        <xdr:cNvPr id="40" name="Oval 39">
          <a:extLst>
            <a:ext uri="{FF2B5EF4-FFF2-40B4-BE49-F238E27FC236}">
              <a16:creationId xmlns:a16="http://schemas.microsoft.com/office/drawing/2014/main" id="{F6264B01-F23E-7F4A-B14D-A85AB53D1A9D}"/>
            </a:ext>
          </a:extLst>
        </xdr:cNvPr>
        <xdr:cNvSpPr>
          <a:spLocks noChangeAspect="1"/>
        </xdr:cNvSpPr>
      </xdr:nvSpPr>
      <xdr:spPr>
        <a:xfrm>
          <a:off x="40792400" y="16141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78</xdr:col>
      <xdr:colOff>0</xdr:colOff>
      <xdr:row>61</xdr:row>
      <xdr:rowOff>101600</xdr:rowOff>
    </xdr:from>
    <xdr:ext cx="27460" cy="0"/>
    <xdr:sp macro="" textlink="">
      <xdr:nvSpPr>
        <xdr:cNvPr id="41" name="Oval 40">
          <a:extLst>
            <a:ext uri="{FF2B5EF4-FFF2-40B4-BE49-F238E27FC236}">
              <a16:creationId xmlns:a16="http://schemas.microsoft.com/office/drawing/2014/main" id="{ACC5F047-B117-9D4D-A646-2495DE0A3C89}"/>
            </a:ext>
          </a:extLst>
        </xdr:cNvPr>
        <xdr:cNvSpPr>
          <a:spLocks noChangeAspect="1"/>
        </xdr:cNvSpPr>
      </xdr:nvSpPr>
      <xdr:spPr>
        <a:xfrm>
          <a:off x="40792400" y="16141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78</xdr:col>
      <xdr:colOff>0</xdr:colOff>
      <xdr:row>61</xdr:row>
      <xdr:rowOff>101600</xdr:rowOff>
    </xdr:from>
    <xdr:ext cx="27460" cy="0"/>
    <xdr:sp macro="" textlink="">
      <xdr:nvSpPr>
        <xdr:cNvPr id="42" name="Oval 41">
          <a:extLst>
            <a:ext uri="{FF2B5EF4-FFF2-40B4-BE49-F238E27FC236}">
              <a16:creationId xmlns:a16="http://schemas.microsoft.com/office/drawing/2014/main" id="{3FAB6266-106E-A24C-9A8D-A957FA44EB18}"/>
            </a:ext>
          </a:extLst>
        </xdr:cNvPr>
        <xdr:cNvSpPr>
          <a:spLocks noChangeAspect="1"/>
        </xdr:cNvSpPr>
      </xdr:nvSpPr>
      <xdr:spPr>
        <a:xfrm>
          <a:off x="40792400" y="16141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78</xdr:col>
      <xdr:colOff>0</xdr:colOff>
      <xdr:row>62</xdr:row>
      <xdr:rowOff>101600</xdr:rowOff>
    </xdr:from>
    <xdr:ext cx="27460" cy="0"/>
    <xdr:sp macro="" textlink="">
      <xdr:nvSpPr>
        <xdr:cNvPr id="43" name="Oval 42">
          <a:extLst>
            <a:ext uri="{FF2B5EF4-FFF2-40B4-BE49-F238E27FC236}">
              <a16:creationId xmlns:a16="http://schemas.microsoft.com/office/drawing/2014/main" id="{CE087A6E-9666-1944-930E-2A85FBE0CA57}"/>
            </a:ext>
          </a:extLst>
        </xdr:cNvPr>
        <xdr:cNvSpPr>
          <a:spLocks noChangeAspect="1"/>
        </xdr:cNvSpPr>
      </xdr:nvSpPr>
      <xdr:spPr>
        <a:xfrm>
          <a:off x="40792400" y="16395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78</xdr:col>
      <xdr:colOff>0</xdr:colOff>
      <xdr:row>62</xdr:row>
      <xdr:rowOff>101600</xdr:rowOff>
    </xdr:from>
    <xdr:ext cx="27460" cy="0"/>
    <xdr:sp macro="" textlink="">
      <xdr:nvSpPr>
        <xdr:cNvPr id="44" name="Oval 43">
          <a:extLst>
            <a:ext uri="{FF2B5EF4-FFF2-40B4-BE49-F238E27FC236}">
              <a16:creationId xmlns:a16="http://schemas.microsoft.com/office/drawing/2014/main" id="{F8723606-B6CA-BB48-9C72-1509E50E4DFA}"/>
            </a:ext>
          </a:extLst>
        </xdr:cNvPr>
        <xdr:cNvSpPr>
          <a:spLocks noChangeAspect="1"/>
        </xdr:cNvSpPr>
      </xdr:nvSpPr>
      <xdr:spPr>
        <a:xfrm>
          <a:off x="40792400" y="16395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78</xdr:col>
      <xdr:colOff>0</xdr:colOff>
      <xdr:row>62</xdr:row>
      <xdr:rowOff>101600</xdr:rowOff>
    </xdr:from>
    <xdr:ext cx="27460" cy="0"/>
    <xdr:sp macro="" textlink="">
      <xdr:nvSpPr>
        <xdr:cNvPr id="45" name="Oval 44">
          <a:extLst>
            <a:ext uri="{FF2B5EF4-FFF2-40B4-BE49-F238E27FC236}">
              <a16:creationId xmlns:a16="http://schemas.microsoft.com/office/drawing/2014/main" id="{D4D68A8C-7CD9-3D42-8769-0E0261784563}"/>
            </a:ext>
          </a:extLst>
        </xdr:cNvPr>
        <xdr:cNvSpPr>
          <a:spLocks noChangeAspect="1"/>
        </xdr:cNvSpPr>
      </xdr:nvSpPr>
      <xdr:spPr>
        <a:xfrm>
          <a:off x="40792400" y="16395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78</xdr:col>
      <xdr:colOff>0</xdr:colOff>
      <xdr:row>63</xdr:row>
      <xdr:rowOff>101600</xdr:rowOff>
    </xdr:from>
    <xdr:ext cx="27460" cy="0"/>
    <xdr:sp macro="" textlink="">
      <xdr:nvSpPr>
        <xdr:cNvPr id="46" name="Oval 45">
          <a:extLst>
            <a:ext uri="{FF2B5EF4-FFF2-40B4-BE49-F238E27FC236}">
              <a16:creationId xmlns:a16="http://schemas.microsoft.com/office/drawing/2014/main" id="{F01849F6-06D2-E74F-BD1E-A6FC813CD105}"/>
            </a:ext>
          </a:extLst>
        </xdr:cNvPr>
        <xdr:cNvSpPr>
          <a:spLocks noChangeAspect="1"/>
        </xdr:cNvSpPr>
      </xdr:nvSpPr>
      <xdr:spPr>
        <a:xfrm>
          <a:off x="40792400" y="16649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78</xdr:col>
      <xdr:colOff>0</xdr:colOff>
      <xdr:row>64</xdr:row>
      <xdr:rowOff>101600</xdr:rowOff>
    </xdr:from>
    <xdr:ext cx="27460" cy="0"/>
    <xdr:sp macro="" textlink="">
      <xdr:nvSpPr>
        <xdr:cNvPr id="47" name="Oval 46">
          <a:extLst>
            <a:ext uri="{FF2B5EF4-FFF2-40B4-BE49-F238E27FC236}">
              <a16:creationId xmlns:a16="http://schemas.microsoft.com/office/drawing/2014/main" id="{CA487C04-4C46-5449-82AD-452E5069B369}"/>
            </a:ext>
          </a:extLst>
        </xdr:cNvPr>
        <xdr:cNvSpPr>
          <a:spLocks noChangeAspect="1"/>
        </xdr:cNvSpPr>
      </xdr:nvSpPr>
      <xdr:spPr>
        <a:xfrm>
          <a:off x="40792400" y="16903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78</xdr:col>
      <xdr:colOff>0</xdr:colOff>
      <xdr:row>63</xdr:row>
      <xdr:rowOff>101600</xdr:rowOff>
    </xdr:from>
    <xdr:ext cx="27460" cy="0"/>
    <xdr:sp macro="" textlink="">
      <xdr:nvSpPr>
        <xdr:cNvPr id="48" name="Oval 47">
          <a:extLst>
            <a:ext uri="{FF2B5EF4-FFF2-40B4-BE49-F238E27FC236}">
              <a16:creationId xmlns:a16="http://schemas.microsoft.com/office/drawing/2014/main" id="{D722B1E5-1BA1-7C40-921D-EF3F0719DD49}"/>
            </a:ext>
          </a:extLst>
        </xdr:cNvPr>
        <xdr:cNvSpPr>
          <a:spLocks noChangeAspect="1"/>
        </xdr:cNvSpPr>
      </xdr:nvSpPr>
      <xdr:spPr>
        <a:xfrm>
          <a:off x="40792400" y="16649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78</xdr:col>
      <xdr:colOff>0</xdr:colOff>
      <xdr:row>63</xdr:row>
      <xdr:rowOff>101600</xdr:rowOff>
    </xdr:from>
    <xdr:ext cx="27460" cy="0"/>
    <xdr:sp macro="" textlink="">
      <xdr:nvSpPr>
        <xdr:cNvPr id="49" name="Oval 48">
          <a:extLst>
            <a:ext uri="{FF2B5EF4-FFF2-40B4-BE49-F238E27FC236}">
              <a16:creationId xmlns:a16="http://schemas.microsoft.com/office/drawing/2014/main" id="{30F2AE18-2FEB-3B44-BB49-D56ABB06BE2E}"/>
            </a:ext>
          </a:extLst>
        </xdr:cNvPr>
        <xdr:cNvSpPr>
          <a:spLocks noChangeAspect="1"/>
        </xdr:cNvSpPr>
      </xdr:nvSpPr>
      <xdr:spPr>
        <a:xfrm>
          <a:off x="40792400" y="16649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78</xdr:col>
      <xdr:colOff>0</xdr:colOff>
      <xdr:row>63</xdr:row>
      <xdr:rowOff>101600</xdr:rowOff>
    </xdr:from>
    <xdr:ext cx="27460" cy="0"/>
    <xdr:sp macro="" textlink="">
      <xdr:nvSpPr>
        <xdr:cNvPr id="50" name="Oval 49">
          <a:extLst>
            <a:ext uri="{FF2B5EF4-FFF2-40B4-BE49-F238E27FC236}">
              <a16:creationId xmlns:a16="http://schemas.microsoft.com/office/drawing/2014/main" id="{0F359B6A-22F7-964E-870A-8918C077CB2D}"/>
            </a:ext>
          </a:extLst>
        </xdr:cNvPr>
        <xdr:cNvSpPr>
          <a:spLocks noChangeAspect="1"/>
        </xdr:cNvSpPr>
      </xdr:nvSpPr>
      <xdr:spPr>
        <a:xfrm>
          <a:off x="40792400" y="16649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83</xdr:col>
      <xdr:colOff>812800</xdr:colOff>
      <xdr:row>62</xdr:row>
      <xdr:rowOff>101600</xdr:rowOff>
    </xdr:from>
    <xdr:ext cx="27460" cy="0"/>
    <xdr:sp macro="" textlink="">
      <xdr:nvSpPr>
        <xdr:cNvPr id="51" name="Oval 50">
          <a:extLst>
            <a:ext uri="{FF2B5EF4-FFF2-40B4-BE49-F238E27FC236}">
              <a16:creationId xmlns:a16="http://schemas.microsoft.com/office/drawing/2014/main" id="{CCD73808-3048-B04D-B102-B9CDE4F12D52}"/>
            </a:ext>
          </a:extLst>
        </xdr:cNvPr>
        <xdr:cNvSpPr>
          <a:spLocks noChangeAspect="1"/>
        </xdr:cNvSpPr>
      </xdr:nvSpPr>
      <xdr:spPr>
        <a:xfrm>
          <a:off x="42316400" y="16395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twoCellAnchor>
    <xdr:from>
      <xdr:col>88</xdr:col>
      <xdr:colOff>177800</xdr:colOff>
      <xdr:row>53</xdr:row>
      <xdr:rowOff>25399</xdr:rowOff>
    </xdr:from>
    <xdr:to>
      <xdr:col>88</xdr:col>
      <xdr:colOff>177800</xdr:colOff>
      <xdr:row>53</xdr:row>
      <xdr:rowOff>25399</xdr:rowOff>
    </xdr:to>
    <xdr:sp macro="" textlink="">
      <xdr:nvSpPr>
        <xdr:cNvPr id="52" name="Oval 51">
          <a:extLst>
            <a:ext uri="{FF2B5EF4-FFF2-40B4-BE49-F238E27FC236}">
              <a16:creationId xmlns:a16="http://schemas.microsoft.com/office/drawing/2014/main" id="{2C7C9093-B903-3D45-AE64-BF9C645376E5}"/>
            </a:ext>
          </a:extLst>
        </xdr:cNvPr>
        <xdr:cNvSpPr>
          <a:spLocks noChangeAspect="1"/>
        </xdr:cNvSpPr>
      </xdr:nvSpPr>
      <xdr:spPr>
        <a:xfrm>
          <a:off x="43510200" y="140334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oneCellAnchor>
    <xdr:from>
      <xdr:col>46</xdr:col>
      <xdr:colOff>2497</xdr:colOff>
      <xdr:row>60</xdr:row>
      <xdr:rowOff>134836</xdr:rowOff>
    </xdr:from>
    <xdr:ext cx="1581150" cy="895350"/>
    <xdr:sp macro="" textlink="">
      <xdr:nvSpPr>
        <xdr:cNvPr id="70" name="Shape 30">
          <a:extLst>
            <a:ext uri="{FF2B5EF4-FFF2-40B4-BE49-F238E27FC236}">
              <a16:creationId xmlns:a16="http://schemas.microsoft.com/office/drawing/2014/main" id="{7EA8622E-CCD8-2B4B-B597-494B99612307}"/>
            </a:ext>
          </a:extLst>
        </xdr:cNvPr>
        <xdr:cNvSpPr txBox="1"/>
      </xdr:nvSpPr>
      <xdr:spPr>
        <a:xfrm>
          <a:off x="32666897" y="15920936"/>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EQUALITY</a:t>
          </a:r>
        </a:p>
      </xdr:txBody>
    </xdr:sp>
    <xdr:clientData fLocksWithSheet="0"/>
  </xdr:oneCellAnchor>
  <xdr:twoCellAnchor editAs="absolute">
    <xdr:from>
      <xdr:col>8</xdr:col>
      <xdr:colOff>50799</xdr:colOff>
      <xdr:row>20</xdr:row>
      <xdr:rowOff>10992</xdr:rowOff>
    </xdr:from>
    <xdr:to>
      <xdr:col>74</xdr:col>
      <xdr:colOff>84327</xdr:colOff>
      <xdr:row>86</xdr:row>
      <xdr:rowOff>92331</xdr:rowOff>
    </xdr:to>
    <xdr:sp macro="" textlink="">
      <xdr:nvSpPr>
        <xdr:cNvPr id="53" name="Oval 52">
          <a:extLst>
            <a:ext uri="{FF2B5EF4-FFF2-40B4-BE49-F238E27FC236}">
              <a16:creationId xmlns:a16="http://schemas.microsoft.com/office/drawing/2014/main" id="{4BC78E86-D93D-C342-96E3-395D72661271}"/>
            </a:ext>
          </a:extLst>
        </xdr:cNvPr>
        <xdr:cNvSpPr/>
      </xdr:nvSpPr>
      <xdr:spPr>
        <a:xfrm>
          <a:off x="5283199" y="3538603"/>
          <a:ext cx="16797528" cy="16797528"/>
        </a:xfrm>
        <a:prstGeom prst="ellipse">
          <a:avLst/>
        </a:prstGeom>
        <a:noFill/>
        <a:ln w="381000">
          <a:solidFill>
            <a:schemeClr val="accent4">
              <a:lumMod val="50000"/>
            </a:schemeClr>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editAs="absolute">
    <xdr:from>
      <xdr:col>22</xdr:col>
      <xdr:colOff>77058</xdr:colOff>
      <xdr:row>33</xdr:row>
      <xdr:rowOff>93876</xdr:rowOff>
    </xdr:from>
    <xdr:to>
      <xdr:col>60</xdr:col>
      <xdr:colOff>136445</xdr:colOff>
      <xdr:row>71</xdr:row>
      <xdr:rowOff>153263</xdr:rowOff>
    </xdr:to>
    <xdr:sp macro="" textlink="">
      <xdr:nvSpPr>
        <xdr:cNvPr id="54" name="Oval 53">
          <a:extLst>
            <a:ext uri="{FF2B5EF4-FFF2-40B4-BE49-F238E27FC236}">
              <a16:creationId xmlns:a16="http://schemas.microsoft.com/office/drawing/2014/main" id="{B4AED56A-FDC6-E345-A7FE-D5892F2A009A}"/>
            </a:ext>
          </a:extLst>
        </xdr:cNvPr>
        <xdr:cNvSpPr/>
      </xdr:nvSpPr>
      <xdr:spPr>
        <a:xfrm>
          <a:off x="8865458" y="6875676"/>
          <a:ext cx="9711387" cy="9711387"/>
        </a:xfrm>
        <a:prstGeom prst="ellipse">
          <a:avLst/>
        </a:prstGeom>
        <a:noFill/>
        <a:ln w="952500">
          <a:solidFill>
            <a:schemeClr val="accent4">
              <a:lumMod val="50000"/>
            </a:schemeClr>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editAs="absolute">
    <xdr:from>
      <xdr:col>41</xdr:col>
      <xdr:colOff>91239</xdr:colOff>
      <xdr:row>19</xdr:row>
      <xdr:rowOff>2988</xdr:rowOff>
    </xdr:from>
    <xdr:to>
      <xdr:col>41</xdr:col>
      <xdr:colOff>95568</xdr:colOff>
      <xdr:row>53</xdr:row>
      <xdr:rowOff>140308</xdr:rowOff>
    </xdr:to>
    <xdr:cxnSp macro="">
      <xdr:nvCxnSpPr>
        <xdr:cNvPr id="55" name="Straight Connector 54">
          <a:extLst>
            <a:ext uri="{FF2B5EF4-FFF2-40B4-BE49-F238E27FC236}">
              <a16:creationId xmlns:a16="http://schemas.microsoft.com/office/drawing/2014/main" id="{BC37C3B5-8C19-1A48-9042-C0D506FD79C1}"/>
            </a:ext>
          </a:extLst>
        </xdr:cNvPr>
        <xdr:cNvCxnSpPr/>
      </xdr:nvCxnSpPr>
      <xdr:spPr>
        <a:xfrm>
          <a:off x="13705639" y="3352800"/>
          <a:ext cx="4329" cy="8649308"/>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41</xdr:col>
      <xdr:colOff>47943</xdr:colOff>
      <xdr:row>27</xdr:row>
      <xdr:rowOff>164475</xdr:rowOff>
    </xdr:from>
    <xdr:to>
      <xdr:col>63</xdr:col>
      <xdr:colOff>32365</xdr:colOff>
      <xdr:row>53</xdr:row>
      <xdr:rowOff>201301</xdr:rowOff>
    </xdr:to>
    <xdr:cxnSp macro="">
      <xdr:nvCxnSpPr>
        <xdr:cNvPr id="56" name="Straight Connector 55">
          <a:extLst>
            <a:ext uri="{FF2B5EF4-FFF2-40B4-BE49-F238E27FC236}">
              <a16:creationId xmlns:a16="http://schemas.microsoft.com/office/drawing/2014/main" id="{0B7337C5-38C7-854D-854F-F0F1C36C19EE}"/>
            </a:ext>
          </a:extLst>
        </xdr:cNvPr>
        <xdr:cNvCxnSpPr/>
      </xdr:nvCxnSpPr>
      <xdr:spPr>
        <a:xfrm flipH="1">
          <a:off x="13662343" y="5422275"/>
          <a:ext cx="5572422" cy="6640826"/>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41</xdr:col>
      <xdr:colOff>9138</xdr:colOff>
      <xdr:row>47</xdr:row>
      <xdr:rowOff>155403</xdr:rowOff>
    </xdr:from>
    <xdr:to>
      <xdr:col>74</xdr:col>
      <xdr:colOff>133412</xdr:colOff>
      <xdr:row>53</xdr:row>
      <xdr:rowOff>105030</xdr:rowOff>
    </xdr:to>
    <xdr:cxnSp macro="">
      <xdr:nvCxnSpPr>
        <xdr:cNvPr id="57" name="Straight Connector 56">
          <a:extLst>
            <a:ext uri="{FF2B5EF4-FFF2-40B4-BE49-F238E27FC236}">
              <a16:creationId xmlns:a16="http://schemas.microsoft.com/office/drawing/2014/main" id="{1F5125E8-45F5-3846-B4F0-E67CDD20811B}"/>
            </a:ext>
          </a:extLst>
        </xdr:cNvPr>
        <xdr:cNvCxnSpPr/>
      </xdr:nvCxnSpPr>
      <xdr:spPr>
        <a:xfrm flipH="1">
          <a:off x="13623538" y="10493203"/>
          <a:ext cx="8506274" cy="1473627"/>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20</xdr:col>
      <xdr:colOff>2882</xdr:colOff>
      <xdr:row>27</xdr:row>
      <xdr:rowOff>218903</xdr:rowOff>
    </xdr:from>
    <xdr:to>
      <xdr:col>41</xdr:col>
      <xdr:colOff>136138</xdr:colOff>
      <xdr:row>53</xdr:row>
      <xdr:rowOff>62697</xdr:rowOff>
    </xdr:to>
    <xdr:cxnSp macro="">
      <xdr:nvCxnSpPr>
        <xdr:cNvPr id="58" name="Straight Connector 57">
          <a:extLst>
            <a:ext uri="{FF2B5EF4-FFF2-40B4-BE49-F238E27FC236}">
              <a16:creationId xmlns:a16="http://schemas.microsoft.com/office/drawing/2014/main" id="{E7BD91C9-0C6E-2245-8D75-1DF8A21B0368}"/>
            </a:ext>
          </a:extLst>
        </xdr:cNvPr>
        <xdr:cNvCxnSpPr/>
      </xdr:nvCxnSpPr>
      <xdr:spPr>
        <a:xfrm>
          <a:off x="8264467" y="5476703"/>
          <a:ext cx="5486071" cy="6447794"/>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12</xdr:col>
      <xdr:colOff>197294</xdr:colOff>
      <xdr:row>53</xdr:row>
      <xdr:rowOff>50800</xdr:rowOff>
    </xdr:from>
    <xdr:to>
      <xdr:col>41</xdr:col>
      <xdr:colOff>76200</xdr:colOff>
      <xdr:row>70</xdr:row>
      <xdr:rowOff>4068</xdr:rowOff>
    </xdr:to>
    <xdr:cxnSp macro="">
      <xdr:nvCxnSpPr>
        <xdr:cNvPr id="59" name="Straight Connector 58">
          <a:extLst>
            <a:ext uri="{FF2B5EF4-FFF2-40B4-BE49-F238E27FC236}">
              <a16:creationId xmlns:a16="http://schemas.microsoft.com/office/drawing/2014/main" id="{83F2E0D9-3EF3-754D-B38A-21BF1E9BADED}"/>
            </a:ext>
          </a:extLst>
        </xdr:cNvPr>
        <xdr:cNvCxnSpPr/>
      </xdr:nvCxnSpPr>
      <xdr:spPr>
        <a:xfrm flipV="1">
          <a:off x="6445694" y="11912600"/>
          <a:ext cx="7244906" cy="4252453"/>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30</xdr:col>
      <xdr:colOff>78690</xdr:colOff>
      <xdr:row>53</xdr:row>
      <xdr:rowOff>6252</xdr:rowOff>
    </xdr:from>
    <xdr:to>
      <xdr:col>41</xdr:col>
      <xdr:colOff>65582</xdr:colOff>
      <xdr:row>84</xdr:row>
      <xdr:rowOff>80372</xdr:rowOff>
    </xdr:to>
    <xdr:cxnSp macro="">
      <xdr:nvCxnSpPr>
        <xdr:cNvPr id="60" name="Straight Connector 59">
          <a:extLst>
            <a:ext uri="{FF2B5EF4-FFF2-40B4-BE49-F238E27FC236}">
              <a16:creationId xmlns:a16="http://schemas.microsoft.com/office/drawing/2014/main" id="{5F746872-207A-4146-896C-3A79FFB9CBDE}"/>
            </a:ext>
          </a:extLst>
        </xdr:cNvPr>
        <xdr:cNvCxnSpPr/>
      </xdr:nvCxnSpPr>
      <xdr:spPr>
        <a:xfrm flipV="1">
          <a:off x="10899090" y="11868052"/>
          <a:ext cx="2780892" cy="7948120"/>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41</xdr:col>
      <xdr:colOff>164360</xdr:colOff>
      <xdr:row>52</xdr:row>
      <xdr:rowOff>232030</xdr:rowOff>
    </xdr:from>
    <xdr:to>
      <xdr:col>52</xdr:col>
      <xdr:colOff>139528</xdr:colOff>
      <xdr:row>84</xdr:row>
      <xdr:rowOff>81470</xdr:rowOff>
    </xdr:to>
    <xdr:cxnSp macro="">
      <xdr:nvCxnSpPr>
        <xdr:cNvPr id="61" name="Straight Connector 60">
          <a:extLst>
            <a:ext uri="{FF2B5EF4-FFF2-40B4-BE49-F238E27FC236}">
              <a16:creationId xmlns:a16="http://schemas.microsoft.com/office/drawing/2014/main" id="{170F0EA8-EDA0-1949-8461-98A8FACC9B1E}"/>
            </a:ext>
          </a:extLst>
        </xdr:cNvPr>
        <xdr:cNvCxnSpPr/>
      </xdr:nvCxnSpPr>
      <xdr:spPr>
        <a:xfrm flipH="1" flipV="1">
          <a:off x="13778760" y="11839830"/>
          <a:ext cx="2769168" cy="7977440"/>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41</xdr:col>
      <xdr:colOff>51471</xdr:colOff>
      <xdr:row>53</xdr:row>
      <xdr:rowOff>34475</xdr:rowOff>
    </xdr:from>
    <xdr:to>
      <xdr:col>69</xdr:col>
      <xdr:colOff>227981</xdr:colOff>
      <xdr:row>69</xdr:row>
      <xdr:rowOff>226362</xdr:rowOff>
    </xdr:to>
    <xdr:cxnSp macro="">
      <xdr:nvCxnSpPr>
        <xdr:cNvPr id="62" name="Straight Connector 61">
          <a:extLst>
            <a:ext uri="{FF2B5EF4-FFF2-40B4-BE49-F238E27FC236}">
              <a16:creationId xmlns:a16="http://schemas.microsoft.com/office/drawing/2014/main" id="{65D4A629-A586-2D4A-937C-902BCCC1F097}"/>
            </a:ext>
          </a:extLst>
        </xdr:cNvPr>
        <xdr:cNvCxnSpPr/>
      </xdr:nvCxnSpPr>
      <xdr:spPr>
        <a:xfrm flipH="1" flipV="1">
          <a:off x="13665871" y="11896275"/>
          <a:ext cx="7288510" cy="4255887"/>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9</xdr:col>
      <xdr:colOff>75433</xdr:colOff>
      <xdr:row>47</xdr:row>
      <xdr:rowOff>208018</xdr:rowOff>
    </xdr:from>
    <xdr:to>
      <xdr:col>41</xdr:col>
      <xdr:colOff>127000</xdr:colOff>
      <xdr:row>53</xdr:row>
      <xdr:rowOff>76200</xdr:rowOff>
    </xdr:to>
    <xdr:cxnSp macro="">
      <xdr:nvCxnSpPr>
        <xdr:cNvPr id="63" name="Straight Connector 62">
          <a:extLst>
            <a:ext uri="{FF2B5EF4-FFF2-40B4-BE49-F238E27FC236}">
              <a16:creationId xmlns:a16="http://schemas.microsoft.com/office/drawing/2014/main" id="{0EC456EA-6259-6442-AEDE-D8DAEA49899B}"/>
            </a:ext>
          </a:extLst>
        </xdr:cNvPr>
        <xdr:cNvCxnSpPr/>
      </xdr:nvCxnSpPr>
      <xdr:spPr>
        <a:xfrm>
          <a:off x="5561833" y="10545818"/>
          <a:ext cx="8179567" cy="1392182"/>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812800</xdr:colOff>
      <xdr:row>61</xdr:row>
      <xdr:rowOff>101600</xdr:rowOff>
    </xdr:from>
    <xdr:ext cx="27460" cy="0"/>
    <xdr:sp macro="" textlink="">
      <xdr:nvSpPr>
        <xdr:cNvPr id="2" name="Oval 1">
          <a:extLst>
            <a:ext uri="{FF2B5EF4-FFF2-40B4-BE49-F238E27FC236}">
              <a16:creationId xmlns:a16="http://schemas.microsoft.com/office/drawing/2014/main" id="{80FC5B70-606E-3240-946B-78B96C1471BC}"/>
            </a:ext>
          </a:extLst>
        </xdr:cNvPr>
        <xdr:cNvSpPr>
          <a:spLocks noChangeAspect="1"/>
        </xdr:cNvSpPr>
      </xdr:nvSpPr>
      <xdr:spPr>
        <a:xfrm>
          <a:off x="5943600" y="13728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twoCellAnchor>
    <xdr:from>
      <xdr:col>15</xdr:col>
      <xdr:colOff>177800</xdr:colOff>
      <xdr:row>52</xdr:row>
      <xdr:rowOff>25399</xdr:rowOff>
    </xdr:from>
    <xdr:to>
      <xdr:col>15</xdr:col>
      <xdr:colOff>177800</xdr:colOff>
      <xdr:row>52</xdr:row>
      <xdr:rowOff>25399</xdr:rowOff>
    </xdr:to>
    <xdr:sp macro="" textlink="">
      <xdr:nvSpPr>
        <xdr:cNvPr id="3" name="Oval 2">
          <a:extLst>
            <a:ext uri="{FF2B5EF4-FFF2-40B4-BE49-F238E27FC236}">
              <a16:creationId xmlns:a16="http://schemas.microsoft.com/office/drawing/2014/main" id="{00A167C9-44A1-4E4B-A3D6-6061D07695C7}"/>
            </a:ext>
          </a:extLst>
        </xdr:cNvPr>
        <xdr:cNvSpPr>
          <a:spLocks noChangeAspect="1"/>
        </xdr:cNvSpPr>
      </xdr:nvSpPr>
      <xdr:spPr>
        <a:xfrm>
          <a:off x="7137400" y="113664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oneCellAnchor>
    <xdr:from>
      <xdr:col>32</xdr:col>
      <xdr:colOff>198360</xdr:colOff>
      <xdr:row>39</xdr:row>
      <xdr:rowOff>213498</xdr:rowOff>
    </xdr:from>
    <xdr:ext cx="2032720" cy="895350"/>
    <xdr:sp macro="" textlink="">
      <xdr:nvSpPr>
        <xdr:cNvPr id="4" name="Shape 30">
          <a:extLst>
            <a:ext uri="{FF2B5EF4-FFF2-40B4-BE49-F238E27FC236}">
              <a16:creationId xmlns:a16="http://schemas.microsoft.com/office/drawing/2014/main" id="{15D5DFF5-346D-2646-BE2F-5C5729CBA00C}"/>
            </a:ext>
          </a:extLst>
        </xdr:cNvPr>
        <xdr:cNvSpPr txBox="1"/>
      </xdr:nvSpPr>
      <xdr:spPr>
        <a:xfrm>
          <a:off x="11475960" y="8252598"/>
          <a:ext cx="203272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ACCESSIBILITY</a:t>
          </a:r>
          <a:endParaRPr sz="1800" b="1">
            <a:solidFill>
              <a:schemeClr val="dk1"/>
            </a:solidFill>
          </a:endParaRPr>
        </a:p>
      </xdr:txBody>
    </xdr:sp>
    <xdr:clientData fLocksWithSheet="0"/>
  </xdr:oneCellAnchor>
  <xdr:oneCellAnchor>
    <xdr:from>
      <xdr:col>42</xdr:col>
      <xdr:colOff>122583</xdr:colOff>
      <xdr:row>40</xdr:row>
      <xdr:rowOff>189580</xdr:rowOff>
    </xdr:from>
    <xdr:ext cx="1765254" cy="895350"/>
    <xdr:sp macro="" textlink="">
      <xdr:nvSpPr>
        <xdr:cNvPr id="5" name="Shape 30">
          <a:extLst>
            <a:ext uri="{FF2B5EF4-FFF2-40B4-BE49-F238E27FC236}">
              <a16:creationId xmlns:a16="http://schemas.microsoft.com/office/drawing/2014/main" id="{AC1273A4-22EC-8B4D-8E5D-A494FE104750}"/>
            </a:ext>
          </a:extLst>
        </xdr:cNvPr>
        <xdr:cNvSpPr txBox="1"/>
      </xdr:nvSpPr>
      <xdr:spPr>
        <a:xfrm>
          <a:off x="13940183" y="8482680"/>
          <a:ext cx="1765254"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COMMUNITY</a:t>
          </a:r>
        </a:p>
      </xdr:txBody>
    </xdr:sp>
    <xdr:clientData fLocksWithSheet="0"/>
  </xdr:oneCellAnchor>
  <xdr:oneCellAnchor>
    <xdr:from>
      <xdr:col>49</xdr:col>
      <xdr:colOff>92765</xdr:colOff>
      <xdr:row>46</xdr:row>
      <xdr:rowOff>41966</xdr:rowOff>
    </xdr:from>
    <xdr:ext cx="1581150" cy="895350"/>
    <xdr:sp macro="" textlink="">
      <xdr:nvSpPr>
        <xdr:cNvPr id="6" name="Shape 30">
          <a:extLst>
            <a:ext uri="{FF2B5EF4-FFF2-40B4-BE49-F238E27FC236}">
              <a16:creationId xmlns:a16="http://schemas.microsoft.com/office/drawing/2014/main" id="{E2602CEA-35F4-1541-8B4B-2E751220C48E}"/>
            </a:ext>
          </a:extLst>
        </xdr:cNvPr>
        <xdr:cNvSpPr txBox="1"/>
      </xdr:nvSpPr>
      <xdr:spPr>
        <a:xfrm>
          <a:off x="15688365" y="9859066"/>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HERRITAGE</a:t>
          </a:r>
        </a:p>
      </xdr:txBody>
    </xdr:sp>
    <xdr:clientData fLocksWithSheet="0"/>
  </xdr:oneCellAnchor>
  <xdr:oneCellAnchor>
    <xdr:from>
      <xdr:col>49</xdr:col>
      <xdr:colOff>203883</xdr:colOff>
      <xdr:row>53</xdr:row>
      <xdr:rowOff>127579</xdr:rowOff>
    </xdr:from>
    <xdr:ext cx="1581150" cy="895350"/>
    <xdr:sp macro="" textlink="">
      <xdr:nvSpPr>
        <xdr:cNvPr id="7" name="Shape 30">
          <a:extLst>
            <a:ext uri="{FF2B5EF4-FFF2-40B4-BE49-F238E27FC236}">
              <a16:creationId xmlns:a16="http://schemas.microsoft.com/office/drawing/2014/main" id="{083349A0-AD71-9440-9989-2CC12C926CE1}"/>
            </a:ext>
          </a:extLst>
        </xdr:cNvPr>
        <xdr:cNvSpPr txBox="1"/>
      </xdr:nvSpPr>
      <xdr:spPr>
        <a:xfrm>
          <a:off x="15799483" y="11722679"/>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EDUCATION</a:t>
          </a:r>
        </a:p>
      </xdr:txBody>
    </xdr:sp>
    <xdr:clientData fLocksWithSheet="0"/>
  </xdr:oneCellAnchor>
  <xdr:oneCellAnchor>
    <xdr:from>
      <xdr:col>38</xdr:col>
      <xdr:colOff>197362</xdr:colOff>
      <xdr:row>62</xdr:row>
      <xdr:rowOff>173646</xdr:rowOff>
    </xdr:from>
    <xdr:ext cx="1581150" cy="895350"/>
    <xdr:sp macro="" textlink="">
      <xdr:nvSpPr>
        <xdr:cNvPr id="8" name="Shape 30">
          <a:extLst>
            <a:ext uri="{FF2B5EF4-FFF2-40B4-BE49-F238E27FC236}">
              <a16:creationId xmlns:a16="http://schemas.microsoft.com/office/drawing/2014/main" id="{BA07119F-18EC-8A44-A569-8CE309B7A5BC}"/>
            </a:ext>
          </a:extLst>
        </xdr:cNvPr>
        <xdr:cNvSpPr txBox="1"/>
      </xdr:nvSpPr>
      <xdr:spPr>
        <a:xfrm>
          <a:off x="12998962" y="14054746"/>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HEALTH</a:t>
          </a:r>
        </a:p>
      </xdr:txBody>
    </xdr:sp>
    <xdr:clientData fLocksWithSheet="0"/>
  </xdr:oneCellAnchor>
  <xdr:oneCellAnchor>
    <xdr:from>
      <xdr:col>30</xdr:col>
      <xdr:colOff>219081</xdr:colOff>
      <xdr:row>60</xdr:row>
      <xdr:rowOff>178274</xdr:rowOff>
    </xdr:from>
    <xdr:ext cx="1581150" cy="895350"/>
    <xdr:sp macro="" textlink="">
      <xdr:nvSpPr>
        <xdr:cNvPr id="9" name="Shape 30">
          <a:extLst>
            <a:ext uri="{FF2B5EF4-FFF2-40B4-BE49-F238E27FC236}">
              <a16:creationId xmlns:a16="http://schemas.microsoft.com/office/drawing/2014/main" id="{1CFD1F46-0C30-104F-B523-E75C0741A16D}"/>
            </a:ext>
          </a:extLst>
        </xdr:cNvPr>
        <xdr:cNvSpPr txBox="1"/>
      </xdr:nvSpPr>
      <xdr:spPr>
        <a:xfrm>
          <a:off x="10988681" y="13551374"/>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INCOME AND WORK</a:t>
          </a:r>
        </a:p>
      </xdr:txBody>
    </xdr:sp>
    <xdr:clientData fLocksWithSheet="0"/>
  </xdr:oneCellAnchor>
  <xdr:oneCellAnchor>
    <xdr:from>
      <xdr:col>27</xdr:col>
      <xdr:colOff>45435</xdr:colOff>
      <xdr:row>53</xdr:row>
      <xdr:rowOff>219187</xdr:rowOff>
    </xdr:from>
    <xdr:ext cx="1581150" cy="895350"/>
    <xdr:sp macro="" textlink="">
      <xdr:nvSpPr>
        <xdr:cNvPr id="10" name="Shape 30">
          <a:extLst>
            <a:ext uri="{FF2B5EF4-FFF2-40B4-BE49-F238E27FC236}">
              <a16:creationId xmlns:a16="http://schemas.microsoft.com/office/drawing/2014/main" id="{BE8CE52F-7813-734A-8F92-5CEC6C7F5538}"/>
            </a:ext>
          </a:extLst>
        </xdr:cNvPr>
        <xdr:cNvSpPr txBox="1"/>
      </xdr:nvSpPr>
      <xdr:spPr>
        <a:xfrm>
          <a:off x="10053035" y="11814287"/>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LOW CARBON MOBILITY</a:t>
          </a:r>
        </a:p>
      </xdr:txBody>
    </xdr:sp>
    <xdr:clientData fLocksWithSheet="0"/>
  </xdr:oneCellAnchor>
  <xdr:oneCellAnchor>
    <xdr:from>
      <xdr:col>28</xdr:col>
      <xdr:colOff>3316</xdr:colOff>
      <xdr:row>28</xdr:row>
      <xdr:rowOff>182491</xdr:rowOff>
    </xdr:from>
    <xdr:ext cx="2446867" cy="895350"/>
    <xdr:sp macro="" textlink="">
      <xdr:nvSpPr>
        <xdr:cNvPr id="11" name="Shape 30">
          <a:extLst>
            <a:ext uri="{FF2B5EF4-FFF2-40B4-BE49-F238E27FC236}">
              <a16:creationId xmlns:a16="http://schemas.microsoft.com/office/drawing/2014/main" id="{8F42BA59-51D8-5145-8E62-A984A323CA46}"/>
            </a:ext>
          </a:extLst>
        </xdr:cNvPr>
        <xdr:cNvSpPr txBox="1"/>
      </xdr:nvSpPr>
      <xdr:spPr>
        <a:xfrm>
          <a:off x="10264916" y="5427591"/>
          <a:ext cx="2446867" cy="895350"/>
        </a:xfrm>
        <a:prstGeom prst="rect">
          <a:avLst/>
        </a:prstGeom>
        <a:noFill/>
        <a:ln>
          <a:noFill/>
        </a:ln>
      </xdr:spPr>
      <xdr:txBody>
        <a:bodyPr spcFirstLastPara="1" wrap="square" lIns="91425" tIns="45700" rIns="91425" bIns="4570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US" sz="1800" b="1">
              <a:solidFill>
                <a:srgbClr val="263238"/>
              </a:solidFill>
              <a:latin typeface="+mn-lt"/>
              <a:ea typeface="+mn-ea"/>
              <a:cs typeface="+mn-cs"/>
              <a:sym typeface="Arial"/>
            </a:rPr>
            <a:t>SOIL AND LAND HEALTH</a:t>
          </a:r>
          <a:endParaRPr lang="en-US" sz="1100"/>
        </a:p>
      </xdr:txBody>
    </xdr:sp>
    <xdr:clientData fLocksWithSheet="0"/>
  </xdr:oneCellAnchor>
  <xdr:oneCellAnchor>
    <xdr:from>
      <xdr:col>46</xdr:col>
      <xdr:colOff>171162</xdr:colOff>
      <xdr:row>27</xdr:row>
      <xdr:rowOff>199882</xdr:rowOff>
    </xdr:from>
    <xdr:ext cx="2675467" cy="895350"/>
    <xdr:sp macro="" textlink="">
      <xdr:nvSpPr>
        <xdr:cNvPr id="12" name="Shape 30">
          <a:extLst>
            <a:ext uri="{FF2B5EF4-FFF2-40B4-BE49-F238E27FC236}">
              <a16:creationId xmlns:a16="http://schemas.microsoft.com/office/drawing/2014/main" id="{26361424-F8AE-0042-A8BD-42482849943D}"/>
            </a:ext>
          </a:extLst>
        </xdr:cNvPr>
        <xdr:cNvSpPr txBox="1"/>
      </xdr:nvSpPr>
      <xdr:spPr>
        <a:xfrm>
          <a:off x="15004762" y="5190982"/>
          <a:ext cx="2675467" cy="8953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HAZARDOUS MATERIALS</a:t>
          </a:r>
        </a:p>
      </xdr:txBody>
    </xdr:sp>
    <xdr:clientData fLocksWithSheet="0"/>
  </xdr:oneCellAnchor>
  <xdr:oneCellAnchor>
    <xdr:from>
      <xdr:col>60</xdr:col>
      <xdr:colOff>122766</xdr:colOff>
      <xdr:row>39</xdr:row>
      <xdr:rowOff>50800</xdr:rowOff>
    </xdr:from>
    <xdr:ext cx="1581150" cy="895350"/>
    <xdr:sp macro="" textlink="">
      <xdr:nvSpPr>
        <xdr:cNvPr id="13" name="Shape 30">
          <a:extLst>
            <a:ext uri="{FF2B5EF4-FFF2-40B4-BE49-F238E27FC236}">
              <a16:creationId xmlns:a16="http://schemas.microsoft.com/office/drawing/2014/main" id="{815608FE-E4E5-8A44-A264-177C7DB56D46}"/>
            </a:ext>
          </a:extLst>
        </xdr:cNvPr>
        <xdr:cNvSpPr txBox="1"/>
      </xdr:nvSpPr>
      <xdr:spPr>
        <a:xfrm>
          <a:off x="18512366" y="8089900"/>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a:solidFill>
                <a:schemeClr val="dk1"/>
              </a:solidFill>
              <a:latin typeface="+mn-lt"/>
              <a:ea typeface="+mn-ea"/>
              <a:cs typeface="+mn-cs"/>
              <a:sym typeface="Arial"/>
            </a:rPr>
            <a:t>WASTE</a:t>
          </a:r>
          <a:endParaRPr sz="1800">
            <a:solidFill>
              <a:schemeClr val="dk1"/>
            </a:solidFill>
          </a:endParaRPr>
        </a:p>
      </xdr:txBody>
    </xdr:sp>
    <xdr:clientData fLocksWithSheet="0"/>
  </xdr:oneCellAnchor>
  <xdr:oneCellAnchor>
    <xdr:from>
      <xdr:col>63</xdr:col>
      <xdr:colOff>135008</xdr:colOff>
      <xdr:row>56</xdr:row>
      <xdr:rowOff>79060</xdr:rowOff>
    </xdr:from>
    <xdr:ext cx="2264835" cy="895350"/>
    <xdr:sp macro="" textlink="">
      <xdr:nvSpPr>
        <xdr:cNvPr id="14" name="Shape 30">
          <a:extLst>
            <a:ext uri="{FF2B5EF4-FFF2-40B4-BE49-F238E27FC236}">
              <a16:creationId xmlns:a16="http://schemas.microsoft.com/office/drawing/2014/main" id="{B9278A70-0141-694E-8347-2745AE9B2503}"/>
            </a:ext>
          </a:extLst>
        </xdr:cNvPr>
        <xdr:cNvSpPr txBox="1"/>
      </xdr:nvSpPr>
      <xdr:spPr>
        <a:xfrm>
          <a:off x="19286608" y="12436160"/>
          <a:ext cx="2264835" cy="8953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MATERIAL FOOTPRINT</a:t>
          </a:r>
          <a:endParaRPr lang="en-US" sz="1100"/>
        </a:p>
      </xdr:txBody>
    </xdr:sp>
    <xdr:clientData fLocksWithSheet="0"/>
  </xdr:oneCellAnchor>
  <xdr:oneCellAnchor>
    <xdr:from>
      <xdr:col>54</xdr:col>
      <xdr:colOff>25399</xdr:colOff>
      <xdr:row>70</xdr:row>
      <xdr:rowOff>143934</xdr:rowOff>
    </xdr:from>
    <xdr:ext cx="1581150" cy="895350"/>
    <xdr:sp macro="" textlink="">
      <xdr:nvSpPr>
        <xdr:cNvPr id="15" name="Shape 30">
          <a:extLst>
            <a:ext uri="{FF2B5EF4-FFF2-40B4-BE49-F238E27FC236}">
              <a16:creationId xmlns:a16="http://schemas.microsoft.com/office/drawing/2014/main" id="{D1191D17-5811-104E-9A4F-5EFC0AB911D6}"/>
            </a:ext>
          </a:extLst>
        </xdr:cNvPr>
        <xdr:cNvSpPr txBox="1"/>
      </xdr:nvSpPr>
      <xdr:spPr>
        <a:xfrm>
          <a:off x="16890999" y="16057034"/>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a:solidFill>
                <a:srgbClr val="263238"/>
              </a:solidFill>
              <a:latin typeface="+mn-lt"/>
              <a:ea typeface="+mn-ea"/>
              <a:cs typeface="+mn-cs"/>
              <a:sym typeface="Arial"/>
            </a:rPr>
            <a:t>WATER</a:t>
          </a:r>
          <a:endParaRPr sz="1800">
            <a:solidFill>
              <a:schemeClr val="dk1"/>
            </a:solidFill>
          </a:endParaRPr>
        </a:p>
      </xdr:txBody>
    </xdr:sp>
    <xdr:clientData fLocksWithSheet="0"/>
  </xdr:oneCellAnchor>
  <xdr:oneCellAnchor>
    <xdr:from>
      <xdr:col>39</xdr:col>
      <xdr:colOff>14185</xdr:colOff>
      <xdr:row>76</xdr:row>
      <xdr:rowOff>-1</xdr:rowOff>
    </xdr:from>
    <xdr:ext cx="1581150" cy="879905"/>
    <xdr:sp macro="" textlink="">
      <xdr:nvSpPr>
        <xdr:cNvPr id="16" name="Shape 30">
          <a:extLst>
            <a:ext uri="{FF2B5EF4-FFF2-40B4-BE49-F238E27FC236}">
              <a16:creationId xmlns:a16="http://schemas.microsoft.com/office/drawing/2014/main" id="{4B3A70B7-6AD1-6843-B14E-0C45D8649A23}"/>
            </a:ext>
          </a:extLst>
        </xdr:cNvPr>
        <xdr:cNvSpPr txBox="1"/>
      </xdr:nvSpPr>
      <xdr:spPr>
        <a:xfrm>
          <a:off x="13069785" y="17437099"/>
          <a:ext cx="1581150" cy="879905"/>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ENERGY</a:t>
          </a:r>
          <a:endParaRPr lang="en-US" sz="1100"/>
        </a:p>
      </xdr:txBody>
    </xdr:sp>
    <xdr:clientData fLocksWithSheet="0"/>
  </xdr:oneCellAnchor>
  <xdr:oneCellAnchor>
    <xdr:from>
      <xdr:col>21</xdr:col>
      <xdr:colOff>15560</xdr:colOff>
      <xdr:row>70</xdr:row>
      <xdr:rowOff>210181</xdr:rowOff>
    </xdr:from>
    <xdr:ext cx="1940928" cy="895350"/>
    <xdr:sp macro="" textlink="">
      <xdr:nvSpPr>
        <xdr:cNvPr id="17" name="Shape 30">
          <a:extLst>
            <a:ext uri="{FF2B5EF4-FFF2-40B4-BE49-F238E27FC236}">
              <a16:creationId xmlns:a16="http://schemas.microsoft.com/office/drawing/2014/main" id="{9B74477A-AC94-9042-98CD-8891D825493C}"/>
            </a:ext>
          </a:extLst>
        </xdr:cNvPr>
        <xdr:cNvSpPr txBox="1"/>
      </xdr:nvSpPr>
      <xdr:spPr>
        <a:xfrm>
          <a:off x="8499160" y="16123281"/>
          <a:ext cx="1940928" cy="8953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AIR QUALITY</a:t>
          </a:r>
          <a:endParaRPr lang="en-US" sz="1100"/>
        </a:p>
      </xdr:txBody>
    </xdr:sp>
    <xdr:clientData fLocksWithSheet="0"/>
  </xdr:oneCellAnchor>
  <xdr:oneCellAnchor>
    <xdr:from>
      <xdr:col>11</xdr:col>
      <xdr:colOff>238896</xdr:colOff>
      <xdr:row>55</xdr:row>
      <xdr:rowOff>117162</xdr:rowOff>
    </xdr:from>
    <xdr:ext cx="1923536" cy="895350"/>
    <xdr:sp macro="" textlink="">
      <xdr:nvSpPr>
        <xdr:cNvPr id="18" name="Shape 30">
          <a:extLst>
            <a:ext uri="{FF2B5EF4-FFF2-40B4-BE49-F238E27FC236}">
              <a16:creationId xmlns:a16="http://schemas.microsoft.com/office/drawing/2014/main" id="{EBA814C3-ECA8-3243-8CBB-4C293A756FFE}"/>
            </a:ext>
          </a:extLst>
        </xdr:cNvPr>
        <xdr:cNvSpPr txBox="1"/>
      </xdr:nvSpPr>
      <xdr:spPr>
        <a:xfrm>
          <a:off x="6182496" y="12220262"/>
          <a:ext cx="1923536"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a:solidFill>
                <a:srgbClr val="263238"/>
              </a:solidFill>
              <a:latin typeface="+mn-lt"/>
              <a:ea typeface="+mn-ea"/>
              <a:cs typeface="+mn-cs"/>
              <a:sym typeface="Arial"/>
            </a:rPr>
            <a:t>BIODIVERSITY</a:t>
          </a:r>
          <a:endParaRPr sz="1800">
            <a:solidFill>
              <a:schemeClr val="dk1"/>
            </a:solidFill>
          </a:endParaRPr>
        </a:p>
      </xdr:txBody>
    </xdr:sp>
    <xdr:clientData fLocksWithSheet="0"/>
  </xdr:oneCellAnchor>
  <xdr:oneCellAnchor>
    <xdr:from>
      <xdr:col>17</xdr:col>
      <xdr:colOff>21165</xdr:colOff>
      <xdr:row>37</xdr:row>
      <xdr:rowOff>205946</xdr:rowOff>
    </xdr:from>
    <xdr:ext cx="2159001" cy="1206672"/>
    <xdr:sp macro="" textlink="">
      <xdr:nvSpPr>
        <xdr:cNvPr id="19" name="Shape 30">
          <a:extLst>
            <a:ext uri="{FF2B5EF4-FFF2-40B4-BE49-F238E27FC236}">
              <a16:creationId xmlns:a16="http://schemas.microsoft.com/office/drawing/2014/main" id="{E7025EC3-CE8B-A349-AE55-503623FECC74}"/>
            </a:ext>
          </a:extLst>
        </xdr:cNvPr>
        <xdr:cNvSpPr txBox="1"/>
      </xdr:nvSpPr>
      <xdr:spPr>
        <a:xfrm>
          <a:off x="7488765" y="7737046"/>
          <a:ext cx="2159001" cy="1206672"/>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800" b="1">
              <a:solidFill>
                <a:srgbClr val="263238"/>
              </a:solidFill>
              <a:latin typeface="+mn-lt"/>
              <a:ea typeface="+mn-ea"/>
              <a:cs typeface="+mn-cs"/>
              <a:sym typeface="Arial"/>
            </a:rPr>
            <a:t>CLIMATE CHANGE</a:t>
          </a:r>
        </a:p>
      </xdr:txBody>
    </xdr:sp>
    <xdr:clientData fLocksWithSheet="0"/>
  </xdr:oneCellAnchor>
  <xdr:oneCellAnchor>
    <xdr:from>
      <xdr:col>27</xdr:col>
      <xdr:colOff>227969</xdr:colOff>
      <xdr:row>46</xdr:row>
      <xdr:rowOff>77777</xdr:rowOff>
    </xdr:from>
    <xdr:ext cx="1581150" cy="895350"/>
    <xdr:sp macro="" textlink="">
      <xdr:nvSpPr>
        <xdr:cNvPr id="20" name="Shape 30">
          <a:extLst>
            <a:ext uri="{FF2B5EF4-FFF2-40B4-BE49-F238E27FC236}">
              <a16:creationId xmlns:a16="http://schemas.microsoft.com/office/drawing/2014/main" id="{3097D256-262E-9044-B9FC-D5C71374D15E}"/>
            </a:ext>
          </a:extLst>
        </xdr:cNvPr>
        <xdr:cNvSpPr txBox="1"/>
      </xdr:nvSpPr>
      <xdr:spPr>
        <a:xfrm>
          <a:off x="10235569" y="9894877"/>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SAFETY</a:t>
          </a:r>
        </a:p>
      </xdr:txBody>
    </xdr:sp>
    <xdr:clientData fLocksWithSheet="0"/>
  </xdr:oneCellAnchor>
  <xdr:twoCellAnchor>
    <xdr:from>
      <xdr:col>15</xdr:col>
      <xdr:colOff>177800</xdr:colOff>
      <xdr:row>54</xdr:row>
      <xdr:rowOff>25399</xdr:rowOff>
    </xdr:from>
    <xdr:to>
      <xdr:col>15</xdr:col>
      <xdr:colOff>177800</xdr:colOff>
      <xdr:row>54</xdr:row>
      <xdr:rowOff>25399</xdr:rowOff>
    </xdr:to>
    <xdr:sp macro="" textlink="">
      <xdr:nvSpPr>
        <xdr:cNvPr id="21" name="Oval 20">
          <a:extLst>
            <a:ext uri="{FF2B5EF4-FFF2-40B4-BE49-F238E27FC236}">
              <a16:creationId xmlns:a16="http://schemas.microsoft.com/office/drawing/2014/main" id="{53C29DAC-F73B-5E41-BAA2-0AF826D8B929}"/>
            </a:ext>
          </a:extLst>
        </xdr:cNvPr>
        <xdr:cNvSpPr>
          <a:spLocks noChangeAspect="1"/>
        </xdr:cNvSpPr>
      </xdr:nvSpPr>
      <xdr:spPr>
        <a:xfrm>
          <a:off x="7137400" y="118744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177800</xdr:colOff>
      <xdr:row>55</xdr:row>
      <xdr:rowOff>25399</xdr:rowOff>
    </xdr:from>
    <xdr:to>
      <xdr:col>15</xdr:col>
      <xdr:colOff>177800</xdr:colOff>
      <xdr:row>55</xdr:row>
      <xdr:rowOff>25399</xdr:rowOff>
    </xdr:to>
    <xdr:sp macro="" textlink="">
      <xdr:nvSpPr>
        <xdr:cNvPr id="22" name="Oval 21">
          <a:extLst>
            <a:ext uri="{FF2B5EF4-FFF2-40B4-BE49-F238E27FC236}">
              <a16:creationId xmlns:a16="http://schemas.microsoft.com/office/drawing/2014/main" id="{317E67FA-D59D-E14C-9BA5-7D422748D462}"/>
            </a:ext>
          </a:extLst>
        </xdr:cNvPr>
        <xdr:cNvSpPr>
          <a:spLocks noChangeAspect="1"/>
        </xdr:cNvSpPr>
      </xdr:nvSpPr>
      <xdr:spPr>
        <a:xfrm>
          <a:off x="7137400" y="121284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177800</xdr:colOff>
      <xdr:row>57</xdr:row>
      <xdr:rowOff>25399</xdr:rowOff>
    </xdr:from>
    <xdr:to>
      <xdr:col>15</xdr:col>
      <xdr:colOff>177800</xdr:colOff>
      <xdr:row>57</xdr:row>
      <xdr:rowOff>25399</xdr:rowOff>
    </xdr:to>
    <xdr:sp macro="" textlink="">
      <xdr:nvSpPr>
        <xdr:cNvPr id="23" name="Oval 22">
          <a:extLst>
            <a:ext uri="{FF2B5EF4-FFF2-40B4-BE49-F238E27FC236}">
              <a16:creationId xmlns:a16="http://schemas.microsoft.com/office/drawing/2014/main" id="{8A55C422-5047-BA44-A9E9-F9AF0694BF52}"/>
            </a:ext>
          </a:extLst>
        </xdr:cNvPr>
        <xdr:cNvSpPr>
          <a:spLocks noChangeAspect="1"/>
        </xdr:cNvSpPr>
      </xdr:nvSpPr>
      <xdr:spPr>
        <a:xfrm>
          <a:off x="7137400" y="126364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177800</xdr:colOff>
      <xdr:row>58</xdr:row>
      <xdr:rowOff>25399</xdr:rowOff>
    </xdr:from>
    <xdr:to>
      <xdr:col>15</xdr:col>
      <xdr:colOff>177800</xdr:colOff>
      <xdr:row>58</xdr:row>
      <xdr:rowOff>25399</xdr:rowOff>
    </xdr:to>
    <xdr:sp macro="" textlink="">
      <xdr:nvSpPr>
        <xdr:cNvPr id="24" name="Oval 23">
          <a:extLst>
            <a:ext uri="{FF2B5EF4-FFF2-40B4-BE49-F238E27FC236}">
              <a16:creationId xmlns:a16="http://schemas.microsoft.com/office/drawing/2014/main" id="{83916064-AF22-2244-B758-777B134FD1CF}"/>
            </a:ext>
          </a:extLst>
        </xdr:cNvPr>
        <xdr:cNvSpPr>
          <a:spLocks noChangeAspect="1"/>
        </xdr:cNvSpPr>
      </xdr:nvSpPr>
      <xdr:spPr>
        <a:xfrm>
          <a:off x="7137400" y="128904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177800</xdr:colOff>
      <xdr:row>60</xdr:row>
      <xdr:rowOff>25399</xdr:rowOff>
    </xdr:from>
    <xdr:to>
      <xdr:col>15</xdr:col>
      <xdr:colOff>177800</xdr:colOff>
      <xdr:row>60</xdr:row>
      <xdr:rowOff>25399</xdr:rowOff>
    </xdr:to>
    <xdr:sp macro="" textlink="">
      <xdr:nvSpPr>
        <xdr:cNvPr id="25" name="Oval 24">
          <a:extLst>
            <a:ext uri="{FF2B5EF4-FFF2-40B4-BE49-F238E27FC236}">
              <a16:creationId xmlns:a16="http://schemas.microsoft.com/office/drawing/2014/main" id="{887D4F85-AFC8-BD4B-BB9C-7446F0BC18E5}"/>
            </a:ext>
          </a:extLst>
        </xdr:cNvPr>
        <xdr:cNvSpPr>
          <a:spLocks noChangeAspect="1"/>
        </xdr:cNvSpPr>
      </xdr:nvSpPr>
      <xdr:spPr>
        <a:xfrm>
          <a:off x="7137400" y="133984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177800</xdr:colOff>
      <xdr:row>61</xdr:row>
      <xdr:rowOff>25399</xdr:rowOff>
    </xdr:from>
    <xdr:to>
      <xdr:col>15</xdr:col>
      <xdr:colOff>177800</xdr:colOff>
      <xdr:row>61</xdr:row>
      <xdr:rowOff>25399</xdr:rowOff>
    </xdr:to>
    <xdr:sp macro="" textlink="">
      <xdr:nvSpPr>
        <xdr:cNvPr id="26" name="Oval 25">
          <a:extLst>
            <a:ext uri="{FF2B5EF4-FFF2-40B4-BE49-F238E27FC236}">
              <a16:creationId xmlns:a16="http://schemas.microsoft.com/office/drawing/2014/main" id="{3052D467-3682-1C40-B6EB-165F5FBCDED3}"/>
            </a:ext>
          </a:extLst>
        </xdr:cNvPr>
        <xdr:cNvSpPr>
          <a:spLocks noChangeAspect="1"/>
        </xdr:cNvSpPr>
      </xdr:nvSpPr>
      <xdr:spPr>
        <a:xfrm>
          <a:off x="7137400" y="136524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177800</xdr:colOff>
      <xdr:row>63</xdr:row>
      <xdr:rowOff>25399</xdr:rowOff>
    </xdr:from>
    <xdr:to>
      <xdr:col>15</xdr:col>
      <xdr:colOff>177800</xdr:colOff>
      <xdr:row>63</xdr:row>
      <xdr:rowOff>25399</xdr:rowOff>
    </xdr:to>
    <xdr:sp macro="" textlink="">
      <xdr:nvSpPr>
        <xdr:cNvPr id="27" name="Oval 26">
          <a:extLst>
            <a:ext uri="{FF2B5EF4-FFF2-40B4-BE49-F238E27FC236}">
              <a16:creationId xmlns:a16="http://schemas.microsoft.com/office/drawing/2014/main" id="{13E211B9-22A5-F343-A79C-572179626A3F}"/>
            </a:ext>
          </a:extLst>
        </xdr:cNvPr>
        <xdr:cNvSpPr>
          <a:spLocks noChangeAspect="1"/>
        </xdr:cNvSpPr>
      </xdr:nvSpPr>
      <xdr:spPr>
        <a:xfrm>
          <a:off x="7137400" y="141604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177800</xdr:colOff>
      <xdr:row>64</xdr:row>
      <xdr:rowOff>25399</xdr:rowOff>
    </xdr:from>
    <xdr:to>
      <xdr:col>15</xdr:col>
      <xdr:colOff>177800</xdr:colOff>
      <xdr:row>64</xdr:row>
      <xdr:rowOff>25399</xdr:rowOff>
    </xdr:to>
    <xdr:sp macro="" textlink="">
      <xdr:nvSpPr>
        <xdr:cNvPr id="28" name="Oval 27">
          <a:extLst>
            <a:ext uri="{FF2B5EF4-FFF2-40B4-BE49-F238E27FC236}">
              <a16:creationId xmlns:a16="http://schemas.microsoft.com/office/drawing/2014/main" id="{9A0A17FA-9927-C746-83E0-13713010DDEE}"/>
            </a:ext>
          </a:extLst>
        </xdr:cNvPr>
        <xdr:cNvSpPr>
          <a:spLocks noChangeAspect="1"/>
        </xdr:cNvSpPr>
      </xdr:nvSpPr>
      <xdr:spPr>
        <a:xfrm>
          <a:off x="7137400" y="144144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177800</xdr:colOff>
      <xdr:row>66</xdr:row>
      <xdr:rowOff>25399</xdr:rowOff>
    </xdr:from>
    <xdr:to>
      <xdr:col>15</xdr:col>
      <xdr:colOff>177800</xdr:colOff>
      <xdr:row>66</xdr:row>
      <xdr:rowOff>25399</xdr:rowOff>
    </xdr:to>
    <xdr:sp macro="" textlink="">
      <xdr:nvSpPr>
        <xdr:cNvPr id="29" name="Oval 28">
          <a:extLst>
            <a:ext uri="{FF2B5EF4-FFF2-40B4-BE49-F238E27FC236}">
              <a16:creationId xmlns:a16="http://schemas.microsoft.com/office/drawing/2014/main" id="{64E9C791-0E2E-3641-85C0-D939C60A39F2}"/>
            </a:ext>
          </a:extLst>
        </xdr:cNvPr>
        <xdr:cNvSpPr>
          <a:spLocks noChangeAspect="1"/>
        </xdr:cNvSpPr>
      </xdr:nvSpPr>
      <xdr:spPr>
        <a:xfrm>
          <a:off x="7137400" y="149224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oneCellAnchor>
    <xdr:from>
      <xdr:col>12</xdr:col>
      <xdr:colOff>812800</xdr:colOff>
      <xdr:row>61</xdr:row>
      <xdr:rowOff>101600</xdr:rowOff>
    </xdr:from>
    <xdr:ext cx="27460" cy="0"/>
    <xdr:sp macro="" textlink="">
      <xdr:nvSpPr>
        <xdr:cNvPr id="30" name="Oval 29">
          <a:extLst>
            <a:ext uri="{FF2B5EF4-FFF2-40B4-BE49-F238E27FC236}">
              <a16:creationId xmlns:a16="http://schemas.microsoft.com/office/drawing/2014/main" id="{73197B54-59C5-504C-9937-90D3EBC54530}"/>
            </a:ext>
          </a:extLst>
        </xdr:cNvPr>
        <xdr:cNvSpPr>
          <a:spLocks noChangeAspect="1"/>
        </xdr:cNvSpPr>
      </xdr:nvSpPr>
      <xdr:spPr>
        <a:xfrm>
          <a:off x="6451600" y="13728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15</xdr:col>
      <xdr:colOff>812800</xdr:colOff>
      <xdr:row>61</xdr:row>
      <xdr:rowOff>101600</xdr:rowOff>
    </xdr:from>
    <xdr:ext cx="27460" cy="0"/>
    <xdr:sp macro="" textlink="">
      <xdr:nvSpPr>
        <xdr:cNvPr id="31" name="Oval 30">
          <a:extLst>
            <a:ext uri="{FF2B5EF4-FFF2-40B4-BE49-F238E27FC236}">
              <a16:creationId xmlns:a16="http://schemas.microsoft.com/office/drawing/2014/main" id="{AE4FA762-E288-944B-B7D4-8016CFDBF30C}"/>
            </a:ext>
          </a:extLst>
        </xdr:cNvPr>
        <xdr:cNvSpPr>
          <a:spLocks noChangeAspect="1"/>
        </xdr:cNvSpPr>
      </xdr:nvSpPr>
      <xdr:spPr>
        <a:xfrm>
          <a:off x="7213600" y="13728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12</xdr:col>
      <xdr:colOff>812800</xdr:colOff>
      <xdr:row>62</xdr:row>
      <xdr:rowOff>101600</xdr:rowOff>
    </xdr:from>
    <xdr:ext cx="27460" cy="0"/>
    <xdr:sp macro="" textlink="">
      <xdr:nvSpPr>
        <xdr:cNvPr id="32" name="Oval 31">
          <a:extLst>
            <a:ext uri="{FF2B5EF4-FFF2-40B4-BE49-F238E27FC236}">
              <a16:creationId xmlns:a16="http://schemas.microsoft.com/office/drawing/2014/main" id="{7FE490C3-A26F-DB43-985D-EFF501768337}"/>
            </a:ext>
          </a:extLst>
        </xdr:cNvPr>
        <xdr:cNvSpPr>
          <a:spLocks noChangeAspect="1"/>
        </xdr:cNvSpPr>
      </xdr:nvSpPr>
      <xdr:spPr>
        <a:xfrm>
          <a:off x="6451600" y="13982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14</xdr:col>
      <xdr:colOff>812800</xdr:colOff>
      <xdr:row>62</xdr:row>
      <xdr:rowOff>101600</xdr:rowOff>
    </xdr:from>
    <xdr:ext cx="27460" cy="0"/>
    <xdr:sp macro="" textlink="">
      <xdr:nvSpPr>
        <xdr:cNvPr id="33" name="Oval 32">
          <a:extLst>
            <a:ext uri="{FF2B5EF4-FFF2-40B4-BE49-F238E27FC236}">
              <a16:creationId xmlns:a16="http://schemas.microsoft.com/office/drawing/2014/main" id="{30592B77-CE85-3540-BA60-E80838FA8FF5}"/>
            </a:ext>
          </a:extLst>
        </xdr:cNvPr>
        <xdr:cNvSpPr>
          <a:spLocks noChangeAspect="1"/>
        </xdr:cNvSpPr>
      </xdr:nvSpPr>
      <xdr:spPr>
        <a:xfrm>
          <a:off x="6959600" y="13982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16</xdr:col>
      <xdr:colOff>812800</xdr:colOff>
      <xdr:row>62</xdr:row>
      <xdr:rowOff>101600</xdr:rowOff>
    </xdr:from>
    <xdr:ext cx="27460" cy="0"/>
    <xdr:sp macro="" textlink="">
      <xdr:nvSpPr>
        <xdr:cNvPr id="34" name="Oval 33">
          <a:extLst>
            <a:ext uri="{FF2B5EF4-FFF2-40B4-BE49-F238E27FC236}">
              <a16:creationId xmlns:a16="http://schemas.microsoft.com/office/drawing/2014/main" id="{3094F4A8-6E99-0842-9E7E-6B07A583BDAD}"/>
            </a:ext>
          </a:extLst>
        </xdr:cNvPr>
        <xdr:cNvSpPr>
          <a:spLocks noChangeAspect="1"/>
        </xdr:cNvSpPr>
      </xdr:nvSpPr>
      <xdr:spPr>
        <a:xfrm>
          <a:off x="7467600" y="13982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16</xdr:col>
      <xdr:colOff>812800</xdr:colOff>
      <xdr:row>63</xdr:row>
      <xdr:rowOff>101600</xdr:rowOff>
    </xdr:from>
    <xdr:ext cx="27460" cy="0"/>
    <xdr:sp macro="" textlink="">
      <xdr:nvSpPr>
        <xdr:cNvPr id="35" name="Oval 34">
          <a:extLst>
            <a:ext uri="{FF2B5EF4-FFF2-40B4-BE49-F238E27FC236}">
              <a16:creationId xmlns:a16="http://schemas.microsoft.com/office/drawing/2014/main" id="{1897816A-FC49-AA4B-A90F-22AF2E2648BB}"/>
            </a:ext>
          </a:extLst>
        </xdr:cNvPr>
        <xdr:cNvSpPr>
          <a:spLocks noChangeAspect="1"/>
        </xdr:cNvSpPr>
      </xdr:nvSpPr>
      <xdr:spPr>
        <a:xfrm>
          <a:off x="7467600" y="14236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16</xdr:col>
      <xdr:colOff>812800</xdr:colOff>
      <xdr:row>64</xdr:row>
      <xdr:rowOff>101600</xdr:rowOff>
    </xdr:from>
    <xdr:ext cx="27460" cy="0"/>
    <xdr:sp macro="" textlink="">
      <xdr:nvSpPr>
        <xdr:cNvPr id="36" name="Oval 35">
          <a:extLst>
            <a:ext uri="{FF2B5EF4-FFF2-40B4-BE49-F238E27FC236}">
              <a16:creationId xmlns:a16="http://schemas.microsoft.com/office/drawing/2014/main" id="{62B5B65D-3C0D-9742-BC0B-53E4B1E20A50}"/>
            </a:ext>
          </a:extLst>
        </xdr:cNvPr>
        <xdr:cNvSpPr>
          <a:spLocks noChangeAspect="1"/>
        </xdr:cNvSpPr>
      </xdr:nvSpPr>
      <xdr:spPr>
        <a:xfrm>
          <a:off x="7467600" y="14490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11</xdr:col>
      <xdr:colOff>812800</xdr:colOff>
      <xdr:row>63</xdr:row>
      <xdr:rowOff>101600</xdr:rowOff>
    </xdr:from>
    <xdr:ext cx="27460" cy="0"/>
    <xdr:sp macro="" textlink="">
      <xdr:nvSpPr>
        <xdr:cNvPr id="37" name="Oval 36">
          <a:extLst>
            <a:ext uri="{FF2B5EF4-FFF2-40B4-BE49-F238E27FC236}">
              <a16:creationId xmlns:a16="http://schemas.microsoft.com/office/drawing/2014/main" id="{56BDD1A7-1B23-5145-A5C3-C2074E99F6DA}"/>
            </a:ext>
          </a:extLst>
        </xdr:cNvPr>
        <xdr:cNvSpPr>
          <a:spLocks noChangeAspect="1"/>
        </xdr:cNvSpPr>
      </xdr:nvSpPr>
      <xdr:spPr>
        <a:xfrm>
          <a:off x="6197600" y="14236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13</xdr:col>
      <xdr:colOff>812800</xdr:colOff>
      <xdr:row>63</xdr:row>
      <xdr:rowOff>101600</xdr:rowOff>
    </xdr:from>
    <xdr:ext cx="27460" cy="0"/>
    <xdr:sp macro="" textlink="">
      <xdr:nvSpPr>
        <xdr:cNvPr id="38" name="Oval 37">
          <a:extLst>
            <a:ext uri="{FF2B5EF4-FFF2-40B4-BE49-F238E27FC236}">
              <a16:creationId xmlns:a16="http://schemas.microsoft.com/office/drawing/2014/main" id="{ACB5721D-4C43-844C-9AA0-8804F8264BE1}"/>
            </a:ext>
          </a:extLst>
        </xdr:cNvPr>
        <xdr:cNvSpPr>
          <a:spLocks noChangeAspect="1"/>
        </xdr:cNvSpPr>
      </xdr:nvSpPr>
      <xdr:spPr>
        <a:xfrm>
          <a:off x="6705600" y="14236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14</xdr:col>
      <xdr:colOff>812800</xdr:colOff>
      <xdr:row>63</xdr:row>
      <xdr:rowOff>101600</xdr:rowOff>
    </xdr:from>
    <xdr:ext cx="27460" cy="0"/>
    <xdr:sp macro="" textlink="">
      <xdr:nvSpPr>
        <xdr:cNvPr id="39" name="Oval 38">
          <a:extLst>
            <a:ext uri="{FF2B5EF4-FFF2-40B4-BE49-F238E27FC236}">
              <a16:creationId xmlns:a16="http://schemas.microsoft.com/office/drawing/2014/main" id="{FAB5C7F0-AC10-3E4A-84FA-970668B19F52}"/>
            </a:ext>
          </a:extLst>
        </xdr:cNvPr>
        <xdr:cNvSpPr>
          <a:spLocks noChangeAspect="1"/>
        </xdr:cNvSpPr>
      </xdr:nvSpPr>
      <xdr:spPr>
        <a:xfrm>
          <a:off x="6959600" y="14236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78</xdr:col>
      <xdr:colOff>0</xdr:colOff>
      <xdr:row>61</xdr:row>
      <xdr:rowOff>101600</xdr:rowOff>
    </xdr:from>
    <xdr:ext cx="27460" cy="0"/>
    <xdr:sp macro="" textlink="">
      <xdr:nvSpPr>
        <xdr:cNvPr id="40" name="Oval 39">
          <a:extLst>
            <a:ext uri="{FF2B5EF4-FFF2-40B4-BE49-F238E27FC236}">
              <a16:creationId xmlns:a16="http://schemas.microsoft.com/office/drawing/2014/main" id="{0D8600A5-21D9-6941-922B-E87E5BEC90D7}"/>
            </a:ext>
          </a:extLst>
        </xdr:cNvPr>
        <xdr:cNvSpPr>
          <a:spLocks noChangeAspect="1"/>
        </xdr:cNvSpPr>
      </xdr:nvSpPr>
      <xdr:spPr>
        <a:xfrm>
          <a:off x="22961600" y="13728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78</xdr:col>
      <xdr:colOff>0</xdr:colOff>
      <xdr:row>61</xdr:row>
      <xdr:rowOff>101600</xdr:rowOff>
    </xdr:from>
    <xdr:ext cx="27460" cy="0"/>
    <xdr:sp macro="" textlink="">
      <xdr:nvSpPr>
        <xdr:cNvPr id="41" name="Oval 40">
          <a:extLst>
            <a:ext uri="{FF2B5EF4-FFF2-40B4-BE49-F238E27FC236}">
              <a16:creationId xmlns:a16="http://schemas.microsoft.com/office/drawing/2014/main" id="{F4381D2D-8081-F340-914D-2F1667028479}"/>
            </a:ext>
          </a:extLst>
        </xdr:cNvPr>
        <xdr:cNvSpPr>
          <a:spLocks noChangeAspect="1"/>
        </xdr:cNvSpPr>
      </xdr:nvSpPr>
      <xdr:spPr>
        <a:xfrm>
          <a:off x="22961600" y="13728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78</xdr:col>
      <xdr:colOff>0</xdr:colOff>
      <xdr:row>61</xdr:row>
      <xdr:rowOff>101600</xdr:rowOff>
    </xdr:from>
    <xdr:ext cx="27460" cy="0"/>
    <xdr:sp macro="" textlink="">
      <xdr:nvSpPr>
        <xdr:cNvPr id="42" name="Oval 41">
          <a:extLst>
            <a:ext uri="{FF2B5EF4-FFF2-40B4-BE49-F238E27FC236}">
              <a16:creationId xmlns:a16="http://schemas.microsoft.com/office/drawing/2014/main" id="{40EBD40E-E686-4F42-B340-B08B06DC8176}"/>
            </a:ext>
          </a:extLst>
        </xdr:cNvPr>
        <xdr:cNvSpPr>
          <a:spLocks noChangeAspect="1"/>
        </xdr:cNvSpPr>
      </xdr:nvSpPr>
      <xdr:spPr>
        <a:xfrm>
          <a:off x="22961600" y="13728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78</xdr:col>
      <xdr:colOff>0</xdr:colOff>
      <xdr:row>62</xdr:row>
      <xdr:rowOff>101600</xdr:rowOff>
    </xdr:from>
    <xdr:ext cx="27460" cy="0"/>
    <xdr:sp macro="" textlink="">
      <xdr:nvSpPr>
        <xdr:cNvPr id="43" name="Oval 42">
          <a:extLst>
            <a:ext uri="{FF2B5EF4-FFF2-40B4-BE49-F238E27FC236}">
              <a16:creationId xmlns:a16="http://schemas.microsoft.com/office/drawing/2014/main" id="{4DE97389-FD03-1F4B-849C-8D80583E52FE}"/>
            </a:ext>
          </a:extLst>
        </xdr:cNvPr>
        <xdr:cNvSpPr>
          <a:spLocks noChangeAspect="1"/>
        </xdr:cNvSpPr>
      </xdr:nvSpPr>
      <xdr:spPr>
        <a:xfrm>
          <a:off x="22961600" y="13982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78</xdr:col>
      <xdr:colOff>0</xdr:colOff>
      <xdr:row>62</xdr:row>
      <xdr:rowOff>101600</xdr:rowOff>
    </xdr:from>
    <xdr:ext cx="27460" cy="0"/>
    <xdr:sp macro="" textlink="">
      <xdr:nvSpPr>
        <xdr:cNvPr id="44" name="Oval 43">
          <a:extLst>
            <a:ext uri="{FF2B5EF4-FFF2-40B4-BE49-F238E27FC236}">
              <a16:creationId xmlns:a16="http://schemas.microsoft.com/office/drawing/2014/main" id="{9392C9E8-DB41-7A45-98A0-A122A1B9AC75}"/>
            </a:ext>
          </a:extLst>
        </xdr:cNvPr>
        <xdr:cNvSpPr>
          <a:spLocks noChangeAspect="1"/>
        </xdr:cNvSpPr>
      </xdr:nvSpPr>
      <xdr:spPr>
        <a:xfrm>
          <a:off x="22961600" y="13982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78</xdr:col>
      <xdr:colOff>0</xdr:colOff>
      <xdr:row>62</xdr:row>
      <xdr:rowOff>101600</xdr:rowOff>
    </xdr:from>
    <xdr:ext cx="27460" cy="0"/>
    <xdr:sp macro="" textlink="">
      <xdr:nvSpPr>
        <xdr:cNvPr id="45" name="Oval 44">
          <a:extLst>
            <a:ext uri="{FF2B5EF4-FFF2-40B4-BE49-F238E27FC236}">
              <a16:creationId xmlns:a16="http://schemas.microsoft.com/office/drawing/2014/main" id="{5BD1DDAB-5495-FC45-AF42-3D90C9BE2B8A}"/>
            </a:ext>
          </a:extLst>
        </xdr:cNvPr>
        <xdr:cNvSpPr>
          <a:spLocks noChangeAspect="1"/>
        </xdr:cNvSpPr>
      </xdr:nvSpPr>
      <xdr:spPr>
        <a:xfrm>
          <a:off x="22961600" y="13982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78</xdr:col>
      <xdr:colOff>0</xdr:colOff>
      <xdr:row>63</xdr:row>
      <xdr:rowOff>101600</xdr:rowOff>
    </xdr:from>
    <xdr:ext cx="27460" cy="0"/>
    <xdr:sp macro="" textlink="">
      <xdr:nvSpPr>
        <xdr:cNvPr id="46" name="Oval 45">
          <a:extLst>
            <a:ext uri="{FF2B5EF4-FFF2-40B4-BE49-F238E27FC236}">
              <a16:creationId xmlns:a16="http://schemas.microsoft.com/office/drawing/2014/main" id="{9FE82F1F-BDB5-8843-AC61-451F0CB5C862}"/>
            </a:ext>
          </a:extLst>
        </xdr:cNvPr>
        <xdr:cNvSpPr>
          <a:spLocks noChangeAspect="1"/>
        </xdr:cNvSpPr>
      </xdr:nvSpPr>
      <xdr:spPr>
        <a:xfrm>
          <a:off x="22961600" y="14236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78</xdr:col>
      <xdr:colOff>0</xdr:colOff>
      <xdr:row>64</xdr:row>
      <xdr:rowOff>101600</xdr:rowOff>
    </xdr:from>
    <xdr:ext cx="27460" cy="0"/>
    <xdr:sp macro="" textlink="">
      <xdr:nvSpPr>
        <xdr:cNvPr id="47" name="Oval 46">
          <a:extLst>
            <a:ext uri="{FF2B5EF4-FFF2-40B4-BE49-F238E27FC236}">
              <a16:creationId xmlns:a16="http://schemas.microsoft.com/office/drawing/2014/main" id="{D7CD1328-C006-A641-A792-B763B4CCD847}"/>
            </a:ext>
          </a:extLst>
        </xdr:cNvPr>
        <xdr:cNvSpPr>
          <a:spLocks noChangeAspect="1"/>
        </xdr:cNvSpPr>
      </xdr:nvSpPr>
      <xdr:spPr>
        <a:xfrm>
          <a:off x="22961600" y="14490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78</xdr:col>
      <xdr:colOff>0</xdr:colOff>
      <xdr:row>63</xdr:row>
      <xdr:rowOff>101600</xdr:rowOff>
    </xdr:from>
    <xdr:ext cx="27460" cy="0"/>
    <xdr:sp macro="" textlink="">
      <xdr:nvSpPr>
        <xdr:cNvPr id="48" name="Oval 47">
          <a:extLst>
            <a:ext uri="{FF2B5EF4-FFF2-40B4-BE49-F238E27FC236}">
              <a16:creationId xmlns:a16="http://schemas.microsoft.com/office/drawing/2014/main" id="{95A50721-4407-6641-84B7-37FF2DFCF3CA}"/>
            </a:ext>
          </a:extLst>
        </xdr:cNvPr>
        <xdr:cNvSpPr>
          <a:spLocks noChangeAspect="1"/>
        </xdr:cNvSpPr>
      </xdr:nvSpPr>
      <xdr:spPr>
        <a:xfrm>
          <a:off x="22961600" y="14236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78</xdr:col>
      <xdr:colOff>0</xdr:colOff>
      <xdr:row>63</xdr:row>
      <xdr:rowOff>101600</xdr:rowOff>
    </xdr:from>
    <xdr:ext cx="27460" cy="0"/>
    <xdr:sp macro="" textlink="">
      <xdr:nvSpPr>
        <xdr:cNvPr id="49" name="Oval 48">
          <a:extLst>
            <a:ext uri="{FF2B5EF4-FFF2-40B4-BE49-F238E27FC236}">
              <a16:creationId xmlns:a16="http://schemas.microsoft.com/office/drawing/2014/main" id="{F5008D22-F5E3-5D41-9F76-49C496125242}"/>
            </a:ext>
          </a:extLst>
        </xdr:cNvPr>
        <xdr:cNvSpPr>
          <a:spLocks noChangeAspect="1"/>
        </xdr:cNvSpPr>
      </xdr:nvSpPr>
      <xdr:spPr>
        <a:xfrm>
          <a:off x="22961600" y="14236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78</xdr:col>
      <xdr:colOff>0</xdr:colOff>
      <xdr:row>63</xdr:row>
      <xdr:rowOff>101600</xdr:rowOff>
    </xdr:from>
    <xdr:ext cx="27460" cy="0"/>
    <xdr:sp macro="" textlink="">
      <xdr:nvSpPr>
        <xdr:cNvPr id="50" name="Oval 49">
          <a:extLst>
            <a:ext uri="{FF2B5EF4-FFF2-40B4-BE49-F238E27FC236}">
              <a16:creationId xmlns:a16="http://schemas.microsoft.com/office/drawing/2014/main" id="{7458176A-4871-8140-840E-EEA987DA1950}"/>
            </a:ext>
          </a:extLst>
        </xdr:cNvPr>
        <xdr:cNvSpPr>
          <a:spLocks noChangeAspect="1"/>
        </xdr:cNvSpPr>
      </xdr:nvSpPr>
      <xdr:spPr>
        <a:xfrm>
          <a:off x="22961600" y="14236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oneCellAnchor>
    <xdr:from>
      <xdr:col>83</xdr:col>
      <xdr:colOff>812800</xdr:colOff>
      <xdr:row>62</xdr:row>
      <xdr:rowOff>101600</xdr:rowOff>
    </xdr:from>
    <xdr:ext cx="27460" cy="0"/>
    <xdr:sp macro="" textlink="">
      <xdr:nvSpPr>
        <xdr:cNvPr id="51" name="Oval 50">
          <a:extLst>
            <a:ext uri="{FF2B5EF4-FFF2-40B4-BE49-F238E27FC236}">
              <a16:creationId xmlns:a16="http://schemas.microsoft.com/office/drawing/2014/main" id="{65F4810C-76D9-8845-A532-D6818F98E0C7}"/>
            </a:ext>
          </a:extLst>
        </xdr:cNvPr>
        <xdr:cNvSpPr>
          <a:spLocks noChangeAspect="1"/>
        </xdr:cNvSpPr>
      </xdr:nvSpPr>
      <xdr:spPr>
        <a:xfrm>
          <a:off x="24485600" y="13982700"/>
          <a:ext cx="2746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GB" sz="1100"/>
        </a:p>
      </xdr:txBody>
    </xdr:sp>
    <xdr:clientData/>
  </xdr:oneCellAnchor>
  <xdr:twoCellAnchor>
    <xdr:from>
      <xdr:col>88</xdr:col>
      <xdr:colOff>177800</xdr:colOff>
      <xdr:row>53</xdr:row>
      <xdr:rowOff>25399</xdr:rowOff>
    </xdr:from>
    <xdr:to>
      <xdr:col>88</xdr:col>
      <xdr:colOff>177800</xdr:colOff>
      <xdr:row>53</xdr:row>
      <xdr:rowOff>25399</xdr:rowOff>
    </xdr:to>
    <xdr:sp macro="" textlink="">
      <xdr:nvSpPr>
        <xdr:cNvPr id="52" name="Oval 51">
          <a:extLst>
            <a:ext uri="{FF2B5EF4-FFF2-40B4-BE49-F238E27FC236}">
              <a16:creationId xmlns:a16="http://schemas.microsoft.com/office/drawing/2014/main" id="{0EA49F1C-B1B7-9D47-A8CA-640444898538}"/>
            </a:ext>
          </a:extLst>
        </xdr:cNvPr>
        <xdr:cNvSpPr>
          <a:spLocks noChangeAspect="1"/>
        </xdr:cNvSpPr>
      </xdr:nvSpPr>
      <xdr:spPr>
        <a:xfrm>
          <a:off x="25679400" y="11620499"/>
          <a:ext cx="0" cy="0"/>
        </a:xfrm>
        <a:prstGeom prst="ellipse">
          <a:avLst/>
        </a:prstGeom>
        <a:noFill/>
        <a:ln w="7620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oneCellAnchor>
    <xdr:from>
      <xdr:col>46</xdr:col>
      <xdr:colOff>2497</xdr:colOff>
      <xdr:row>60</xdr:row>
      <xdr:rowOff>134836</xdr:rowOff>
    </xdr:from>
    <xdr:ext cx="1581150" cy="895350"/>
    <xdr:sp macro="" textlink="">
      <xdr:nvSpPr>
        <xdr:cNvPr id="53" name="Shape 30">
          <a:extLst>
            <a:ext uri="{FF2B5EF4-FFF2-40B4-BE49-F238E27FC236}">
              <a16:creationId xmlns:a16="http://schemas.microsoft.com/office/drawing/2014/main" id="{70C90305-B63B-CB44-BF84-08CD3DFD1855}"/>
            </a:ext>
          </a:extLst>
        </xdr:cNvPr>
        <xdr:cNvSpPr txBox="1"/>
      </xdr:nvSpPr>
      <xdr:spPr>
        <a:xfrm>
          <a:off x="14836097" y="13507936"/>
          <a:ext cx="1581150" cy="8953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i="0">
              <a:solidFill>
                <a:schemeClr val="dk1"/>
              </a:solidFill>
              <a:latin typeface="Arial"/>
              <a:ea typeface="Arial"/>
              <a:cs typeface="Arial"/>
              <a:sym typeface="Arial"/>
            </a:rPr>
            <a:t>EQUALITY</a:t>
          </a:r>
        </a:p>
      </xdr:txBody>
    </xdr:sp>
    <xdr:clientData fLocksWithSheet="0"/>
  </xdr:oneCellAnchor>
  <xdr:twoCellAnchor editAs="absolute">
    <xdr:from>
      <xdr:col>8</xdr:col>
      <xdr:colOff>50799</xdr:colOff>
      <xdr:row>20</xdr:row>
      <xdr:rowOff>10992</xdr:rowOff>
    </xdr:from>
    <xdr:to>
      <xdr:col>74</xdr:col>
      <xdr:colOff>84327</xdr:colOff>
      <xdr:row>86</xdr:row>
      <xdr:rowOff>92331</xdr:rowOff>
    </xdr:to>
    <xdr:sp macro="" textlink="">
      <xdr:nvSpPr>
        <xdr:cNvPr id="54" name="Oval 53">
          <a:extLst>
            <a:ext uri="{FF2B5EF4-FFF2-40B4-BE49-F238E27FC236}">
              <a16:creationId xmlns:a16="http://schemas.microsoft.com/office/drawing/2014/main" id="{50DEA23D-591C-E749-BD1D-51ED630B11B1}"/>
            </a:ext>
          </a:extLst>
        </xdr:cNvPr>
        <xdr:cNvSpPr/>
      </xdr:nvSpPr>
      <xdr:spPr>
        <a:xfrm>
          <a:off x="5232399" y="3312992"/>
          <a:ext cx="16797528" cy="16756439"/>
        </a:xfrm>
        <a:prstGeom prst="ellipse">
          <a:avLst/>
        </a:prstGeom>
        <a:noFill/>
        <a:ln w="381000">
          <a:solidFill>
            <a:schemeClr val="accent4">
              <a:lumMod val="50000"/>
            </a:schemeClr>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editAs="absolute">
    <xdr:from>
      <xdr:col>22</xdr:col>
      <xdr:colOff>77058</xdr:colOff>
      <xdr:row>33</xdr:row>
      <xdr:rowOff>93876</xdr:rowOff>
    </xdr:from>
    <xdr:to>
      <xdr:col>60</xdr:col>
      <xdr:colOff>136445</xdr:colOff>
      <xdr:row>71</xdr:row>
      <xdr:rowOff>153263</xdr:rowOff>
    </xdr:to>
    <xdr:sp macro="" textlink="">
      <xdr:nvSpPr>
        <xdr:cNvPr id="55" name="Oval 54">
          <a:extLst>
            <a:ext uri="{FF2B5EF4-FFF2-40B4-BE49-F238E27FC236}">
              <a16:creationId xmlns:a16="http://schemas.microsoft.com/office/drawing/2014/main" id="{DF058DA0-57E7-D547-B15A-9D1EEF5A8B87}"/>
            </a:ext>
          </a:extLst>
        </xdr:cNvPr>
        <xdr:cNvSpPr/>
      </xdr:nvSpPr>
      <xdr:spPr>
        <a:xfrm>
          <a:off x="8814658" y="6608976"/>
          <a:ext cx="9711387" cy="9711387"/>
        </a:xfrm>
        <a:prstGeom prst="ellipse">
          <a:avLst/>
        </a:prstGeom>
        <a:noFill/>
        <a:ln w="952500">
          <a:solidFill>
            <a:schemeClr val="accent4">
              <a:lumMod val="50000"/>
            </a:schemeClr>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editAs="absolute">
    <xdr:from>
      <xdr:col>41</xdr:col>
      <xdr:colOff>91239</xdr:colOff>
      <xdr:row>19</xdr:row>
      <xdr:rowOff>2988</xdr:rowOff>
    </xdr:from>
    <xdr:to>
      <xdr:col>41</xdr:col>
      <xdr:colOff>95568</xdr:colOff>
      <xdr:row>53</xdr:row>
      <xdr:rowOff>140308</xdr:rowOff>
    </xdr:to>
    <xdr:cxnSp macro="">
      <xdr:nvCxnSpPr>
        <xdr:cNvPr id="56" name="Straight Connector 55">
          <a:extLst>
            <a:ext uri="{FF2B5EF4-FFF2-40B4-BE49-F238E27FC236}">
              <a16:creationId xmlns:a16="http://schemas.microsoft.com/office/drawing/2014/main" id="{E99271FE-858A-3D4F-BBBB-80D05F92DB75}"/>
            </a:ext>
          </a:extLst>
        </xdr:cNvPr>
        <xdr:cNvCxnSpPr/>
      </xdr:nvCxnSpPr>
      <xdr:spPr>
        <a:xfrm>
          <a:off x="13654839" y="3139888"/>
          <a:ext cx="4329" cy="8595520"/>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41</xdr:col>
      <xdr:colOff>47943</xdr:colOff>
      <xdr:row>27</xdr:row>
      <xdr:rowOff>164475</xdr:rowOff>
    </xdr:from>
    <xdr:to>
      <xdr:col>63</xdr:col>
      <xdr:colOff>32365</xdr:colOff>
      <xdr:row>53</xdr:row>
      <xdr:rowOff>201301</xdr:rowOff>
    </xdr:to>
    <xdr:cxnSp macro="">
      <xdr:nvCxnSpPr>
        <xdr:cNvPr id="57" name="Straight Connector 56">
          <a:extLst>
            <a:ext uri="{FF2B5EF4-FFF2-40B4-BE49-F238E27FC236}">
              <a16:creationId xmlns:a16="http://schemas.microsoft.com/office/drawing/2014/main" id="{ABBD1C65-2CF6-A546-8426-2338D7025C61}"/>
            </a:ext>
          </a:extLst>
        </xdr:cNvPr>
        <xdr:cNvCxnSpPr/>
      </xdr:nvCxnSpPr>
      <xdr:spPr>
        <a:xfrm flipH="1">
          <a:off x="13611543" y="5155575"/>
          <a:ext cx="5572422" cy="6640826"/>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41</xdr:col>
      <xdr:colOff>9138</xdr:colOff>
      <xdr:row>47</xdr:row>
      <xdr:rowOff>155403</xdr:rowOff>
    </xdr:from>
    <xdr:to>
      <xdr:col>74</xdr:col>
      <xdr:colOff>133412</xdr:colOff>
      <xdr:row>53</xdr:row>
      <xdr:rowOff>105030</xdr:rowOff>
    </xdr:to>
    <xdr:cxnSp macro="">
      <xdr:nvCxnSpPr>
        <xdr:cNvPr id="58" name="Straight Connector 57">
          <a:extLst>
            <a:ext uri="{FF2B5EF4-FFF2-40B4-BE49-F238E27FC236}">
              <a16:creationId xmlns:a16="http://schemas.microsoft.com/office/drawing/2014/main" id="{44AB7658-9618-4C4D-BD84-D0FDE098BD5B}"/>
            </a:ext>
          </a:extLst>
        </xdr:cNvPr>
        <xdr:cNvCxnSpPr/>
      </xdr:nvCxnSpPr>
      <xdr:spPr>
        <a:xfrm flipH="1">
          <a:off x="13572738" y="10226503"/>
          <a:ext cx="8506274" cy="1473627"/>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20</xdr:col>
      <xdr:colOff>2882</xdr:colOff>
      <xdr:row>27</xdr:row>
      <xdr:rowOff>218903</xdr:rowOff>
    </xdr:from>
    <xdr:to>
      <xdr:col>41</xdr:col>
      <xdr:colOff>136138</xdr:colOff>
      <xdr:row>53</xdr:row>
      <xdr:rowOff>62697</xdr:rowOff>
    </xdr:to>
    <xdr:cxnSp macro="">
      <xdr:nvCxnSpPr>
        <xdr:cNvPr id="59" name="Straight Connector 58">
          <a:extLst>
            <a:ext uri="{FF2B5EF4-FFF2-40B4-BE49-F238E27FC236}">
              <a16:creationId xmlns:a16="http://schemas.microsoft.com/office/drawing/2014/main" id="{7D982BA8-B6E6-A34F-A7C0-D57B96FF2AE0}"/>
            </a:ext>
          </a:extLst>
        </xdr:cNvPr>
        <xdr:cNvCxnSpPr/>
      </xdr:nvCxnSpPr>
      <xdr:spPr>
        <a:xfrm>
          <a:off x="8232482" y="5210003"/>
          <a:ext cx="5467256" cy="6447794"/>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12</xdr:col>
      <xdr:colOff>197294</xdr:colOff>
      <xdr:row>53</xdr:row>
      <xdr:rowOff>50800</xdr:rowOff>
    </xdr:from>
    <xdr:to>
      <xdr:col>41</xdr:col>
      <xdr:colOff>76200</xdr:colOff>
      <xdr:row>70</xdr:row>
      <xdr:rowOff>4068</xdr:rowOff>
    </xdr:to>
    <xdr:cxnSp macro="">
      <xdr:nvCxnSpPr>
        <xdr:cNvPr id="60" name="Straight Connector 59">
          <a:extLst>
            <a:ext uri="{FF2B5EF4-FFF2-40B4-BE49-F238E27FC236}">
              <a16:creationId xmlns:a16="http://schemas.microsoft.com/office/drawing/2014/main" id="{55F3DDC8-8438-9244-9ED2-284475C019ED}"/>
            </a:ext>
          </a:extLst>
        </xdr:cNvPr>
        <xdr:cNvCxnSpPr/>
      </xdr:nvCxnSpPr>
      <xdr:spPr>
        <a:xfrm flipV="1">
          <a:off x="6394894" y="11645900"/>
          <a:ext cx="7244906" cy="4271268"/>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30</xdr:col>
      <xdr:colOff>78690</xdr:colOff>
      <xdr:row>53</xdr:row>
      <xdr:rowOff>6252</xdr:rowOff>
    </xdr:from>
    <xdr:to>
      <xdr:col>41</xdr:col>
      <xdr:colOff>65582</xdr:colOff>
      <xdr:row>84</xdr:row>
      <xdr:rowOff>80372</xdr:rowOff>
    </xdr:to>
    <xdr:cxnSp macro="">
      <xdr:nvCxnSpPr>
        <xdr:cNvPr id="61" name="Straight Connector 60">
          <a:extLst>
            <a:ext uri="{FF2B5EF4-FFF2-40B4-BE49-F238E27FC236}">
              <a16:creationId xmlns:a16="http://schemas.microsoft.com/office/drawing/2014/main" id="{825A0887-C1CC-404A-AFAB-E7404A6C10CC}"/>
            </a:ext>
          </a:extLst>
        </xdr:cNvPr>
        <xdr:cNvCxnSpPr/>
      </xdr:nvCxnSpPr>
      <xdr:spPr>
        <a:xfrm flipV="1">
          <a:off x="10848290" y="11601352"/>
          <a:ext cx="2780892" cy="7948120"/>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41</xdr:col>
      <xdr:colOff>164360</xdr:colOff>
      <xdr:row>52</xdr:row>
      <xdr:rowOff>232030</xdr:rowOff>
    </xdr:from>
    <xdr:to>
      <xdr:col>52</xdr:col>
      <xdr:colOff>139528</xdr:colOff>
      <xdr:row>84</xdr:row>
      <xdr:rowOff>81470</xdr:rowOff>
    </xdr:to>
    <xdr:cxnSp macro="">
      <xdr:nvCxnSpPr>
        <xdr:cNvPr id="62" name="Straight Connector 61">
          <a:extLst>
            <a:ext uri="{FF2B5EF4-FFF2-40B4-BE49-F238E27FC236}">
              <a16:creationId xmlns:a16="http://schemas.microsoft.com/office/drawing/2014/main" id="{2F561BB8-D15D-D44A-A38B-AA3EDD23384E}"/>
            </a:ext>
          </a:extLst>
        </xdr:cNvPr>
        <xdr:cNvCxnSpPr/>
      </xdr:nvCxnSpPr>
      <xdr:spPr>
        <a:xfrm flipH="1" flipV="1">
          <a:off x="13727960" y="11573130"/>
          <a:ext cx="2769168" cy="7977440"/>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41</xdr:col>
      <xdr:colOff>51471</xdr:colOff>
      <xdr:row>53</xdr:row>
      <xdr:rowOff>34475</xdr:rowOff>
    </xdr:from>
    <xdr:to>
      <xdr:col>69</xdr:col>
      <xdr:colOff>227981</xdr:colOff>
      <xdr:row>69</xdr:row>
      <xdr:rowOff>226362</xdr:rowOff>
    </xdr:to>
    <xdr:cxnSp macro="">
      <xdr:nvCxnSpPr>
        <xdr:cNvPr id="63" name="Straight Connector 62">
          <a:extLst>
            <a:ext uri="{FF2B5EF4-FFF2-40B4-BE49-F238E27FC236}">
              <a16:creationId xmlns:a16="http://schemas.microsoft.com/office/drawing/2014/main" id="{245BC3F3-8182-8741-B473-5146B31F9501}"/>
            </a:ext>
          </a:extLst>
        </xdr:cNvPr>
        <xdr:cNvCxnSpPr/>
      </xdr:nvCxnSpPr>
      <xdr:spPr>
        <a:xfrm flipH="1" flipV="1">
          <a:off x="13615071" y="11629575"/>
          <a:ext cx="7288510" cy="4255887"/>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absolute">
    <xdr:from>
      <xdr:col>9</xdr:col>
      <xdr:colOff>75433</xdr:colOff>
      <xdr:row>47</xdr:row>
      <xdr:rowOff>208018</xdr:rowOff>
    </xdr:from>
    <xdr:to>
      <xdr:col>41</xdr:col>
      <xdr:colOff>127000</xdr:colOff>
      <xdr:row>53</xdr:row>
      <xdr:rowOff>76200</xdr:rowOff>
    </xdr:to>
    <xdr:cxnSp macro="">
      <xdr:nvCxnSpPr>
        <xdr:cNvPr id="64" name="Straight Connector 63">
          <a:extLst>
            <a:ext uri="{FF2B5EF4-FFF2-40B4-BE49-F238E27FC236}">
              <a16:creationId xmlns:a16="http://schemas.microsoft.com/office/drawing/2014/main" id="{17CA245F-D644-FA47-933C-DED7F56FF2E0}"/>
            </a:ext>
          </a:extLst>
        </xdr:cNvPr>
        <xdr:cNvCxnSpPr/>
      </xdr:nvCxnSpPr>
      <xdr:spPr>
        <a:xfrm>
          <a:off x="5511033" y="10279118"/>
          <a:ext cx="8179567" cy="1392182"/>
        </a:xfrm>
        <a:prstGeom prst="line">
          <a:avLst/>
        </a:prstGeom>
        <a:ln w="342900">
          <a:solidFill>
            <a:schemeClr val="accent4">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2039600" cy="3457575"/>
    <xdr:sp macro="" textlink="">
      <xdr:nvSpPr>
        <xdr:cNvPr id="2" name="Shape 415">
          <a:extLst>
            <a:ext uri="{FF2B5EF4-FFF2-40B4-BE49-F238E27FC236}">
              <a16:creationId xmlns:a16="http://schemas.microsoft.com/office/drawing/2014/main" id="{7C2CDC48-83E5-BC43-A11F-BB8A0CF3F568}"/>
            </a:ext>
          </a:extLst>
        </xdr:cNvPr>
        <xdr:cNvSpPr/>
      </xdr:nvSpPr>
      <xdr:spPr>
        <a:xfrm>
          <a:off x="0" y="0"/>
          <a:ext cx="12039600" cy="3457575"/>
        </a:xfrm>
        <a:prstGeom prst="rect">
          <a:avLst/>
        </a:prstGeom>
        <a:solidFill>
          <a:srgbClr val="263238"/>
        </a:solidFill>
        <a:ln w="12700" cap="flat" cmpd="sng">
          <a:solidFill>
            <a:srgbClr val="1B3867"/>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400">
              <a:solidFill>
                <a:schemeClr val="lt1"/>
              </a:solidFill>
              <a:latin typeface="Arial"/>
              <a:ea typeface="Arial"/>
              <a:cs typeface="Arial"/>
              <a:sym typeface="Arial"/>
            </a:rPr>
            <a:t>Please do not touch!</a:t>
          </a:r>
          <a:endParaRPr sz="1400"/>
        </a:p>
        <a:p>
          <a:pPr marL="0" lvl="0" indent="0" algn="ctr" rtl="0">
            <a:spcBef>
              <a:spcPts val="0"/>
            </a:spcBef>
            <a:spcAft>
              <a:spcPts val="0"/>
            </a:spcAft>
            <a:buNone/>
          </a:pPr>
          <a:r>
            <a:rPr lang="en-US" sz="2400">
              <a:solidFill>
                <a:schemeClr val="lt1"/>
              </a:solidFill>
              <a:latin typeface="Arial"/>
              <a:ea typeface="Arial"/>
              <a:cs typeface="Arial"/>
              <a:sym typeface="Arial"/>
            </a:rPr>
            <a:t>This sheet contains background calculations that are necessary for the scoring and visualisation. Please do not enter any values or change any formulas. </a:t>
          </a:r>
          <a:endParaRPr sz="2400"/>
        </a:p>
        <a:p>
          <a:pPr marL="0" lvl="0" indent="0" algn="ctr" rtl="0">
            <a:spcBef>
              <a:spcPts val="0"/>
            </a:spcBef>
            <a:spcAft>
              <a:spcPts val="0"/>
            </a:spcAft>
            <a:buNone/>
          </a:pPr>
          <a:endParaRPr sz="2400"/>
        </a:p>
        <a:p>
          <a:pPr marL="0" lvl="0" indent="0" algn="ctr" rtl="0">
            <a:spcBef>
              <a:spcPts val="0"/>
            </a:spcBef>
            <a:spcAft>
              <a:spcPts val="0"/>
            </a:spcAft>
            <a:buNone/>
          </a:pPr>
          <a:r>
            <a:rPr lang="en-US" sz="2400">
              <a:solidFill>
                <a:schemeClr val="lt1"/>
              </a:solidFill>
              <a:latin typeface="Arial"/>
              <a:ea typeface="Arial"/>
              <a:cs typeface="Arial"/>
              <a:sym typeface="Arial"/>
            </a:rPr>
            <a:t>You can unlock this sheet with the password: 123456</a:t>
          </a:r>
          <a:endParaRPr sz="1400"/>
        </a:p>
        <a:p>
          <a:pPr marL="0" lvl="0" indent="0" algn="ctr" rtl="0">
            <a:spcBef>
              <a:spcPts val="0"/>
            </a:spcBef>
            <a:spcAft>
              <a:spcPts val="0"/>
            </a:spcAft>
            <a:buNone/>
          </a:pPr>
          <a:endParaRPr sz="2400"/>
        </a:p>
      </xdr:txBody>
    </xdr:sp>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2039600" cy="3457575"/>
    <xdr:sp macro="" textlink="">
      <xdr:nvSpPr>
        <xdr:cNvPr id="415" name="Shape 415">
          <a:extLst>
            <a:ext uri="{FF2B5EF4-FFF2-40B4-BE49-F238E27FC236}">
              <a16:creationId xmlns:a16="http://schemas.microsoft.com/office/drawing/2014/main" id="{00000000-0008-0000-0300-00009F010000}"/>
            </a:ext>
          </a:extLst>
        </xdr:cNvPr>
        <xdr:cNvSpPr/>
      </xdr:nvSpPr>
      <xdr:spPr>
        <a:xfrm>
          <a:off x="0" y="0"/>
          <a:ext cx="12039600" cy="3457575"/>
        </a:xfrm>
        <a:prstGeom prst="rect">
          <a:avLst/>
        </a:prstGeom>
        <a:solidFill>
          <a:srgbClr val="263238"/>
        </a:solidFill>
        <a:ln w="12700" cap="flat" cmpd="sng">
          <a:solidFill>
            <a:srgbClr val="1B3867"/>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400">
              <a:solidFill>
                <a:schemeClr val="lt1"/>
              </a:solidFill>
              <a:latin typeface="Arial"/>
              <a:ea typeface="Arial"/>
              <a:cs typeface="Arial"/>
              <a:sym typeface="Arial"/>
            </a:rPr>
            <a:t>Please do not touch!</a:t>
          </a:r>
          <a:endParaRPr sz="1400"/>
        </a:p>
        <a:p>
          <a:pPr marL="0" lvl="0" indent="0" algn="ctr" rtl="0">
            <a:spcBef>
              <a:spcPts val="0"/>
            </a:spcBef>
            <a:spcAft>
              <a:spcPts val="0"/>
            </a:spcAft>
            <a:buNone/>
          </a:pPr>
          <a:r>
            <a:rPr lang="en-US" sz="2400">
              <a:solidFill>
                <a:schemeClr val="lt1"/>
              </a:solidFill>
              <a:latin typeface="Arial"/>
              <a:ea typeface="Arial"/>
              <a:cs typeface="Arial"/>
              <a:sym typeface="Arial"/>
            </a:rPr>
            <a:t>This sheet contains background calculations that are necessary for the scoring and visualisation. Please do not enter any values or change any formulas. </a:t>
          </a:r>
          <a:endParaRPr sz="2400"/>
        </a:p>
        <a:p>
          <a:pPr marL="0" lvl="0" indent="0" algn="ctr" rtl="0">
            <a:spcBef>
              <a:spcPts val="0"/>
            </a:spcBef>
            <a:spcAft>
              <a:spcPts val="0"/>
            </a:spcAft>
            <a:buNone/>
          </a:pPr>
          <a:endParaRPr sz="2400"/>
        </a:p>
        <a:p>
          <a:pPr marL="0" lvl="0" indent="0" algn="ctr" rtl="0">
            <a:spcBef>
              <a:spcPts val="0"/>
            </a:spcBef>
            <a:spcAft>
              <a:spcPts val="0"/>
            </a:spcAft>
            <a:buNone/>
          </a:pPr>
          <a:r>
            <a:rPr lang="en-US" sz="2400">
              <a:solidFill>
                <a:schemeClr val="lt1"/>
              </a:solidFill>
              <a:latin typeface="Arial"/>
              <a:ea typeface="Arial"/>
              <a:cs typeface="Arial"/>
              <a:sym typeface="Arial"/>
            </a:rPr>
            <a:t>You can unlock this sheet with the password: 123456</a:t>
          </a:r>
          <a:endParaRPr sz="1400"/>
        </a:p>
        <a:p>
          <a:pPr marL="0" lvl="0" indent="0" algn="ctr" rtl="0">
            <a:spcBef>
              <a:spcPts val="0"/>
            </a:spcBef>
            <a:spcAft>
              <a:spcPts val="0"/>
            </a:spcAft>
            <a:buNone/>
          </a:pPr>
          <a:endParaRPr sz="2400"/>
        </a:p>
      </xdr:txBody>
    </xdr:sp>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14859000" cy="5057775"/>
    <xdr:sp macro="" textlink="">
      <xdr:nvSpPr>
        <xdr:cNvPr id="2" name="Shape 416">
          <a:extLst>
            <a:ext uri="{FF2B5EF4-FFF2-40B4-BE49-F238E27FC236}">
              <a16:creationId xmlns:a16="http://schemas.microsoft.com/office/drawing/2014/main" id="{E3BC5D10-CCC2-0C48-B105-A32F853A790C}"/>
            </a:ext>
          </a:extLst>
        </xdr:cNvPr>
        <xdr:cNvSpPr/>
      </xdr:nvSpPr>
      <xdr:spPr>
        <a:xfrm>
          <a:off x="0" y="0"/>
          <a:ext cx="14859000" cy="5057775"/>
        </a:xfrm>
        <a:prstGeom prst="rect">
          <a:avLst/>
        </a:prstGeom>
        <a:solidFill>
          <a:srgbClr val="263238"/>
        </a:solidFill>
        <a:ln w="12700" cap="flat" cmpd="sng">
          <a:solidFill>
            <a:srgbClr val="1B3867"/>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400">
              <a:solidFill>
                <a:schemeClr val="lt1"/>
              </a:solidFill>
              <a:latin typeface="Arial"/>
              <a:ea typeface="Arial"/>
              <a:cs typeface="Arial"/>
              <a:sym typeface="Arial"/>
            </a:rPr>
            <a:t>Please do not touch!</a:t>
          </a:r>
          <a:endParaRPr sz="1400"/>
        </a:p>
        <a:p>
          <a:pPr marL="0" lvl="0" indent="0" algn="ctr" rtl="0">
            <a:spcBef>
              <a:spcPts val="0"/>
            </a:spcBef>
            <a:spcAft>
              <a:spcPts val="0"/>
            </a:spcAft>
            <a:buNone/>
          </a:pPr>
          <a:r>
            <a:rPr lang="en-US" sz="2400">
              <a:solidFill>
                <a:schemeClr val="lt1"/>
              </a:solidFill>
              <a:latin typeface="Arial"/>
              <a:ea typeface="Arial"/>
              <a:cs typeface="Arial"/>
              <a:sym typeface="Arial"/>
            </a:rPr>
            <a:t>This sheet contains background calculations that are necessary for the scoring and visualisation. </a:t>
          </a:r>
          <a:endParaRPr sz="1400"/>
        </a:p>
        <a:p>
          <a:pPr marL="0" lvl="0" indent="0" algn="ctr" rtl="0">
            <a:spcBef>
              <a:spcPts val="0"/>
            </a:spcBef>
            <a:spcAft>
              <a:spcPts val="0"/>
            </a:spcAft>
            <a:buNone/>
          </a:pPr>
          <a:r>
            <a:rPr lang="en-US" sz="2400">
              <a:solidFill>
                <a:schemeClr val="lt1"/>
              </a:solidFill>
              <a:latin typeface="Arial"/>
              <a:ea typeface="Arial"/>
              <a:cs typeface="Arial"/>
              <a:sym typeface="Arial"/>
            </a:rPr>
            <a:t>Please do not enter any values or change any formulas.</a:t>
          </a:r>
          <a:endParaRPr sz="2400"/>
        </a:p>
        <a:p>
          <a:pPr marL="0" lvl="0" indent="0" algn="ctr" rtl="0">
            <a:spcBef>
              <a:spcPts val="0"/>
            </a:spcBef>
            <a:spcAft>
              <a:spcPts val="0"/>
            </a:spcAft>
            <a:buNone/>
          </a:pPr>
          <a:endParaRPr sz="2400"/>
        </a:p>
        <a:p>
          <a:pPr marL="0" lvl="0" indent="0" algn="ctr" rtl="0">
            <a:spcBef>
              <a:spcPts val="0"/>
            </a:spcBef>
            <a:spcAft>
              <a:spcPts val="0"/>
            </a:spcAft>
            <a:buNone/>
          </a:pPr>
          <a:r>
            <a:rPr lang="en-US" sz="2400">
              <a:solidFill>
                <a:schemeClr val="lt1"/>
              </a:solidFill>
              <a:latin typeface="Arial"/>
              <a:ea typeface="Arial"/>
              <a:cs typeface="Arial"/>
              <a:sym typeface="Arial"/>
            </a:rPr>
            <a:t>You can unlock this sheet with the password: 123456</a:t>
          </a:r>
          <a:endParaRPr sz="2400"/>
        </a:p>
      </xdr:txBody>
    </xdr:sp>
    <xdr:clientData fLocksWithSheet="0"/>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Users outline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2DFF5C6-D44F-364F-9F60-78A79C8757B2}" name="Table_14" displayName="Table_14" ref="C2:E11">
  <tableColumns count="3">
    <tableColumn id="1" xr3:uid="{02A1A87B-D53E-2240-B042-CC792E18ED3E}" name="IMPACT CATEGORY"/>
    <tableColumn id="2" xr3:uid="{4A27DA82-BE13-2444-87A6-1CE3914DAEC9}" name="AMBITION">
      <calculatedColumnFormula>results_strategic_ambition!B12</calculatedColumnFormula>
    </tableColumn>
    <tableColumn id="3" xr3:uid="{E0086FB8-E08D-B643-852C-C5AF02FCB399}" name="IMPLEMENTATION">
      <calculatedColumnFormula>results_strategic_ambition!C12</calculatedColumnFormula>
    </tableColumn>
  </tableColumns>
  <tableStyleInfo name="Strategy Data sheet-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0990CAC-B608-C540-A98B-503554465AA8}" name="Table_25" displayName="Table_25" ref="H2:J11">
  <tableColumns count="3">
    <tableColumn id="1" xr3:uid="{4193C201-56E7-EE49-B322-2DBA3867F65D}" name="IMPACT CATEGORY"/>
    <tableColumn id="2" xr3:uid="{3C4B5979-C9A5-004A-89CA-E5E6FC75DA73}" name="AMBITION"/>
    <tableColumn id="3" xr3:uid="{DA869F4F-4E33-8D4C-A594-6266AF6D4F87}" name="IMPLEMENTATION"/>
  </tableColumns>
  <tableStyleInfo name="Strategy Data sheet-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C2:E11">
  <tableColumns count="3">
    <tableColumn id="1" xr3:uid="{00000000-0010-0000-0000-000001000000}" name="IMPACT CATEGORY"/>
    <tableColumn id="2" xr3:uid="{00000000-0010-0000-0000-000002000000}" name="AMBITION"/>
    <tableColumn id="3" xr3:uid="{00000000-0010-0000-0000-000003000000}" name="IMPLEMENTATION"/>
  </tableColumns>
  <tableStyleInfo name="Strategy Data sheet-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H2:J11">
  <tableColumns count="3">
    <tableColumn id="1" xr3:uid="{00000000-0010-0000-0100-000001000000}" name="IMPACT CATEGORY"/>
    <tableColumn id="2" xr3:uid="{00000000-0010-0000-0100-000002000000}" name="AMBITION"/>
    <tableColumn id="3" xr3:uid="{00000000-0010-0000-0100-000003000000}" name="IMPLEMENTATION"/>
  </tableColumns>
  <tableStyleInfo name="Strategy Data sheet-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IH1128"/>
  <sheetViews>
    <sheetView showGridLines="0" tabSelected="1" zoomScale="17" zoomScaleNormal="20" workbookViewId="0">
      <selection activeCell="AZ19" sqref="AZ19"/>
    </sheetView>
  </sheetViews>
  <sheetFormatPr baseColWidth="10" defaultColWidth="12.6640625" defaultRowHeight="15" customHeight="1"/>
  <cols>
    <col min="1" max="1" width="12.6640625" customWidth="1"/>
    <col min="2" max="3" width="12.6640625" style="38" customWidth="1"/>
    <col min="4" max="6" width="20.6640625" style="38" customWidth="1"/>
    <col min="7" max="9" width="12.6640625" style="38"/>
    <col min="10" max="12" width="20.6640625" style="38" customWidth="1"/>
    <col min="13" max="14" width="12.6640625" style="38"/>
    <col min="15" max="36" width="3.33203125" style="38" customWidth="1"/>
    <col min="37" max="315" width="3.33203125" customWidth="1"/>
  </cols>
  <sheetData>
    <row r="1" spans="2:242" ht="15.75" customHeight="1">
      <c r="C1" s="39"/>
      <c r="D1" s="39"/>
      <c r="E1" s="39"/>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row>
    <row r="2" spans="2:242" ht="15" customHeight="1">
      <c r="B2" s="48"/>
      <c r="C2" s="48"/>
      <c r="D2" s="48"/>
      <c r="E2" s="48"/>
      <c r="F2" s="42"/>
      <c r="G2" s="42"/>
      <c r="H2" s="42"/>
      <c r="I2" s="42"/>
      <c r="J2" s="42"/>
      <c r="K2" s="42"/>
      <c r="L2" s="42"/>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38"/>
      <c r="HY2" s="1"/>
      <c r="HZ2" s="1"/>
      <c r="IA2" s="1"/>
      <c r="IB2" s="1"/>
      <c r="IC2" s="2"/>
      <c r="ID2" s="2"/>
      <c r="IE2" s="2"/>
      <c r="IF2" s="2"/>
      <c r="IG2" s="2"/>
      <c r="IH2" s="2"/>
    </row>
    <row r="3" spans="2:242" ht="28.5" customHeight="1">
      <c r="B3" s="42"/>
      <c r="C3" s="139"/>
      <c r="D3" s="139"/>
      <c r="E3" s="139"/>
      <c r="F3" s="139"/>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38"/>
      <c r="HY3" s="2"/>
      <c r="HZ3" s="140"/>
      <c r="IA3" s="140"/>
      <c r="IB3" s="140"/>
      <c r="IC3" s="140"/>
      <c r="ID3" s="140"/>
      <c r="IE3" s="140"/>
      <c r="IF3" s="140"/>
      <c r="IG3" s="140"/>
      <c r="IH3" s="140"/>
    </row>
    <row r="4" spans="2:242" ht="28.5" customHeight="1">
      <c r="B4" s="42"/>
      <c r="C4" s="139"/>
      <c r="D4" s="139"/>
      <c r="E4" s="139"/>
      <c r="F4" s="139"/>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38"/>
      <c r="IC4" s="3"/>
      <c r="ID4" s="3"/>
      <c r="IE4" s="3"/>
      <c r="IF4" s="3"/>
      <c r="IG4" s="3"/>
      <c r="IH4" s="3"/>
    </row>
    <row r="5" spans="2:242" ht="28.5" customHeight="1">
      <c r="B5" s="42"/>
      <c r="C5" s="139"/>
      <c r="D5" s="139"/>
      <c r="E5" s="139"/>
      <c r="F5" s="139"/>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38"/>
      <c r="IC5" s="3"/>
      <c r="ID5" s="3"/>
      <c r="IE5" s="3"/>
      <c r="IF5" s="3"/>
      <c r="IG5" s="3"/>
      <c r="IH5" s="3"/>
    </row>
    <row r="6" spans="2:242" ht="145.25" customHeight="1">
      <c r="B6" s="42"/>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38"/>
      <c r="IC6" s="3"/>
      <c r="ID6" s="3"/>
      <c r="IE6" s="3"/>
      <c r="IF6" s="3"/>
      <c r="IG6" s="3"/>
      <c r="IH6" s="3"/>
    </row>
    <row r="7" spans="2:242" ht="28.5" customHeight="1">
      <c r="B7" s="42"/>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38"/>
      <c r="IC7" s="3"/>
      <c r="ID7" s="3"/>
      <c r="IE7" s="3"/>
      <c r="IF7" s="3"/>
      <c r="IG7" s="3"/>
      <c r="IH7" s="3"/>
    </row>
    <row r="8" spans="2:242" ht="28.5" customHeight="1">
      <c r="B8" s="42"/>
      <c r="C8" s="139" t="s">
        <v>212</v>
      </c>
      <c r="D8" s="139"/>
      <c r="E8" s="139"/>
      <c r="F8" s="139"/>
      <c r="G8" s="139"/>
      <c r="H8" s="139"/>
      <c r="I8" s="139"/>
      <c r="J8" s="139"/>
      <c r="K8" s="139"/>
      <c r="L8" s="139"/>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38"/>
      <c r="IC8" s="3"/>
      <c r="ID8" s="3"/>
      <c r="IE8" s="3"/>
      <c r="IF8" s="3"/>
      <c r="IG8" s="3"/>
      <c r="IH8" s="3"/>
    </row>
    <row r="9" spans="2:242" ht="28.5" customHeight="1">
      <c r="B9" s="42"/>
      <c r="C9" s="139"/>
      <c r="D9" s="139"/>
      <c r="E9" s="139"/>
      <c r="F9" s="139"/>
      <c r="G9" s="139"/>
      <c r="H9" s="139"/>
      <c r="I9" s="139"/>
      <c r="J9" s="139"/>
      <c r="K9" s="139"/>
      <c r="L9" s="139"/>
      <c r="M9" s="43"/>
      <c r="N9" s="43"/>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38"/>
      <c r="IC9" s="3"/>
      <c r="ID9" s="3"/>
      <c r="IE9" s="3"/>
      <c r="IF9" s="3"/>
      <c r="IG9" s="3"/>
      <c r="IH9" s="3"/>
    </row>
    <row r="10" spans="2:242" ht="20" customHeight="1">
      <c r="B10" s="42"/>
      <c r="C10" s="43"/>
      <c r="D10" s="43"/>
      <c r="E10" s="43"/>
      <c r="F10" s="43"/>
      <c r="G10" s="43"/>
      <c r="H10" s="43"/>
      <c r="I10" s="43"/>
      <c r="J10" s="43"/>
      <c r="K10" s="43"/>
      <c r="L10" s="43"/>
      <c r="M10" s="43"/>
      <c r="N10" s="43"/>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FT10" s="40"/>
      <c r="FU10" s="40"/>
      <c r="FW10" s="40"/>
      <c r="FX10" s="40"/>
      <c r="FY10" s="40"/>
      <c r="FZ10" s="38"/>
      <c r="IC10" s="3"/>
      <c r="ID10" s="3"/>
      <c r="IE10" s="3"/>
      <c r="IF10" s="3"/>
      <c r="IG10" s="3"/>
      <c r="IH10" s="3"/>
    </row>
    <row r="11" spans="2:242" ht="20" customHeight="1">
      <c r="B11" s="42"/>
      <c r="C11" s="43"/>
      <c r="D11" s="43"/>
      <c r="E11" s="43"/>
      <c r="F11" s="43"/>
      <c r="G11" s="43"/>
      <c r="H11" s="43"/>
      <c r="I11" s="43"/>
      <c r="J11" s="43"/>
      <c r="K11" s="43"/>
      <c r="L11" s="43"/>
      <c r="M11" s="43"/>
      <c r="N11" s="43"/>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FT11" s="40"/>
      <c r="FU11" s="40"/>
      <c r="FV11" s="40"/>
      <c r="FW11" s="40"/>
      <c r="FX11" s="40"/>
      <c r="FY11" s="40"/>
      <c r="FZ11" s="38"/>
      <c r="IC11" s="3"/>
      <c r="ID11" s="3"/>
      <c r="IE11" s="3"/>
      <c r="IF11" s="3"/>
      <c r="IG11" s="3"/>
      <c r="IH11" s="3"/>
    </row>
    <row r="12" spans="2:242" ht="20" customHeight="1">
      <c r="B12" s="42"/>
      <c r="C12" s="43"/>
      <c r="D12" s="43"/>
      <c r="E12" s="43"/>
      <c r="F12" s="43"/>
      <c r="G12" s="43"/>
      <c r="H12" s="43"/>
      <c r="I12" s="43"/>
      <c r="J12" s="43"/>
      <c r="K12" s="43"/>
      <c r="L12" s="43"/>
      <c r="M12" s="43"/>
      <c r="N12" s="43"/>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FT12" s="40"/>
      <c r="FU12" s="40"/>
      <c r="FV12" s="40"/>
      <c r="FW12" s="40"/>
      <c r="FX12" s="40"/>
      <c r="FY12" s="40"/>
      <c r="FZ12" s="38"/>
      <c r="IC12" s="3"/>
      <c r="ID12" s="3"/>
      <c r="IE12" s="3"/>
      <c r="IF12" s="3"/>
      <c r="IG12" s="3"/>
      <c r="IH12" s="3"/>
    </row>
    <row r="13" spans="2:242" ht="20" customHeight="1">
      <c r="B13" s="42"/>
      <c r="C13" s="43"/>
      <c r="D13" s="43"/>
      <c r="E13" s="43"/>
      <c r="F13" s="43"/>
      <c r="G13" s="43"/>
      <c r="H13" s="43"/>
      <c r="I13" s="43"/>
      <c r="J13" s="43"/>
      <c r="K13" s="43"/>
      <c r="L13" s="43"/>
      <c r="M13" s="43"/>
      <c r="N13" s="43"/>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FT13" s="40"/>
      <c r="FU13" s="40"/>
      <c r="FV13" s="40"/>
      <c r="FW13" s="40"/>
      <c r="FX13" s="40"/>
      <c r="FY13" s="40"/>
      <c r="FZ13" s="38"/>
      <c r="IC13" s="3"/>
      <c r="ID13" s="3"/>
      <c r="IE13" s="3"/>
      <c r="IF13" s="3"/>
      <c r="IG13" s="3"/>
      <c r="IH13" s="3"/>
    </row>
    <row r="14" spans="2:242" ht="20" customHeight="1">
      <c r="B14" s="42"/>
      <c r="C14" s="43"/>
      <c r="D14" s="43"/>
      <c r="E14" s="43"/>
      <c r="F14" s="43"/>
      <c r="G14" s="43"/>
      <c r="H14" s="43"/>
      <c r="I14" s="43"/>
      <c r="J14" s="43"/>
      <c r="K14" s="43"/>
      <c r="L14" s="43"/>
      <c r="M14" s="43"/>
      <c r="N14" s="43"/>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FT14" s="40"/>
      <c r="FU14" s="40"/>
      <c r="FV14" s="40"/>
      <c r="FW14" s="40"/>
      <c r="FX14" s="40"/>
      <c r="FY14" s="40"/>
      <c r="FZ14" s="38"/>
      <c r="IC14" s="3"/>
      <c r="ID14" s="3"/>
      <c r="IE14" s="3"/>
      <c r="IF14" s="3"/>
      <c r="IG14" s="3"/>
      <c r="IH14" s="3"/>
    </row>
    <row r="15" spans="2:242" ht="20" customHeight="1">
      <c r="B15" s="42"/>
      <c r="C15" s="43"/>
      <c r="D15" s="43"/>
      <c r="E15" s="43"/>
      <c r="F15" s="43"/>
      <c r="G15" s="43"/>
      <c r="H15" s="43"/>
      <c r="I15" s="43"/>
      <c r="J15" s="43"/>
      <c r="K15" s="43"/>
      <c r="L15" s="43"/>
      <c r="M15" s="43"/>
      <c r="N15" s="43"/>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FT15" s="40"/>
      <c r="FU15" s="40"/>
      <c r="FV15" s="40"/>
      <c r="FW15" s="40"/>
      <c r="FX15" s="40"/>
      <c r="FY15" s="40"/>
      <c r="FZ15" s="38"/>
      <c r="IC15" s="3"/>
      <c r="ID15" s="3"/>
      <c r="IE15" s="3"/>
      <c r="IF15" s="3"/>
      <c r="IG15" s="3"/>
      <c r="IH15" s="3"/>
    </row>
    <row r="16" spans="2:242" ht="20" customHeight="1">
      <c r="B16" s="42"/>
      <c r="C16" s="43"/>
      <c r="D16" s="43"/>
      <c r="E16" s="43"/>
      <c r="F16" s="43"/>
      <c r="G16" s="43"/>
      <c r="H16" s="43"/>
      <c r="I16" s="43"/>
      <c r="J16" s="43"/>
      <c r="K16" s="43"/>
      <c r="L16" s="43"/>
      <c r="M16" s="43"/>
      <c r="N16" s="43"/>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T16" s="40"/>
      <c r="FU16" s="40"/>
      <c r="FV16" s="40"/>
      <c r="FW16" s="40"/>
      <c r="FX16" s="40"/>
      <c r="FY16" s="40"/>
      <c r="FZ16" s="38"/>
      <c r="IC16" s="3"/>
      <c r="ID16" s="3"/>
      <c r="IE16" s="3"/>
      <c r="IF16" s="3"/>
      <c r="IG16" s="3"/>
      <c r="IH16" s="3"/>
    </row>
    <row r="17" spans="2:242" ht="20" customHeight="1">
      <c r="B17" s="42"/>
      <c r="C17" s="43"/>
      <c r="D17" s="43"/>
      <c r="E17" s="43"/>
      <c r="F17" s="43"/>
      <c r="G17" s="43"/>
      <c r="H17" s="43"/>
      <c r="I17" s="43"/>
      <c r="J17" s="43"/>
      <c r="K17" s="43"/>
      <c r="L17" s="43"/>
      <c r="M17" s="43"/>
      <c r="N17" s="43"/>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2"/>
      <c r="BM17" s="30"/>
      <c r="BN17" s="30"/>
      <c r="BO17" s="30"/>
      <c r="BP17" s="32"/>
      <c r="BQ17" s="32"/>
      <c r="BR17" s="32"/>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1"/>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40"/>
      <c r="FU17" s="40"/>
      <c r="FV17" s="40"/>
      <c r="FW17" s="40"/>
      <c r="FX17" s="40"/>
      <c r="FY17" s="40"/>
      <c r="FZ17" s="38"/>
      <c r="IC17" s="3"/>
      <c r="ID17" s="3"/>
      <c r="IE17" s="3"/>
      <c r="IF17" s="3"/>
      <c r="IG17" s="3"/>
      <c r="IH17" s="3"/>
    </row>
    <row r="18" spans="2:242" ht="20" customHeight="1">
      <c r="B18" s="42"/>
      <c r="C18" s="43"/>
      <c r="D18" s="43"/>
      <c r="E18" s="43"/>
      <c r="F18" s="43"/>
      <c r="G18" s="43"/>
      <c r="H18" s="43"/>
      <c r="I18" s="43"/>
      <c r="J18" s="43"/>
      <c r="K18" s="43"/>
      <c r="L18" s="43"/>
      <c r="M18" s="43"/>
      <c r="N18" s="43"/>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f>'Strategic Scorecard'!$G$233</f>
        <v>0</v>
      </c>
      <c r="BL18" s="30">
        <f>'Strategic Scorecard'!$G$231</f>
        <v>0</v>
      </c>
      <c r="BM18" s="30">
        <f>'Strategic Scorecard'!$G$231</f>
        <v>0</v>
      </c>
      <c r="BN18" s="30">
        <f>'Strategic Scorecard'!$G$231</f>
        <v>0</v>
      </c>
      <c r="BO18" s="30">
        <f>'Strategic Scorecard'!$G$231</f>
        <v>0</v>
      </c>
      <c r="BP18" s="30">
        <f>'Strategic Scorecard'!$G$231</f>
        <v>0</v>
      </c>
      <c r="BQ18" s="30">
        <f>'Strategic Scorecard'!$G$231</f>
        <v>0</v>
      </c>
      <c r="BR18" s="30">
        <f>'Strategic Scorecard'!$G$231</f>
        <v>0</v>
      </c>
      <c r="BS18" s="30">
        <f>'Strategic Scorecard'!$G$233</f>
        <v>0</v>
      </c>
      <c r="BT18" s="30">
        <f>'Strategic Scorecard'!$G$256</f>
        <v>0</v>
      </c>
      <c r="BU18" s="30">
        <f>'Strategic Scorecard'!$G$256</f>
        <v>0</v>
      </c>
      <c r="BV18" s="30">
        <f>'Strategic Scorecard'!$G$256</f>
        <v>0</v>
      </c>
      <c r="BW18" s="30">
        <f>'Strategic Scorecard'!$G$256</f>
        <v>0</v>
      </c>
      <c r="BX18" s="30">
        <f>'Strategic Scorecard'!$G$256</f>
        <v>0</v>
      </c>
      <c r="BY18" s="30">
        <f>'Strategic Scorecard'!$G$256</f>
        <v>0</v>
      </c>
      <c r="BZ18" s="30">
        <f>'Strategic Scorecard'!$G$256</f>
        <v>0</v>
      </c>
      <c r="CA18" s="30">
        <f>'Strategic Scorecard'!$G$256</f>
        <v>0</v>
      </c>
      <c r="CB18" s="30">
        <f>'Strategic Scorecard'!$G$256</f>
        <v>0</v>
      </c>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2"/>
      <c r="EH18" s="30"/>
      <c r="EI18" s="30"/>
      <c r="EJ18" s="30"/>
      <c r="EK18" s="32"/>
      <c r="EL18" s="32"/>
      <c r="EM18" s="30">
        <f>'Strategic Scorecard'!$G$233</f>
        <v>0</v>
      </c>
      <c r="EN18" s="30"/>
      <c r="EO18" s="30">
        <f>'Strategic Scorecard'!$G$258</f>
        <v>0</v>
      </c>
      <c r="EP18" s="30">
        <f>'Strategic Scorecard'!$G$258</f>
        <v>0</v>
      </c>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40"/>
      <c r="FU18" s="40"/>
      <c r="FV18" s="40"/>
      <c r="FW18" s="40"/>
      <c r="FX18" s="40"/>
      <c r="FY18" s="40"/>
      <c r="FZ18" s="38"/>
      <c r="IC18" s="3"/>
      <c r="ID18" s="3"/>
      <c r="IE18" s="3"/>
      <c r="IF18" s="3"/>
      <c r="IG18" s="3"/>
      <c r="IH18" s="3"/>
    </row>
    <row r="19" spans="2:242" ht="20" customHeight="1">
      <c r="B19" s="42"/>
      <c r="C19" s="43"/>
      <c r="D19" s="43"/>
      <c r="E19" s="43"/>
      <c r="F19" s="43"/>
      <c r="G19" s="43"/>
      <c r="H19" s="43"/>
      <c r="I19" s="43"/>
      <c r="J19" s="43"/>
      <c r="K19" s="43"/>
      <c r="L19" s="43"/>
      <c r="M19" s="43"/>
      <c r="N19" s="43"/>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30"/>
      <c r="AN19" s="30"/>
      <c r="AO19" s="30"/>
      <c r="AP19" s="30"/>
      <c r="AQ19" s="30"/>
      <c r="AR19" s="30"/>
      <c r="AS19" s="30"/>
      <c r="AT19" s="30"/>
      <c r="AU19" s="30"/>
      <c r="AV19" s="30"/>
      <c r="AW19" s="30"/>
      <c r="AX19" s="30"/>
      <c r="AY19" s="30"/>
      <c r="AZ19" s="30"/>
      <c r="BA19" s="30"/>
      <c r="BB19" s="30"/>
      <c r="BC19" s="30"/>
      <c r="BD19" s="30"/>
      <c r="BE19" s="30"/>
      <c r="BF19" s="30"/>
      <c r="BG19" s="30"/>
      <c r="BH19" s="30">
        <f>'Strategic Scorecard'!$G$231</f>
        <v>0</v>
      </c>
      <c r="BI19" s="30">
        <f>'Strategic Scorecard'!$G$231</f>
        <v>0</v>
      </c>
      <c r="BJ19" s="30">
        <f>'Strategic Scorecard'!$G$231</f>
        <v>0</v>
      </c>
      <c r="BK19" s="30">
        <f>'Strategic Scorecard'!$G$231</f>
        <v>0</v>
      </c>
      <c r="BL19" s="30">
        <f>'Strategic Scorecard'!$G$231</f>
        <v>0</v>
      </c>
      <c r="BM19" s="30">
        <f>'Strategic Scorecard'!$G$231</f>
        <v>0</v>
      </c>
      <c r="BN19" s="30">
        <f>'Strategic Scorecard'!$G$231</f>
        <v>0</v>
      </c>
      <c r="BO19" s="30">
        <f>'Strategic Scorecard'!$G$231</f>
        <v>0</v>
      </c>
      <c r="BP19" s="30">
        <f>'Strategic Scorecard'!$G$231</f>
        <v>0</v>
      </c>
      <c r="BQ19" s="30">
        <f>'Strategic Scorecard'!$G$231</f>
        <v>0</v>
      </c>
      <c r="BR19" s="30">
        <f>'Strategic Scorecard'!$G$231</f>
        <v>0</v>
      </c>
      <c r="BS19" s="30">
        <f>'Strategic Scorecard'!$G$233</f>
        <v>0</v>
      </c>
      <c r="BT19" s="30">
        <f>'Strategic Scorecard'!$G$256</f>
        <v>0</v>
      </c>
      <c r="BU19" s="30">
        <f>'Strategic Scorecard'!$G$256</f>
        <v>0</v>
      </c>
      <c r="BV19" s="30">
        <f>'Strategic Scorecard'!$G$256</f>
        <v>0</v>
      </c>
      <c r="BW19" s="30">
        <f>'Strategic Scorecard'!$G$256</f>
        <v>0</v>
      </c>
      <c r="BX19" s="30">
        <f>'Strategic Scorecard'!$G$256</f>
        <v>0</v>
      </c>
      <c r="BY19" s="30">
        <f>'Strategic Scorecard'!$G$256</f>
        <v>0</v>
      </c>
      <c r="BZ19" s="30">
        <f>'Strategic Scorecard'!$G$256</f>
        <v>0</v>
      </c>
      <c r="CA19" s="30">
        <f>'Strategic Scorecard'!$G$256</f>
        <v>0</v>
      </c>
      <c r="CB19" s="30">
        <f>'Strategic Scorecard'!$G$256</f>
        <v>0</v>
      </c>
      <c r="CC19" s="30">
        <f>'Strategic Scorecard'!$G$256</f>
        <v>0</v>
      </c>
      <c r="CD19" s="30">
        <f>'Strategic Scorecard'!$G$256</f>
        <v>0</v>
      </c>
      <c r="CE19" s="30"/>
      <c r="CF19" s="30"/>
      <c r="CG19" s="30"/>
      <c r="CH19" s="30"/>
      <c r="CI19" s="30"/>
      <c r="CJ19" s="30"/>
      <c r="CK19" s="30"/>
      <c r="CL19" s="30"/>
      <c r="CM19" s="30"/>
      <c r="CN19" s="30"/>
      <c r="CO19" s="30"/>
      <c r="CP19" s="30"/>
      <c r="CQ19" s="30"/>
      <c r="CR19" s="30"/>
      <c r="CS19" s="30"/>
      <c r="CT19" s="30"/>
      <c r="CU19" s="30"/>
      <c r="CV19" s="30"/>
      <c r="CW19" s="30"/>
      <c r="CX19" s="30"/>
      <c r="CY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f>'Strategic Scorecard'!$G$233</f>
        <v>0</v>
      </c>
      <c r="EG19" s="30">
        <f>'Strategic Scorecard'!$G$233</f>
        <v>0</v>
      </c>
      <c r="EH19" s="30">
        <f>'Strategic Scorecard'!$G$233</f>
        <v>0</v>
      </c>
      <c r="EI19" s="30">
        <f>'Strategic Scorecard'!$G$233</f>
        <v>0</v>
      </c>
      <c r="EJ19" s="30">
        <f>'Strategic Scorecard'!$G$233</f>
        <v>0</v>
      </c>
      <c r="EK19" s="30">
        <f>'Strategic Scorecard'!$G$233</f>
        <v>0</v>
      </c>
      <c r="EL19" s="30">
        <f>'Strategic Scorecard'!$G$233</f>
        <v>0</v>
      </c>
      <c r="EM19" s="30">
        <f>'Strategic Scorecard'!$G$233</f>
        <v>0</v>
      </c>
      <c r="EN19" s="30">
        <f>'Strategic Scorecard'!$G$233</f>
        <v>0</v>
      </c>
      <c r="EO19" s="30">
        <f>'Strategic Scorecard'!$G$258</f>
        <v>0</v>
      </c>
      <c r="EP19" s="30">
        <f>'Strategic Scorecard'!$G$258</f>
        <v>0</v>
      </c>
      <c r="EQ19" s="30">
        <f>'Strategic Scorecard'!$G$258</f>
        <v>0</v>
      </c>
      <c r="ER19" s="30">
        <f>'Strategic Scorecard'!$G$258</f>
        <v>0</v>
      </c>
      <c r="ES19" s="30">
        <f>'Strategic Scorecard'!$G$258</f>
        <v>0</v>
      </c>
      <c r="ET19" s="30">
        <f>'Strategic Scorecard'!$G$258</f>
        <v>0</v>
      </c>
      <c r="EU19" s="30">
        <f>'Strategic Scorecard'!$G$258</f>
        <v>0</v>
      </c>
      <c r="EV19" s="30">
        <f>'Strategic Scorecard'!$G$258</f>
        <v>0</v>
      </c>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40"/>
      <c r="FU19" s="40"/>
      <c r="FV19" s="40"/>
      <c r="FW19" s="40"/>
      <c r="FX19" s="40"/>
      <c r="FY19" s="40"/>
      <c r="FZ19" s="38"/>
      <c r="IC19" s="3"/>
      <c r="ID19" s="3"/>
      <c r="IE19" s="3"/>
      <c r="IF19" s="3"/>
      <c r="IG19" s="3"/>
      <c r="IH19" s="3"/>
    </row>
    <row r="20" spans="2:242" ht="20" customHeight="1">
      <c r="B20" s="42"/>
      <c r="C20" s="43"/>
      <c r="D20" s="43"/>
      <c r="E20" s="43"/>
      <c r="F20" s="43"/>
      <c r="G20" s="43"/>
      <c r="H20" s="43"/>
      <c r="I20" s="43"/>
      <c r="J20" s="43"/>
      <c r="K20" s="43"/>
      <c r="L20" s="43"/>
      <c r="M20" s="43"/>
      <c r="N20" s="43"/>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30"/>
      <c r="AN20" s="30"/>
      <c r="AO20" s="30"/>
      <c r="AP20" s="30"/>
      <c r="AQ20" s="30"/>
      <c r="AR20" s="30"/>
      <c r="AS20" s="30"/>
      <c r="AT20" s="30"/>
      <c r="AU20" s="30"/>
      <c r="AV20" s="30"/>
      <c r="AW20" s="30"/>
      <c r="AX20" s="30"/>
      <c r="AY20" s="30"/>
      <c r="AZ20" s="30"/>
      <c r="BA20" s="30"/>
      <c r="BB20" s="30"/>
      <c r="BC20" s="30"/>
      <c r="BD20" s="30"/>
      <c r="BE20" s="30"/>
      <c r="BF20" s="30">
        <f>'Strategic Scorecard'!$G$231</f>
        <v>0</v>
      </c>
      <c r="BG20" s="30">
        <f>'Strategic Scorecard'!$G$231</f>
        <v>0</v>
      </c>
      <c r="BH20" s="30">
        <f>'Strategic Scorecard'!$G$231</f>
        <v>0</v>
      </c>
      <c r="BI20" s="30">
        <f>'Strategic Scorecard'!$G$231</f>
        <v>0</v>
      </c>
      <c r="BJ20" s="30">
        <f>'Strategic Scorecard'!$G$231</f>
        <v>0</v>
      </c>
      <c r="BK20" s="30">
        <f>'Strategic Scorecard'!$G$231</f>
        <v>0</v>
      </c>
      <c r="BL20" s="30">
        <f>'Strategic Scorecard'!$G$231</f>
        <v>0</v>
      </c>
      <c r="BM20" s="30">
        <f>'Strategic Scorecard'!$G$231</f>
        <v>0</v>
      </c>
      <c r="BN20" s="30">
        <f>'Strategic Scorecard'!$G$231</f>
        <v>0</v>
      </c>
      <c r="BO20" s="30">
        <f>'Strategic Scorecard'!$G$231</f>
        <v>0</v>
      </c>
      <c r="BP20" s="30">
        <f>'Strategic Scorecard'!$G$231</f>
        <v>0</v>
      </c>
      <c r="BQ20" s="30">
        <f>'Strategic Scorecard'!$G$231</f>
        <v>0</v>
      </c>
      <c r="BR20" s="30">
        <f>'Strategic Scorecard'!$G$231</f>
        <v>0</v>
      </c>
      <c r="BS20" s="30">
        <f>'Strategic Scorecard'!$G$233</f>
        <v>0</v>
      </c>
      <c r="BT20" s="30">
        <f>'Strategic Scorecard'!$G$256</f>
        <v>0</v>
      </c>
      <c r="BU20" s="30">
        <f>'Strategic Scorecard'!$G$256</f>
        <v>0</v>
      </c>
      <c r="BV20" s="30">
        <f>'Strategic Scorecard'!$G$256</f>
        <v>0</v>
      </c>
      <c r="BW20" s="30">
        <f>'Strategic Scorecard'!$G$256</f>
        <v>0</v>
      </c>
      <c r="BX20" s="30">
        <f>'Strategic Scorecard'!$G$256</f>
        <v>0</v>
      </c>
      <c r="BY20" s="30">
        <f>'Strategic Scorecard'!$G$256</f>
        <v>0</v>
      </c>
      <c r="BZ20" s="30">
        <f>'Strategic Scorecard'!$G$256</f>
        <v>0</v>
      </c>
      <c r="CA20" s="30">
        <f>'Strategic Scorecard'!$G$256</f>
        <v>0</v>
      </c>
      <c r="CB20" s="30">
        <f>'Strategic Scorecard'!$G$256</f>
        <v>0</v>
      </c>
      <c r="CC20" s="30">
        <f>'Strategic Scorecard'!$G$256</f>
        <v>0</v>
      </c>
      <c r="CD20" s="30">
        <f>'Strategic Scorecard'!$G$256</f>
        <v>0</v>
      </c>
      <c r="CE20" s="30">
        <f>'Strategic Scorecard'!$G$256</f>
        <v>0</v>
      </c>
      <c r="CF20" s="30">
        <f>'Strategic Scorecard'!$G$258</f>
        <v>0</v>
      </c>
      <c r="CG20" s="30"/>
      <c r="CH20" s="30"/>
      <c r="CI20" s="30"/>
      <c r="CJ20" s="30"/>
      <c r="CK20" s="30"/>
      <c r="CL20" s="30"/>
      <c r="CM20" s="30"/>
      <c r="CN20" s="30"/>
      <c r="CO20" s="30"/>
      <c r="CP20" s="30"/>
      <c r="CQ20" s="30"/>
      <c r="CR20" s="30"/>
      <c r="CS20" s="30"/>
      <c r="CT20" s="30"/>
      <c r="CU20" s="30"/>
      <c r="CV20" s="30"/>
      <c r="CW20" s="30"/>
      <c r="CX20" s="30"/>
      <c r="CY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f>'Strategic Scorecard'!$G$233</f>
        <v>0</v>
      </c>
      <c r="ED20" s="30">
        <f>'Strategic Scorecard'!$G$233</f>
        <v>0</v>
      </c>
      <c r="EE20" s="30">
        <f>'Strategic Scorecard'!$G$233</f>
        <v>0</v>
      </c>
      <c r="EF20" s="30">
        <f>'Strategic Scorecard'!$G$233</f>
        <v>0</v>
      </c>
      <c r="EG20" s="30">
        <f>'Strategic Scorecard'!$G$233</f>
        <v>0</v>
      </c>
      <c r="EH20" s="30">
        <f>'Strategic Scorecard'!$G$233</f>
        <v>0</v>
      </c>
      <c r="EI20" s="30">
        <f>'Strategic Scorecard'!$G$233</f>
        <v>0</v>
      </c>
      <c r="EJ20" s="30">
        <f>'Strategic Scorecard'!$G$233</f>
        <v>0</v>
      </c>
      <c r="EK20" s="30">
        <f>'Strategic Scorecard'!$G$233</f>
        <v>0</v>
      </c>
      <c r="EL20" s="30">
        <f>'Strategic Scorecard'!$G$233</f>
        <v>0</v>
      </c>
      <c r="EM20" s="30">
        <f>'Strategic Scorecard'!$G$233</f>
        <v>0</v>
      </c>
      <c r="EN20" s="30">
        <f>'Strategic Scorecard'!$G$233</f>
        <v>0</v>
      </c>
      <c r="EO20" s="30">
        <f>'Strategic Scorecard'!$G$258</f>
        <v>0</v>
      </c>
      <c r="EP20" s="30">
        <f>'Strategic Scorecard'!$G$258</f>
        <v>0</v>
      </c>
      <c r="EQ20" s="30">
        <f>'Strategic Scorecard'!$G$258</f>
        <v>0</v>
      </c>
      <c r="ER20" s="30">
        <f>'Strategic Scorecard'!$G$258</f>
        <v>0</v>
      </c>
      <c r="ES20" s="30">
        <f>'Strategic Scorecard'!$G$258</f>
        <v>0</v>
      </c>
      <c r="ET20" s="30">
        <f>'Strategic Scorecard'!$G$258</f>
        <v>0</v>
      </c>
      <c r="EU20" s="30">
        <f>'Strategic Scorecard'!$G$258</f>
        <v>0</v>
      </c>
      <c r="EV20" s="30">
        <f>'Strategic Scorecard'!$G$258</f>
        <v>0</v>
      </c>
      <c r="EW20" s="30">
        <f>'Strategic Scorecard'!$G$258</f>
        <v>0</v>
      </c>
      <c r="EX20" s="30">
        <f>'Strategic Scorecard'!$G$258</f>
        <v>0</v>
      </c>
      <c r="EY20" s="30">
        <f>'Strategic Scorecard'!$G$258</f>
        <v>0</v>
      </c>
      <c r="EZ20" s="30"/>
      <c r="FA20" s="30"/>
      <c r="FB20" s="30"/>
      <c r="FC20" s="30"/>
      <c r="FD20" s="30"/>
      <c r="FE20" s="30"/>
      <c r="FF20" s="30"/>
      <c r="FG20" s="30"/>
      <c r="FH20" s="30"/>
      <c r="FI20" s="30"/>
      <c r="FJ20" s="30"/>
      <c r="FK20" s="30"/>
      <c r="FL20" s="30"/>
      <c r="FM20" s="30"/>
      <c r="FN20" s="30"/>
      <c r="FO20" s="30"/>
      <c r="FP20" s="30"/>
      <c r="FQ20" s="30"/>
      <c r="FR20" s="30"/>
      <c r="FS20" s="30"/>
      <c r="FT20" s="40"/>
      <c r="FU20" s="40"/>
      <c r="FV20" s="40"/>
      <c r="FW20" s="40"/>
      <c r="FX20" s="40"/>
      <c r="FY20" s="40"/>
      <c r="FZ20" s="38"/>
      <c r="IC20" s="3"/>
      <c r="ID20" s="3"/>
      <c r="IE20" s="3"/>
      <c r="IF20" s="3"/>
      <c r="IG20" s="3"/>
      <c r="IH20" s="3"/>
    </row>
    <row r="21" spans="2:242" ht="20" customHeight="1">
      <c r="B21" s="42"/>
      <c r="C21" s="43"/>
      <c r="D21" s="43"/>
      <c r="E21" s="43"/>
      <c r="F21" s="43"/>
      <c r="G21" s="43"/>
      <c r="H21" s="43"/>
      <c r="I21" s="43"/>
      <c r="J21" s="43"/>
      <c r="K21" s="43"/>
      <c r="L21" s="43"/>
      <c r="M21" s="43"/>
      <c r="N21" s="43"/>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30"/>
      <c r="AN21" s="30"/>
      <c r="AO21" s="30"/>
      <c r="AP21" s="30"/>
      <c r="AQ21" s="30"/>
      <c r="AR21" s="30"/>
      <c r="AS21" s="30"/>
      <c r="AT21" s="30"/>
      <c r="AU21" s="30"/>
      <c r="AV21" s="30"/>
      <c r="AW21" s="30"/>
      <c r="AX21" s="30"/>
      <c r="AY21" s="30"/>
      <c r="AZ21" s="30"/>
      <c r="BA21" s="30"/>
      <c r="BB21" s="30"/>
      <c r="BC21" s="32"/>
      <c r="BD21" s="30">
        <f>'Strategic Scorecard'!$G$231</f>
        <v>0</v>
      </c>
      <c r="BE21" s="30">
        <f>'Strategic Scorecard'!$G$231</f>
        <v>0</v>
      </c>
      <c r="BF21" s="30">
        <f>'Strategic Scorecard'!$G$231</f>
        <v>0</v>
      </c>
      <c r="BG21" s="30">
        <f>'Strategic Scorecard'!$G$231</f>
        <v>0</v>
      </c>
      <c r="BH21" s="30">
        <f>'Strategic Scorecard'!$G$231</f>
        <v>0</v>
      </c>
      <c r="BI21" s="30">
        <f>'Strategic Scorecard'!$G$231</f>
        <v>0</v>
      </c>
      <c r="BJ21" s="30">
        <f>'Strategic Scorecard'!$G$231</f>
        <v>0</v>
      </c>
      <c r="BK21" s="30">
        <f>'Strategic Scorecard'!$G$231</f>
        <v>0</v>
      </c>
      <c r="BL21" s="30">
        <f>'Strategic Scorecard'!$G$231</f>
        <v>0</v>
      </c>
      <c r="BM21" s="30">
        <f>'Strategic Scorecard'!$G$231</f>
        <v>0</v>
      </c>
      <c r="BN21" s="30">
        <f>'Strategic Scorecard'!$G$231</f>
        <v>0</v>
      </c>
      <c r="BO21" s="30">
        <f>'Strategic Scorecard'!$G$231</f>
        <v>0</v>
      </c>
      <c r="BP21" s="30">
        <f>'Strategic Scorecard'!$G$231</f>
        <v>0</v>
      </c>
      <c r="BQ21" s="30">
        <f>'Strategic Scorecard'!$G$231</f>
        <v>0</v>
      </c>
      <c r="BR21" s="30">
        <f>'Strategic Scorecard'!$G$231</f>
        <v>0</v>
      </c>
      <c r="BS21" s="30">
        <f>'Strategic Scorecard'!$G$233</f>
        <v>0</v>
      </c>
      <c r="BT21" s="30">
        <f>'Strategic Scorecard'!$G$256</f>
        <v>0</v>
      </c>
      <c r="BU21" s="30">
        <f>'Strategic Scorecard'!$G$256</f>
        <v>0</v>
      </c>
      <c r="BV21" s="30">
        <f>'Strategic Scorecard'!$G$256</f>
        <v>0</v>
      </c>
      <c r="BW21" s="30">
        <f>'Strategic Scorecard'!$G$256</f>
        <v>0</v>
      </c>
      <c r="BX21" s="30">
        <f>'Strategic Scorecard'!$G$256</f>
        <v>0</v>
      </c>
      <c r="BY21" s="30">
        <f>'Strategic Scorecard'!$G$256</f>
        <v>0</v>
      </c>
      <c r="BZ21" s="30">
        <f>'Strategic Scorecard'!$G$256</f>
        <v>0</v>
      </c>
      <c r="CA21" s="30">
        <f>'Strategic Scorecard'!$G$256</f>
        <v>0</v>
      </c>
      <c r="CB21" s="30">
        <f>'Strategic Scorecard'!$G$256</f>
        <v>0</v>
      </c>
      <c r="CC21" s="30">
        <f>'Strategic Scorecard'!$G$256</f>
        <v>0</v>
      </c>
      <c r="CD21" s="30">
        <f>'Strategic Scorecard'!$G$256</f>
        <v>0</v>
      </c>
      <c r="CE21" s="30">
        <f>'Strategic Scorecard'!$G$256</f>
        <v>0</v>
      </c>
      <c r="CF21" s="30">
        <f>'Strategic Scorecard'!$G$256</f>
        <v>0</v>
      </c>
      <c r="CG21" s="30">
        <f>'Strategic Scorecard'!$G$256</f>
        <v>0</v>
      </c>
      <c r="CH21" s="30">
        <f>'Strategic Scorecard'!$G$256</f>
        <v>0</v>
      </c>
      <c r="CI21" s="30"/>
      <c r="CJ21" s="30"/>
      <c r="CK21" s="30"/>
      <c r="CL21" s="30"/>
      <c r="CM21" s="30"/>
      <c r="CN21" s="30"/>
      <c r="CO21" s="30"/>
      <c r="CP21" s="30"/>
      <c r="CQ21" s="30"/>
      <c r="CR21" s="30"/>
      <c r="CS21" s="30"/>
      <c r="CT21" s="30"/>
      <c r="CU21" s="30"/>
      <c r="CV21" s="30"/>
      <c r="CW21" s="30"/>
      <c r="CX21" s="30"/>
      <c r="CY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f>'Strategic Scorecard'!$G$233</f>
        <v>0</v>
      </c>
      <c r="EB21" s="30">
        <f>'Strategic Scorecard'!$G$233</f>
        <v>0</v>
      </c>
      <c r="EC21" s="30">
        <f>'Strategic Scorecard'!$G$233</f>
        <v>0</v>
      </c>
      <c r="ED21" s="30">
        <f>'Strategic Scorecard'!$G$233</f>
        <v>0</v>
      </c>
      <c r="EE21" s="30">
        <f>'Strategic Scorecard'!$G$233</f>
        <v>0</v>
      </c>
      <c r="EF21" s="30">
        <f>'Strategic Scorecard'!$G$233</f>
        <v>0</v>
      </c>
      <c r="EG21" s="30">
        <f>'Strategic Scorecard'!$G$233</f>
        <v>0</v>
      </c>
      <c r="EH21" s="30">
        <f>'Strategic Scorecard'!$G$233</f>
        <v>0</v>
      </c>
      <c r="EI21" s="30">
        <f>'Strategic Scorecard'!$G$233</f>
        <v>0</v>
      </c>
      <c r="EJ21" s="30">
        <f>'Strategic Scorecard'!$G$233</f>
        <v>0</v>
      </c>
      <c r="EK21" s="30">
        <f>'Strategic Scorecard'!$G$233</f>
        <v>0</v>
      </c>
      <c r="EL21" s="30">
        <f>'Strategic Scorecard'!$G$233</f>
        <v>0</v>
      </c>
      <c r="EM21" s="30">
        <f>'Strategic Scorecard'!$G$233</f>
        <v>0</v>
      </c>
      <c r="EN21" s="30">
        <f>'Strategic Scorecard'!$G$233</f>
        <v>0</v>
      </c>
      <c r="EO21" s="30">
        <f>'Strategic Scorecard'!$G$258</f>
        <v>0</v>
      </c>
      <c r="EP21" s="30">
        <f>'Strategic Scorecard'!$G$258</f>
        <v>0</v>
      </c>
      <c r="EQ21" s="30">
        <f>'Strategic Scorecard'!$G$258</f>
        <v>0</v>
      </c>
      <c r="ER21" s="30">
        <f>'Strategic Scorecard'!$G$258</f>
        <v>0</v>
      </c>
      <c r="ES21" s="30">
        <f>'Strategic Scorecard'!$G$258</f>
        <v>0</v>
      </c>
      <c r="ET21" s="30">
        <f>'Strategic Scorecard'!$G$258</f>
        <v>0</v>
      </c>
      <c r="EU21" s="30">
        <f>'Strategic Scorecard'!$G$258</f>
        <v>0</v>
      </c>
      <c r="EV21" s="30">
        <f>'Strategic Scorecard'!$G$258</f>
        <v>0</v>
      </c>
      <c r="EW21" s="30">
        <f>'Strategic Scorecard'!$G$258</f>
        <v>0</v>
      </c>
      <c r="EX21" s="30">
        <f>'Strategic Scorecard'!$G$258</f>
        <v>0</v>
      </c>
      <c r="EY21" s="30">
        <f>'Strategic Scorecard'!$G$258</f>
        <v>0</v>
      </c>
      <c r="EZ21" s="30">
        <f>'Strategic Scorecard'!$G$258</f>
        <v>0</v>
      </c>
      <c r="FA21" s="30">
        <f>'Strategic Scorecard'!$G$258</f>
        <v>0</v>
      </c>
      <c r="FB21" s="30"/>
      <c r="FC21" s="30"/>
      <c r="FD21" s="30"/>
      <c r="FE21" s="30"/>
      <c r="FF21" s="30"/>
      <c r="FG21" s="30"/>
      <c r="FH21" s="30"/>
      <c r="FI21" s="30"/>
      <c r="FJ21" s="30"/>
      <c r="FK21" s="30"/>
      <c r="FL21" s="30"/>
      <c r="FM21" s="30"/>
      <c r="FN21" s="30"/>
      <c r="FO21" s="30"/>
      <c r="FP21" s="30"/>
      <c r="FQ21" s="30"/>
      <c r="FR21" s="30"/>
      <c r="FS21" s="30"/>
      <c r="FT21" s="40"/>
      <c r="FU21" s="40"/>
      <c r="FV21" s="40"/>
      <c r="FW21" s="40"/>
      <c r="FX21" s="40"/>
      <c r="FY21" s="40"/>
      <c r="FZ21" s="38"/>
      <c r="IC21" s="3"/>
      <c r="ID21" s="3"/>
      <c r="IE21" s="3"/>
      <c r="IF21" s="3"/>
      <c r="IG21" s="3"/>
      <c r="IH21" s="3"/>
    </row>
    <row r="22" spans="2:242" ht="20" customHeight="1">
      <c r="B22" s="42"/>
      <c r="C22" s="43"/>
      <c r="D22" s="43"/>
      <c r="E22" s="43"/>
      <c r="F22" s="43"/>
      <c r="G22" s="43"/>
      <c r="H22" s="43"/>
      <c r="I22" s="43"/>
      <c r="J22" s="43"/>
      <c r="K22" s="43"/>
      <c r="L22" s="43"/>
      <c r="M22" s="43"/>
      <c r="N22" s="43"/>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30"/>
      <c r="AN22" s="30"/>
      <c r="AO22" s="30"/>
      <c r="AP22" s="30"/>
      <c r="AQ22" s="30"/>
      <c r="AR22" s="30"/>
      <c r="AS22" s="30"/>
      <c r="AT22" s="30"/>
      <c r="AU22" s="30"/>
      <c r="AV22" s="30"/>
      <c r="AW22" s="30"/>
      <c r="AX22" s="30"/>
      <c r="AY22" s="30"/>
      <c r="AZ22" s="30"/>
      <c r="BA22" s="30"/>
      <c r="BB22" s="30">
        <f>'Strategic Scorecard'!$G$231</f>
        <v>0</v>
      </c>
      <c r="BC22" s="30">
        <f>'Strategic Scorecard'!$G$231</f>
        <v>0</v>
      </c>
      <c r="BD22" s="30">
        <f>'Strategic Scorecard'!$G$231</f>
        <v>0</v>
      </c>
      <c r="BE22" s="30">
        <f>'Strategic Scorecard'!$G$231</f>
        <v>0</v>
      </c>
      <c r="BF22" s="30">
        <f>'Strategic Scorecard'!$G$231</f>
        <v>0</v>
      </c>
      <c r="BG22" s="30">
        <f>'Strategic Scorecard'!$G$231</f>
        <v>0</v>
      </c>
      <c r="BH22" s="30">
        <f>'Strategic Scorecard'!$G$231</f>
        <v>0</v>
      </c>
      <c r="BI22" s="30">
        <f>'Strategic Scorecard'!$G$231</f>
        <v>0</v>
      </c>
      <c r="BJ22" s="30">
        <f>'Strategic Scorecard'!$G$231</f>
        <v>0</v>
      </c>
      <c r="BK22" s="30">
        <f>'Strategic Scorecard'!$G$231</f>
        <v>0</v>
      </c>
      <c r="BL22" s="30">
        <f>'Strategic Scorecard'!$G$231</f>
        <v>0</v>
      </c>
      <c r="BM22" s="30">
        <f>'Strategic Scorecard'!$G$231</f>
        <v>0</v>
      </c>
      <c r="BN22" s="30">
        <f>'Strategic Scorecard'!$G$231</f>
        <v>0</v>
      </c>
      <c r="BO22" s="30">
        <f>'Strategic Scorecard'!$G$231</f>
        <v>0</v>
      </c>
      <c r="BP22" s="30">
        <f>'Strategic Scorecard'!$G$231</f>
        <v>0</v>
      </c>
      <c r="BQ22" s="30">
        <f>'Strategic Scorecard'!$G$231</f>
        <v>0</v>
      </c>
      <c r="BR22" s="30">
        <f>'Strategic Scorecard'!$G$231</f>
        <v>0</v>
      </c>
      <c r="BS22" s="30"/>
      <c r="BT22" s="30">
        <f>'Strategic Scorecard'!$G$256</f>
        <v>0</v>
      </c>
      <c r="BU22" s="30">
        <f>'Strategic Scorecard'!$G$256</f>
        <v>0</v>
      </c>
      <c r="BV22" s="30">
        <f>'Strategic Scorecard'!$G$256</f>
        <v>0</v>
      </c>
      <c r="BW22" s="30">
        <f>'Strategic Scorecard'!$G$256</f>
        <v>0</v>
      </c>
      <c r="BX22" s="30">
        <f>'Strategic Scorecard'!$G$256</f>
        <v>0</v>
      </c>
      <c r="BY22" s="30">
        <f>'Strategic Scorecard'!$G$256</f>
        <v>0</v>
      </c>
      <c r="BZ22" s="30">
        <f>'Strategic Scorecard'!$G$256</f>
        <v>0</v>
      </c>
      <c r="CA22" s="30">
        <f>'Strategic Scorecard'!$G$256</f>
        <v>0</v>
      </c>
      <c r="CB22" s="30">
        <f>'Strategic Scorecard'!$G$256</f>
        <v>0</v>
      </c>
      <c r="CC22" s="30">
        <f>'Strategic Scorecard'!$G$256</f>
        <v>0</v>
      </c>
      <c r="CD22" s="30">
        <f>'Strategic Scorecard'!$G$256</f>
        <v>0</v>
      </c>
      <c r="CE22" s="30">
        <f>'Strategic Scorecard'!$G$256</f>
        <v>0</v>
      </c>
      <c r="CF22" s="30">
        <f>'Strategic Scorecard'!$G$256</f>
        <v>0</v>
      </c>
      <c r="CG22" s="30">
        <f>'Strategic Scorecard'!$G$256</f>
        <v>0</v>
      </c>
      <c r="CH22" s="30">
        <f>'Strategic Scorecard'!$G$256</f>
        <v>0</v>
      </c>
      <c r="CI22" s="30">
        <f>'Strategic Scorecard'!$G$256</f>
        <v>0</v>
      </c>
      <c r="CJ22" s="30">
        <f>'Strategic Scorecard'!$G$256</f>
        <v>0</v>
      </c>
      <c r="CK22" s="30"/>
      <c r="CL22" s="30"/>
      <c r="CM22" s="30"/>
      <c r="CN22" s="30"/>
      <c r="CO22" s="30"/>
      <c r="CP22" s="30"/>
      <c r="CQ22" s="30"/>
      <c r="CR22" s="30"/>
      <c r="CS22" s="30"/>
      <c r="CT22" s="30"/>
      <c r="CU22" s="30"/>
      <c r="CV22" s="30"/>
      <c r="CW22" s="30"/>
      <c r="CX22" s="30"/>
      <c r="CY22" s="30"/>
      <c r="DD22" s="30"/>
      <c r="DE22" s="30"/>
      <c r="DF22" s="30"/>
      <c r="DG22" s="30"/>
      <c r="DH22" s="30"/>
      <c r="DI22" s="30"/>
      <c r="DJ22" s="30"/>
      <c r="DK22" s="30"/>
      <c r="DL22" s="30"/>
      <c r="DM22" s="30"/>
      <c r="DN22" s="30"/>
      <c r="DO22" s="30"/>
      <c r="DP22" s="30"/>
      <c r="DQ22" s="30"/>
      <c r="DR22" s="30"/>
      <c r="DS22" s="30"/>
      <c r="DT22" s="30"/>
      <c r="DU22" s="30"/>
      <c r="DV22" s="30"/>
      <c r="DW22" s="30"/>
      <c r="DX22" s="32"/>
      <c r="DY22" s="30">
        <f>'Strategic Scorecard'!$G$233</f>
        <v>0</v>
      </c>
      <c r="DZ22" s="30">
        <f>'Strategic Scorecard'!$G$233</f>
        <v>0</v>
      </c>
      <c r="EA22" s="30">
        <f>'Strategic Scorecard'!$G$233</f>
        <v>0</v>
      </c>
      <c r="EB22" s="30">
        <f>'Strategic Scorecard'!$G$233</f>
        <v>0</v>
      </c>
      <c r="EC22" s="30">
        <f>'Strategic Scorecard'!$G$233</f>
        <v>0</v>
      </c>
      <c r="ED22" s="30">
        <f>'Strategic Scorecard'!$G$233</f>
        <v>0</v>
      </c>
      <c r="EE22" s="30">
        <f>'Strategic Scorecard'!$G$233</f>
        <v>0</v>
      </c>
      <c r="EF22" s="30">
        <f>'Strategic Scorecard'!$G$233</f>
        <v>0</v>
      </c>
      <c r="EG22" s="30">
        <f>'Strategic Scorecard'!$G$233</f>
        <v>0</v>
      </c>
      <c r="EH22" s="30">
        <f>'Strategic Scorecard'!$G$233</f>
        <v>0</v>
      </c>
      <c r="EI22" s="30">
        <f>'Strategic Scorecard'!$G$233</f>
        <v>0</v>
      </c>
      <c r="EJ22" s="30">
        <f>'Strategic Scorecard'!$G$233</f>
        <v>0</v>
      </c>
      <c r="EK22" s="30">
        <f>'Strategic Scorecard'!$G$233</f>
        <v>0</v>
      </c>
      <c r="EL22" s="30">
        <f>'Strategic Scorecard'!$G$233</f>
        <v>0</v>
      </c>
      <c r="EM22" s="30">
        <f>'Strategic Scorecard'!$G$233</f>
        <v>0</v>
      </c>
      <c r="EN22" s="30">
        <f>'Strategic Scorecard'!$G$233</f>
        <v>0</v>
      </c>
      <c r="EO22" s="30">
        <f>'Strategic Scorecard'!$G$258</f>
        <v>0</v>
      </c>
      <c r="EP22" s="30">
        <f>'Strategic Scorecard'!$G$258</f>
        <v>0</v>
      </c>
      <c r="EQ22" s="30">
        <f>'Strategic Scorecard'!$G$258</f>
        <v>0</v>
      </c>
      <c r="ER22" s="30">
        <f>'Strategic Scorecard'!$G$258</f>
        <v>0</v>
      </c>
      <c r="ES22" s="30">
        <f>'Strategic Scorecard'!$G$258</f>
        <v>0</v>
      </c>
      <c r="ET22" s="30">
        <f>'Strategic Scorecard'!$G$258</f>
        <v>0</v>
      </c>
      <c r="EU22" s="30">
        <f>'Strategic Scorecard'!$G$258</f>
        <v>0</v>
      </c>
      <c r="EV22" s="30">
        <f>'Strategic Scorecard'!$G$258</f>
        <v>0</v>
      </c>
      <c r="EW22" s="30">
        <f>'Strategic Scorecard'!$G$258</f>
        <v>0</v>
      </c>
      <c r="EX22" s="30">
        <f>'Strategic Scorecard'!$G$258</f>
        <v>0</v>
      </c>
      <c r="EY22" s="30">
        <f>'Strategic Scorecard'!$G$258</f>
        <v>0</v>
      </c>
      <c r="EZ22" s="30">
        <f>'Strategic Scorecard'!$G$258</f>
        <v>0</v>
      </c>
      <c r="FA22" s="30">
        <f>'Strategic Scorecard'!$G$258</f>
        <v>0</v>
      </c>
      <c r="FB22" s="30">
        <f>'Strategic Scorecard'!$G$258</f>
        <v>0</v>
      </c>
      <c r="FC22" s="30">
        <f>'Strategic Scorecard'!$G$258</f>
        <v>0</v>
      </c>
      <c r="FD22" s="30"/>
      <c r="FE22" s="30"/>
      <c r="FF22" s="30"/>
      <c r="FG22" s="30"/>
      <c r="FH22" s="30"/>
      <c r="FI22" s="30"/>
      <c r="FJ22" s="30"/>
      <c r="FK22" s="30"/>
      <c r="FL22" s="30"/>
      <c r="FM22" s="30"/>
      <c r="FN22" s="30"/>
      <c r="FO22" s="30"/>
      <c r="FP22" s="30"/>
      <c r="FQ22" s="30"/>
      <c r="FR22" s="30"/>
      <c r="FS22" s="30"/>
      <c r="FT22" s="40"/>
      <c r="FU22" s="40"/>
      <c r="FV22" s="40"/>
      <c r="FW22" s="40"/>
      <c r="FX22" s="40"/>
      <c r="FY22" s="40"/>
      <c r="FZ22" s="38"/>
      <c r="IC22" s="3"/>
      <c r="ID22" s="3"/>
      <c r="IE22" s="3"/>
      <c r="IF22" s="3"/>
      <c r="IG22" s="3"/>
      <c r="IH22" s="3"/>
    </row>
    <row r="23" spans="2:242" ht="20" customHeight="1">
      <c r="B23" s="42"/>
      <c r="C23" s="43"/>
      <c r="D23" s="43"/>
      <c r="E23" s="43"/>
      <c r="F23" s="43"/>
      <c r="G23" s="43"/>
      <c r="H23" s="43"/>
      <c r="I23" s="43"/>
      <c r="J23" s="43"/>
      <c r="K23" s="43"/>
      <c r="L23" s="43"/>
      <c r="M23" s="43"/>
      <c r="N23" s="43"/>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30"/>
      <c r="AN23" s="30"/>
      <c r="AO23" s="30"/>
      <c r="AP23" s="30"/>
      <c r="AQ23" s="30"/>
      <c r="AR23" s="30"/>
      <c r="AS23" s="30"/>
      <c r="AT23" s="30"/>
      <c r="AU23" s="30"/>
      <c r="AV23" s="30"/>
      <c r="AW23" s="30"/>
      <c r="AX23" s="30"/>
      <c r="AY23" s="30"/>
      <c r="AZ23" s="30">
        <f>'Strategic Scorecard'!$G$233</f>
        <v>0</v>
      </c>
      <c r="BA23" s="30">
        <f>'Strategic Scorecard'!$G$231</f>
        <v>0</v>
      </c>
      <c r="BB23" s="30">
        <f>'Strategic Scorecard'!$G$231</f>
        <v>0</v>
      </c>
      <c r="BC23" s="30">
        <f>'Strategic Scorecard'!$G$231</f>
        <v>0</v>
      </c>
      <c r="BD23" s="30">
        <f>'Strategic Scorecard'!$G$231</f>
        <v>0</v>
      </c>
      <c r="BE23" s="30">
        <f>'Strategic Scorecard'!$G$231</f>
        <v>0</v>
      </c>
      <c r="BF23" s="30">
        <f>'Strategic Scorecard'!$G$231</f>
        <v>0</v>
      </c>
      <c r="BG23" s="30">
        <f>'Strategic Scorecard'!$G$231</f>
        <v>0</v>
      </c>
      <c r="BH23" s="30">
        <f>'Strategic Scorecard'!$G$231</f>
        <v>0</v>
      </c>
      <c r="BI23" s="30">
        <f>'Strategic Scorecard'!$G$231</f>
        <v>0</v>
      </c>
      <c r="BJ23" s="30">
        <f>'Strategic Scorecard'!$G$231</f>
        <v>0</v>
      </c>
      <c r="BK23" s="30">
        <f>'Strategic Scorecard'!$G$231</f>
        <v>0</v>
      </c>
      <c r="BL23" s="30">
        <f>'Strategic Scorecard'!$G$231</f>
        <v>0</v>
      </c>
      <c r="BM23" s="30">
        <f>'Strategic Scorecard'!$G$231</f>
        <v>0</v>
      </c>
      <c r="BN23" s="30">
        <f>'Strategic Scorecard'!$G$231</f>
        <v>0</v>
      </c>
      <c r="BO23" s="30">
        <f>'Strategic Scorecard'!$G$231</f>
        <v>0</v>
      </c>
      <c r="BP23" s="30">
        <f>'Strategic Scorecard'!$G$231</f>
        <v>0</v>
      </c>
      <c r="BQ23" s="30">
        <f>'Strategic Scorecard'!$G$231</f>
        <v>0</v>
      </c>
      <c r="BR23" s="30">
        <f>'Strategic Scorecard'!$G$231</f>
        <v>0</v>
      </c>
      <c r="BS23" s="30"/>
      <c r="BT23" s="30">
        <f>'Strategic Scorecard'!$G$256</f>
        <v>0</v>
      </c>
      <c r="BU23" s="30">
        <f>'Strategic Scorecard'!$G$256</f>
        <v>0</v>
      </c>
      <c r="BV23" s="30">
        <f>'Strategic Scorecard'!$G$256</f>
        <v>0</v>
      </c>
      <c r="BW23" s="30">
        <f>'Strategic Scorecard'!$G$256</f>
        <v>0</v>
      </c>
      <c r="BX23" s="30">
        <f>'Strategic Scorecard'!$G$256</f>
        <v>0</v>
      </c>
      <c r="BY23" s="30">
        <f>'Strategic Scorecard'!$G$256</f>
        <v>0</v>
      </c>
      <c r="BZ23" s="30">
        <f>'Strategic Scorecard'!$G$256</f>
        <v>0</v>
      </c>
      <c r="CA23" s="30">
        <f>'Strategic Scorecard'!$G$256</f>
        <v>0</v>
      </c>
      <c r="CB23" s="30">
        <f>'Strategic Scorecard'!$G$256</f>
        <v>0</v>
      </c>
      <c r="CC23" s="30">
        <f>'Strategic Scorecard'!$G$256</f>
        <v>0</v>
      </c>
      <c r="CD23" s="30">
        <f>'Strategic Scorecard'!$G$256</f>
        <v>0</v>
      </c>
      <c r="CE23" s="30">
        <f>'Strategic Scorecard'!$G$256</f>
        <v>0</v>
      </c>
      <c r="CF23" s="30">
        <f>'Strategic Scorecard'!$G$256</f>
        <v>0</v>
      </c>
      <c r="CG23" s="30">
        <f>'Strategic Scorecard'!$G$256</f>
        <v>0</v>
      </c>
      <c r="CH23" s="30">
        <f>'Strategic Scorecard'!$G$256</f>
        <v>0</v>
      </c>
      <c r="CI23" s="30">
        <f>'Strategic Scorecard'!$G$256</f>
        <v>0</v>
      </c>
      <c r="CJ23" s="30">
        <f>'Strategic Scorecard'!$G$256</f>
        <v>0</v>
      </c>
      <c r="CK23" s="30">
        <f>'Strategic Scorecard'!$G$256</f>
        <v>0</v>
      </c>
      <c r="CL23" s="30"/>
      <c r="CM23" s="30"/>
      <c r="CN23" s="30"/>
      <c r="CO23" s="30"/>
      <c r="CP23" s="30"/>
      <c r="CQ23" s="30"/>
      <c r="CR23" s="30"/>
      <c r="CS23" s="30"/>
      <c r="CT23" s="30"/>
      <c r="CU23" s="30"/>
      <c r="CV23" s="30"/>
      <c r="CW23" s="30"/>
      <c r="CX23" s="30"/>
      <c r="CY23" s="30"/>
      <c r="DH23" s="30"/>
      <c r="DI23" s="30"/>
      <c r="DJ23" s="30"/>
      <c r="DK23" s="30"/>
      <c r="DL23" s="30"/>
      <c r="DM23" s="30"/>
      <c r="DN23" s="30"/>
      <c r="DO23" s="30"/>
      <c r="DP23" s="30"/>
      <c r="DQ23" s="30"/>
      <c r="DR23" s="30"/>
      <c r="DS23" s="30"/>
      <c r="DT23" s="30"/>
      <c r="DU23" s="30"/>
      <c r="DV23" s="30"/>
      <c r="DW23" s="30">
        <f>'Strategic Scorecard'!$G$233</f>
        <v>0</v>
      </c>
      <c r="DX23" s="30">
        <f>'Strategic Scorecard'!$G$233</f>
        <v>0</v>
      </c>
      <c r="DY23" s="30">
        <f>'Strategic Scorecard'!$G$233</f>
        <v>0</v>
      </c>
      <c r="DZ23" s="30">
        <f>'Strategic Scorecard'!$G$233</f>
        <v>0</v>
      </c>
      <c r="EA23" s="30">
        <f>'Strategic Scorecard'!$G$233</f>
        <v>0</v>
      </c>
      <c r="EB23" s="30">
        <f>'Strategic Scorecard'!$G$233</f>
        <v>0</v>
      </c>
      <c r="EC23" s="30">
        <f>'Strategic Scorecard'!$G$233</f>
        <v>0</v>
      </c>
      <c r="ED23" s="30">
        <f>'Strategic Scorecard'!$G$233</f>
        <v>0</v>
      </c>
      <c r="EE23" s="30">
        <f>'Strategic Scorecard'!$G$233</f>
        <v>0</v>
      </c>
      <c r="EF23" s="30">
        <f>'Strategic Scorecard'!$G$233</f>
        <v>0</v>
      </c>
      <c r="EG23" s="30">
        <f>'Strategic Scorecard'!$G$233</f>
        <v>0</v>
      </c>
      <c r="EH23" s="30">
        <f>'Strategic Scorecard'!$G$233</f>
        <v>0</v>
      </c>
      <c r="EI23" s="30">
        <f>'Strategic Scorecard'!$G$233</f>
        <v>0</v>
      </c>
      <c r="EJ23" s="30">
        <f>'Strategic Scorecard'!$G$233</f>
        <v>0</v>
      </c>
      <c r="EK23" s="30">
        <f>'Strategic Scorecard'!$G$233</f>
        <v>0</v>
      </c>
      <c r="EL23" s="30">
        <f>'Strategic Scorecard'!$G$233</f>
        <v>0</v>
      </c>
      <c r="EM23" s="30">
        <f>'Strategic Scorecard'!$G$233</f>
        <v>0</v>
      </c>
      <c r="EN23" s="30"/>
      <c r="EO23" s="30">
        <f>'Strategic Scorecard'!$G$258</f>
        <v>0</v>
      </c>
      <c r="EP23" s="30">
        <f>'Strategic Scorecard'!$G$258</f>
        <v>0</v>
      </c>
      <c r="EQ23" s="30">
        <f>'Strategic Scorecard'!$G$258</f>
        <v>0</v>
      </c>
      <c r="ER23" s="30">
        <f>'Strategic Scorecard'!$G$258</f>
        <v>0</v>
      </c>
      <c r="ES23" s="30">
        <f>'Strategic Scorecard'!$G$258</f>
        <v>0</v>
      </c>
      <c r="ET23" s="30">
        <f>'Strategic Scorecard'!$G$258</f>
        <v>0</v>
      </c>
      <c r="EU23" s="30">
        <f>'Strategic Scorecard'!$G$258</f>
        <v>0</v>
      </c>
      <c r="EV23" s="30">
        <f>'Strategic Scorecard'!$G$258</f>
        <v>0</v>
      </c>
      <c r="EW23" s="30">
        <f>'Strategic Scorecard'!$G$258</f>
        <v>0</v>
      </c>
      <c r="EX23" s="30">
        <f>'Strategic Scorecard'!$G$258</f>
        <v>0</v>
      </c>
      <c r="EY23" s="30">
        <f>'Strategic Scorecard'!$G$258</f>
        <v>0</v>
      </c>
      <c r="EZ23" s="30">
        <f>'Strategic Scorecard'!$G$258</f>
        <v>0</v>
      </c>
      <c r="FA23" s="30">
        <f>'Strategic Scorecard'!$G$258</f>
        <v>0</v>
      </c>
      <c r="FB23" s="30">
        <f>'Strategic Scorecard'!$G$258</f>
        <v>0</v>
      </c>
      <c r="FC23" s="30">
        <f>'Strategic Scorecard'!$G$258</f>
        <v>0</v>
      </c>
      <c r="FD23" s="30">
        <f>'Strategic Scorecard'!$G$258</f>
        <v>0</v>
      </c>
      <c r="FE23" s="30">
        <f>'Strategic Scorecard'!$G$258</f>
        <v>0</v>
      </c>
      <c r="FF23" s="30"/>
      <c r="FG23" s="30"/>
      <c r="FH23" s="30"/>
      <c r="FI23" s="30"/>
      <c r="FJ23" s="30"/>
      <c r="FK23" s="30"/>
      <c r="FL23" s="30"/>
      <c r="FM23" s="30"/>
      <c r="FN23" s="30"/>
      <c r="FO23" s="30"/>
      <c r="FP23" s="30"/>
      <c r="FQ23" s="30"/>
      <c r="FR23" s="30"/>
      <c r="FS23" s="30"/>
      <c r="FT23" s="40"/>
      <c r="FU23" s="40"/>
      <c r="FV23" s="40"/>
      <c r="FW23" s="40"/>
      <c r="FX23" s="40"/>
      <c r="FY23" s="40"/>
      <c r="FZ23" s="38"/>
      <c r="IC23" s="3"/>
      <c r="ID23" s="3"/>
      <c r="IE23" s="3"/>
      <c r="IF23" s="3"/>
      <c r="IG23" s="3"/>
      <c r="IH23" s="3"/>
    </row>
    <row r="24" spans="2:242" ht="20" customHeight="1">
      <c r="B24" s="42"/>
      <c r="C24" s="43"/>
      <c r="D24" s="43"/>
      <c r="E24" s="43"/>
      <c r="F24" s="43"/>
      <c r="G24" s="43"/>
      <c r="H24" s="43"/>
      <c r="I24" s="43"/>
      <c r="J24" s="43"/>
      <c r="K24" s="43"/>
      <c r="L24" s="43"/>
      <c r="M24" s="43"/>
      <c r="N24" s="43"/>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30"/>
      <c r="AN24" s="30"/>
      <c r="AO24" s="30"/>
      <c r="AP24" s="30"/>
      <c r="AQ24" s="30"/>
      <c r="AR24" s="30"/>
      <c r="AS24" s="30"/>
      <c r="AT24" s="30"/>
      <c r="AU24" s="30"/>
      <c r="AV24" s="30"/>
      <c r="AW24" s="30"/>
      <c r="AX24" s="30"/>
      <c r="AY24" s="30"/>
      <c r="AZ24" s="30">
        <f>'Strategic Scorecard'!$G$231</f>
        <v>0</v>
      </c>
      <c r="BA24" s="30">
        <f>'Strategic Scorecard'!$G$231</f>
        <v>0</v>
      </c>
      <c r="BB24" s="30">
        <f>'Strategic Scorecard'!$G$231</f>
        <v>0</v>
      </c>
      <c r="BC24" s="30">
        <f>'Strategic Scorecard'!$G$231</f>
        <v>0</v>
      </c>
      <c r="BD24" s="30">
        <f>'Strategic Scorecard'!$G$231</f>
        <v>0</v>
      </c>
      <c r="BE24" s="30">
        <f>'Strategic Scorecard'!$G$231</f>
        <v>0</v>
      </c>
      <c r="BF24" s="30">
        <f>'Strategic Scorecard'!$G$231</f>
        <v>0</v>
      </c>
      <c r="BG24" s="30">
        <f>'Strategic Scorecard'!$G$231</f>
        <v>0</v>
      </c>
      <c r="BH24" s="30">
        <f>'Strategic Scorecard'!$G$231</f>
        <v>0</v>
      </c>
      <c r="BI24" s="30">
        <f>'Strategic Scorecard'!$G$231</f>
        <v>0</v>
      </c>
      <c r="BJ24" s="30">
        <f>'Strategic Scorecard'!$G$231</f>
        <v>0</v>
      </c>
      <c r="BK24" s="30">
        <f>'Strategic Scorecard'!$G$231</f>
        <v>0</v>
      </c>
      <c r="BL24" s="30">
        <f>'Strategic Scorecard'!$G$231</f>
        <v>0</v>
      </c>
      <c r="BM24" s="30">
        <f>'Strategic Scorecard'!$G$231</f>
        <v>0</v>
      </c>
      <c r="BN24" s="30">
        <f>'Strategic Scorecard'!$G$231</f>
        <v>0</v>
      </c>
      <c r="BO24" s="30">
        <f>'Strategic Scorecard'!$G$231</f>
        <v>0</v>
      </c>
      <c r="BP24" s="30">
        <f>'Strategic Scorecard'!$G$231</f>
        <v>0</v>
      </c>
      <c r="BQ24" s="30">
        <f>'Strategic Scorecard'!$G$231</f>
        <v>0</v>
      </c>
      <c r="BR24" s="30">
        <f>'Strategic Scorecard'!$G$231</f>
        <v>0</v>
      </c>
      <c r="BS24" s="30"/>
      <c r="BT24" s="30">
        <f>'Strategic Scorecard'!$G$256</f>
        <v>0</v>
      </c>
      <c r="BU24" s="30">
        <f>'Strategic Scorecard'!$G$256</f>
        <v>0</v>
      </c>
      <c r="BV24" s="30">
        <f>'Strategic Scorecard'!$G$256</f>
        <v>0</v>
      </c>
      <c r="BW24" s="30">
        <f>'Strategic Scorecard'!$G$256</f>
        <v>0</v>
      </c>
      <c r="BX24" s="30">
        <f>'Strategic Scorecard'!$G$256</f>
        <v>0</v>
      </c>
      <c r="BY24" s="30">
        <f>'Strategic Scorecard'!$G$256</f>
        <v>0</v>
      </c>
      <c r="BZ24" s="30">
        <f>'Strategic Scorecard'!$G$256</f>
        <v>0</v>
      </c>
      <c r="CA24" s="30">
        <f>'Strategic Scorecard'!$G$256</f>
        <v>0</v>
      </c>
      <c r="CB24" s="30">
        <f>'Strategic Scorecard'!$G$256</f>
        <v>0</v>
      </c>
      <c r="CC24" s="30">
        <f>'Strategic Scorecard'!$G$256</f>
        <v>0</v>
      </c>
      <c r="CD24" s="30">
        <f>'Strategic Scorecard'!$G$256</f>
        <v>0</v>
      </c>
      <c r="CE24" s="30">
        <f>'Strategic Scorecard'!$G$256</f>
        <v>0</v>
      </c>
      <c r="CF24" s="30">
        <f>'Strategic Scorecard'!$G$256</f>
        <v>0</v>
      </c>
      <c r="CG24" s="30">
        <f>'Strategic Scorecard'!$G$256</f>
        <v>0</v>
      </c>
      <c r="CH24" s="30">
        <f>'Strategic Scorecard'!$G$256</f>
        <v>0</v>
      </c>
      <c r="CI24" s="30">
        <f>'Strategic Scorecard'!$G$256</f>
        <v>0</v>
      </c>
      <c r="CJ24" s="30">
        <f>'Strategic Scorecard'!$G$256</f>
        <v>0</v>
      </c>
      <c r="CK24" s="30">
        <f>'Strategic Scorecard'!$G$256</f>
        <v>0</v>
      </c>
      <c r="CL24" s="30">
        <f>'Strategic Scorecard'!$G$256</f>
        <v>0</v>
      </c>
      <c r="CM24" s="30"/>
      <c r="CN24" s="30"/>
      <c r="CO24" s="30"/>
      <c r="CP24" s="30"/>
      <c r="CQ24" s="30"/>
      <c r="CR24" s="30"/>
      <c r="CS24" s="30"/>
      <c r="CT24" s="30"/>
      <c r="CU24" s="30"/>
      <c r="CV24" s="30"/>
      <c r="CW24" s="30"/>
      <c r="CX24" s="30"/>
      <c r="CY24" s="30"/>
      <c r="DH24" s="30"/>
      <c r="DI24" s="30"/>
      <c r="DJ24" s="30"/>
      <c r="DK24" s="30"/>
      <c r="DL24" s="30"/>
      <c r="DM24" s="30"/>
      <c r="DN24" s="30"/>
      <c r="DO24" s="30"/>
      <c r="DP24" s="30"/>
      <c r="DQ24" s="30"/>
      <c r="DR24" s="30"/>
      <c r="DS24" s="30"/>
      <c r="DT24" s="30"/>
      <c r="DU24" s="30">
        <f>'Strategic Scorecard'!$G$233</f>
        <v>0</v>
      </c>
      <c r="DV24" s="30">
        <f>'Strategic Scorecard'!$G$233</f>
        <v>0</v>
      </c>
      <c r="DW24" s="30">
        <f>'Strategic Scorecard'!$G$233</f>
        <v>0</v>
      </c>
      <c r="DX24" s="30">
        <f>'Strategic Scorecard'!$G$233</f>
        <v>0</v>
      </c>
      <c r="DY24" s="30">
        <f>'Strategic Scorecard'!$G$233</f>
        <v>0</v>
      </c>
      <c r="DZ24" s="30">
        <f>'Strategic Scorecard'!$G$233</f>
        <v>0</v>
      </c>
      <c r="EA24" s="30">
        <f>'Strategic Scorecard'!$G$233</f>
        <v>0</v>
      </c>
      <c r="EB24" s="30">
        <f>'Strategic Scorecard'!$G$233</f>
        <v>0</v>
      </c>
      <c r="EC24" s="30">
        <f>'Strategic Scorecard'!$G$233</f>
        <v>0</v>
      </c>
      <c r="ED24" s="30">
        <f>'Strategic Scorecard'!$G$233</f>
        <v>0</v>
      </c>
      <c r="EE24" s="30">
        <f>'Strategic Scorecard'!$G$233</f>
        <v>0</v>
      </c>
      <c r="EF24" s="30">
        <f>'Strategic Scorecard'!$G$233</f>
        <v>0</v>
      </c>
      <c r="EG24" s="30">
        <f>'Strategic Scorecard'!$G$233</f>
        <v>0</v>
      </c>
      <c r="EH24" s="30">
        <f>'Strategic Scorecard'!$G$233</f>
        <v>0</v>
      </c>
      <c r="EI24" s="30">
        <f>'Strategic Scorecard'!$G$233</f>
        <v>0</v>
      </c>
      <c r="EJ24" s="30">
        <f>'Strategic Scorecard'!$G$233</f>
        <v>0</v>
      </c>
      <c r="EK24" s="30">
        <f>'Strategic Scorecard'!$G$233</f>
        <v>0</v>
      </c>
      <c r="EL24" s="30">
        <f>'Strategic Scorecard'!$G$233</f>
        <v>0</v>
      </c>
      <c r="EM24" s="30">
        <f>'Strategic Scorecard'!$G$233</f>
        <v>0</v>
      </c>
      <c r="EN24" s="30"/>
      <c r="EO24" s="30">
        <f>'Strategic Scorecard'!$G$258</f>
        <v>0</v>
      </c>
      <c r="EP24" s="30">
        <f>'Strategic Scorecard'!$G$258</f>
        <v>0</v>
      </c>
      <c r="EQ24" s="30">
        <f>'Strategic Scorecard'!$G$258</f>
        <v>0</v>
      </c>
      <c r="ER24" s="30">
        <f>'Strategic Scorecard'!$G$258</f>
        <v>0</v>
      </c>
      <c r="ES24" s="30">
        <f>'Strategic Scorecard'!$G$258</f>
        <v>0</v>
      </c>
      <c r="ET24" s="30">
        <f>'Strategic Scorecard'!$G$258</f>
        <v>0</v>
      </c>
      <c r="EU24" s="30">
        <f>'Strategic Scorecard'!$G$258</f>
        <v>0</v>
      </c>
      <c r="EV24" s="30">
        <f>'Strategic Scorecard'!$G$258</f>
        <v>0</v>
      </c>
      <c r="EW24" s="30">
        <f>'Strategic Scorecard'!$G$258</f>
        <v>0</v>
      </c>
      <c r="EX24" s="30">
        <f>'Strategic Scorecard'!$G$258</f>
        <v>0</v>
      </c>
      <c r="EY24" s="30">
        <f>'Strategic Scorecard'!$G$258</f>
        <v>0</v>
      </c>
      <c r="EZ24" s="30">
        <f>'Strategic Scorecard'!$G$258</f>
        <v>0</v>
      </c>
      <c r="FA24" s="30">
        <f>'Strategic Scorecard'!$G$258</f>
        <v>0</v>
      </c>
      <c r="FB24" s="30">
        <f>'Strategic Scorecard'!$G$258</f>
        <v>0</v>
      </c>
      <c r="FC24" s="30">
        <f>'Strategic Scorecard'!$G$258</f>
        <v>0</v>
      </c>
      <c r="FD24" s="30">
        <f>'Strategic Scorecard'!$G$258</f>
        <v>0</v>
      </c>
      <c r="FE24" s="30">
        <f>'Strategic Scorecard'!$G$258</f>
        <v>0</v>
      </c>
      <c r="FF24" s="30">
        <f>'Strategic Scorecard'!$G$258</f>
        <v>0</v>
      </c>
      <c r="FG24" s="30"/>
      <c r="FH24" s="30"/>
      <c r="FI24" s="30"/>
      <c r="FJ24" s="30"/>
      <c r="FK24" s="30"/>
      <c r="FL24" s="30"/>
      <c r="FM24" s="30"/>
      <c r="FN24" s="30"/>
      <c r="FO24" s="30"/>
      <c r="FP24" s="30"/>
      <c r="FQ24" s="30"/>
      <c r="FR24" s="30"/>
      <c r="FS24" s="30"/>
      <c r="FT24" s="40"/>
      <c r="FU24" s="40"/>
      <c r="FV24" s="40"/>
      <c r="FW24" s="40"/>
      <c r="FX24" s="40"/>
      <c r="FY24" s="40"/>
      <c r="FZ24" s="38"/>
      <c r="IC24" s="3"/>
      <c r="ID24" s="3"/>
      <c r="IE24" s="3"/>
      <c r="IF24" s="3"/>
      <c r="IG24" s="3"/>
      <c r="IH24" s="3"/>
    </row>
    <row r="25" spans="2:242" ht="20" customHeight="1">
      <c r="B25" s="42"/>
      <c r="C25" s="43"/>
      <c r="D25" s="43"/>
      <c r="E25" s="43"/>
      <c r="F25" s="43"/>
      <c r="G25" s="43"/>
      <c r="H25" s="43"/>
      <c r="I25" s="43"/>
      <c r="J25" s="43"/>
      <c r="K25" s="43"/>
      <c r="L25" s="43"/>
      <c r="M25" s="43"/>
      <c r="N25" s="43"/>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30"/>
      <c r="AN25" s="30"/>
      <c r="AO25" s="30"/>
      <c r="AP25" s="30"/>
      <c r="AQ25" s="30"/>
      <c r="AR25" s="30"/>
      <c r="AS25" s="30"/>
      <c r="AT25" s="30"/>
      <c r="AU25" s="30"/>
      <c r="AV25" s="30"/>
      <c r="AW25" s="30"/>
      <c r="AX25" s="30">
        <f>'Strategic Scorecard'!$G$381</f>
        <v>0</v>
      </c>
      <c r="AY25" s="30">
        <f>'Strategic Scorecard'!$G$381</f>
        <v>0</v>
      </c>
      <c r="AZ25" s="30">
        <f>'Strategic Scorecard'!$G$231</f>
        <v>0</v>
      </c>
      <c r="BA25" s="30">
        <f>'Strategic Scorecard'!$G$231</f>
        <v>0</v>
      </c>
      <c r="BB25" s="30">
        <f>'Strategic Scorecard'!$G$231</f>
        <v>0</v>
      </c>
      <c r="BC25" s="30">
        <f>'Strategic Scorecard'!$G$231</f>
        <v>0</v>
      </c>
      <c r="BD25" s="30">
        <f>'Strategic Scorecard'!$G$231</f>
        <v>0</v>
      </c>
      <c r="BE25" s="30">
        <f>'Strategic Scorecard'!$G$231</f>
        <v>0</v>
      </c>
      <c r="BF25" s="30">
        <f>'Strategic Scorecard'!$G$231</f>
        <v>0</v>
      </c>
      <c r="BG25" s="30">
        <f>'Strategic Scorecard'!$G$231</f>
        <v>0</v>
      </c>
      <c r="BH25" s="30">
        <f>'Strategic Scorecard'!$G$231</f>
        <v>0</v>
      </c>
      <c r="BI25" s="30">
        <f>'Strategic Scorecard'!$G$231</f>
        <v>0</v>
      </c>
      <c r="BJ25" s="30">
        <f>'Strategic Scorecard'!$G$231</f>
        <v>0</v>
      </c>
      <c r="BK25" s="30">
        <f>'Strategic Scorecard'!$G$231</f>
        <v>0</v>
      </c>
      <c r="BL25" s="30">
        <f>'Strategic Scorecard'!$G$231</f>
        <v>0</v>
      </c>
      <c r="BM25" s="30">
        <f>'Strategic Scorecard'!$G$231</f>
        <v>0</v>
      </c>
      <c r="BN25" s="30">
        <f>'Strategic Scorecard'!$G$231</f>
        <v>0</v>
      </c>
      <c r="BO25" s="30">
        <f>'Strategic Scorecard'!$G$231</f>
        <v>0</v>
      </c>
      <c r="BP25" s="30">
        <f>'Strategic Scorecard'!$G$231</f>
        <v>0</v>
      </c>
      <c r="BQ25" s="30">
        <f>'Strategic Scorecard'!$G$231</f>
        <v>0</v>
      </c>
      <c r="BR25" s="30">
        <f>'Strategic Scorecard'!$G$231</f>
        <v>0</v>
      </c>
      <c r="BS25" s="30"/>
      <c r="BT25" s="30">
        <f>'Strategic Scorecard'!$G$256</f>
        <v>0</v>
      </c>
      <c r="BU25" s="30">
        <f>'Strategic Scorecard'!$G$256</f>
        <v>0</v>
      </c>
      <c r="BV25" s="30">
        <f>'Strategic Scorecard'!$G$256</f>
        <v>0</v>
      </c>
      <c r="BW25" s="30">
        <f>'Strategic Scorecard'!$G$256</f>
        <v>0</v>
      </c>
      <c r="BX25" s="30">
        <f>'Strategic Scorecard'!$G$256</f>
        <v>0</v>
      </c>
      <c r="BY25" s="30">
        <f>'Strategic Scorecard'!$G$256</f>
        <v>0</v>
      </c>
      <c r="BZ25" s="30">
        <f>'Strategic Scorecard'!$G$256</f>
        <v>0</v>
      </c>
      <c r="CA25" s="30">
        <f>'Strategic Scorecard'!$G$256</f>
        <v>0</v>
      </c>
      <c r="CB25" s="30">
        <f>'Strategic Scorecard'!$G$256</f>
        <v>0</v>
      </c>
      <c r="CC25" s="30">
        <f>'Strategic Scorecard'!$G$256</f>
        <v>0</v>
      </c>
      <c r="CD25" s="30">
        <f>'Strategic Scorecard'!$G$256</f>
        <v>0</v>
      </c>
      <c r="CE25" s="30">
        <f>'Strategic Scorecard'!$G$256</f>
        <v>0</v>
      </c>
      <c r="CF25" s="30">
        <f>'Strategic Scorecard'!$G$256</f>
        <v>0</v>
      </c>
      <c r="CG25" s="30">
        <f>'Strategic Scorecard'!$G$256</f>
        <v>0</v>
      </c>
      <c r="CH25" s="30">
        <f>'Strategic Scorecard'!$G$256</f>
        <v>0</v>
      </c>
      <c r="CI25" s="30">
        <f>'Strategic Scorecard'!$G$256</f>
        <v>0</v>
      </c>
      <c r="CJ25" s="30">
        <f>'Strategic Scorecard'!$G$256</f>
        <v>0</v>
      </c>
      <c r="CK25" s="30">
        <f>'Strategic Scorecard'!$G$256</f>
        <v>0</v>
      </c>
      <c r="CL25" s="30">
        <f>'Strategic Scorecard'!$G$256</f>
        <v>0</v>
      </c>
      <c r="CM25" s="30">
        <f>'Strategic Scorecard'!$G$281</f>
        <v>0</v>
      </c>
      <c r="CN25" s="30"/>
      <c r="CO25" s="30"/>
      <c r="CP25" s="30"/>
      <c r="CQ25" s="30"/>
      <c r="CR25" s="30"/>
      <c r="CS25" s="30"/>
      <c r="CT25" s="30"/>
      <c r="CU25" s="30"/>
      <c r="CV25" s="30"/>
      <c r="CW25" s="30"/>
      <c r="CX25" s="30"/>
      <c r="CY25" s="30"/>
      <c r="DH25" s="30"/>
      <c r="DI25" s="30"/>
      <c r="DJ25" s="30"/>
      <c r="DK25" s="30"/>
      <c r="DL25" s="30"/>
      <c r="DM25" s="30"/>
      <c r="DN25" s="30"/>
      <c r="DO25" s="30"/>
      <c r="DP25" s="30"/>
      <c r="DQ25" s="30"/>
      <c r="DR25" s="30"/>
      <c r="DS25" s="30"/>
      <c r="DT25" s="30"/>
      <c r="DU25" s="30">
        <f>'Strategic Scorecard'!$G$233</f>
        <v>0</v>
      </c>
      <c r="DV25" s="30">
        <f>'Strategic Scorecard'!$G$233</f>
        <v>0</v>
      </c>
      <c r="DW25" s="30">
        <f>'Strategic Scorecard'!$G$233</f>
        <v>0</v>
      </c>
      <c r="DX25" s="30">
        <f>'Strategic Scorecard'!$G$233</f>
        <v>0</v>
      </c>
      <c r="DY25" s="30">
        <f>'Strategic Scorecard'!$G$233</f>
        <v>0</v>
      </c>
      <c r="DZ25" s="30">
        <f>'Strategic Scorecard'!$G$233</f>
        <v>0</v>
      </c>
      <c r="EA25" s="30">
        <f>'Strategic Scorecard'!$G$233</f>
        <v>0</v>
      </c>
      <c r="EB25" s="30">
        <f>'Strategic Scorecard'!$G$233</f>
        <v>0</v>
      </c>
      <c r="EC25" s="30">
        <f>'Strategic Scorecard'!$G$233</f>
        <v>0</v>
      </c>
      <c r="ED25" s="30">
        <f>'Strategic Scorecard'!$G$233</f>
        <v>0</v>
      </c>
      <c r="EE25" s="30">
        <f>'Strategic Scorecard'!$G$233</f>
        <v>0</v>
      </c>
      <c r="EF25" s="30">
        <f>'Strategic Scorecard'!$G$233</f>
        <v>0</v>
      </c>
      <c r="EG25" s="30">
        <f>'Strategic Scorecard'!$G$233</f>
        <v>0</v>
      </c>
      <c r="EH25" s="30">
        <f>'Strategic Scorecard'!$G$233</f>
        <v>0</v>
      </c>
      <c r="EI25" s="30">
        <f>'Strategic Scorecard'!$G$233</f>
        <v>0</v>
      </c>
      <c r="EJ25" s="30">
        <f>'Strategic Scorecard'!$G$233</f>
        <v>0</v>
      </c>
      <c r="EK25" s="30">
        <f>'Strategic Scorecard'!$G$233</f>
        <v>0</v>
      </c>
      <c r="EL25" s="30">
        <f>'Strategic Scorecard'!$G$233</f>
        <v>0</v>
      </c>
      <c r="EM25" s="30">
        <f>'Strategic Scorecard'!$G$233</f>
        <v>0</v>
      </c>
      <c r="EN25" s="30"/>
      <c r="EO25" s="30">
        <f>'Strategic Scorecard'!$G$258</f>
        <v>0</v>
      </c>
      <c r="EP25" s="30">
        <f>'Strategic Scorecard'!$G$258</f>
        <v>0</v>
      </c>
      <c r="EQ25" s="30">
        <f>'Strategic Scorecard'!$G$258</f>
        <v>0</v>
      </c>
      <c r="ER25" s="30">
        <f>'Strategic Scorecard'!$G$258</f>
        <v>0</v>
      </c>
      <c r="ES25" s="30">
        <f>'Strategic Scorecard'!$G$258</f>
        <v>0</v>
      </c>
      <c r="ET25" s="30">
        <f>'Strategic Scorecard'!$G$258</f>
        <v>0</v>
      </c>
      <c r="EU25" s="30">
        <f>'Strategic Scorecard'!$G$258</f>
        <v>0</v>
      </c>
      <c r="EV25" s="30">
        <f>'Strategic Scorecard'!$G$258</f>
        <v>0</v>
      </c>
      <c r="EW25" s="30">
        <f>'Strategic Scorecard'!$G$258</f>
        <v>0</v>
      </c>
      <c r="EX25" s="30">
        <f>'Strategic Scorecard'!$G$258</f>
        <v>0</v>
      </c>
      <c r="EY25" s="30">
        <f>'Strategic Scorecard'!$G$258</f>
        <v>0</v>
      </c>
      <c r="EZ25" s="30">
        <f>'Strategic Scorecard'!$G$258</f>
        <v>0</v>
      </c>
      <c r="FA25" s="30">
        <f>'Strategic Scorecard'!$G$258</f>
        <v>0</v>
      </c>
      <c r="FB25" s="30">
        <f>'Strategic Scorecard'!$G$258</f>
        <v>0</v>
      </c>
      <c r="FC25" s="30">
        <f>'Strategic Scorecard'!$G$258</f>
        <v>0</v>
      </c>
      <c r="FD25" s="30">
        <f>'Strategic Scorecard'!$G$258</f>
        <v>0</v>
      </c>
      <c r="FE25" s="30">
        <f>'Strategic Scorecard'!$G$258</f>
        <v>0</v>
      </c>
      <c r="FF25" s="30">
        <f>'Strategic Scorecard'!$G$258</f>
        <v>0</v>
      </c>
      <c r="FG25" s="30">
        <f>'Strategic Scorecard'!$G$258</f>
        <v>0</v>
      </c>
      <c r="FH25" s="30"/>
      <c r="FI25" s="30"/>
      <c r="FJ25" s="30"/>
      <c r="FK25" s="30"/>
      <c r="FL25" s="30"/>
      <c r="FM25" s="30"/>
      <c r="FN25" s="30"/>
      <c r="FO25" s="30"/>
      <c r="FP25" s="30"/>
      <c r="FQ25" s="30"/>
      <c r="FR25" s="30"/>
      <c r="FS25" s="30"/>
      <c r="FT25" s="40"/>
      <c r="FU25" s="40"/>
      <c r="FV25" s="40"/>
      <c r="FW25" s="40"/>
      <c r="FX25" s="40"/>
      <c r="FY25" s="40"/>
      <c r="FZ25" s="38"/>
      <c r="IC25" s="3"/>
      <c r="ID25" s="3"/>
      <c r="IE25" s="3"/>
      <c r="IF25" s="3"/>
      <c r="IG25" s="3"/>
      <c r="IH25" s="3"/>
    </row>
    <row r="26" spans="2:242" ht="20" customHeight="1">
      <c r="B26" s="42"/>
      <c r="C26" s="43"/>
      <c r="D26" s="43"/>
      <c r="E26" s="43"/>
      <c r="F26" s="43"/>
      <c r="G26" s="43"/>
      <c r="H26" s="43"/>
      <c r="I26" s="43"/>
      <c r="J26" s="43"/>
      <c r="K26" s="43"/>
      <c r="L26" s="43"/>
      <c r="M26" s="43"/>
      <c r="N26" s="43"/>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30"/>
      <c r="AN26" s="30"/>
      <c r="AO26" s="30"/>
      <c r="AP26" s="30"/>
      <c r="AQ26" s="30"/>
      <c r="AR26" s="30"/>
      <c r="AS26" s="30"/>
      <c r="AT26" s="30"/>
      <c r="AU26" s="30"/>
      <c r="AV26" s="30"/>
      <c r="AW26" s="30">
        <f>'Strategic Scorecard'!$G$381</f>
        <v>0</v>
      </c>
      <c r="AX26" s="30">
        <f>'Strategic Scorecard'!$G$381</f>
        <v>0</v>
      </c>
      <c r="AY26" s="30">
        <f>'Strategic Scorecard'!$G$381</f>
        <v>0</v>
      </c>
      <c r="AZ26" s="30">
        <f>'Strategic Scorecard'!$G$381</f>
        <v>0</v>
      </c>
      <c r="BA26" s="30">
        <f>'Strategic Scorecard'!$G$231</f>
        <v>0</v>
      </c>
      <c r="BB26" s="30">
        <f>'Strategic Scorecard'!$G$231</f>
        <v>0</v>
      </c>
      <c r="BC26" s="30">
        <f>'Strategic Scorecard'!$G$231</f>
        <v>0</v>
      </c>
      <c r="BD26" s="30">
        <f>'Strategic Scorecard'!$G$231</f>
        <v>0</v>
      </c>
      <c r="BE26" s="30">
        <f>'Strategic Scorecard'!$G$231</f>
        <v>0</v>
      </c>
      <c r="BF26" s="30">
        <f>'Strategic Scorecard'!$G$231</f>
        <v>0</v>
      </c>
      <c r="BG26" s="30">
        <f>'Strategic Scorecard'!$G$231</f>
        <v>0</v>
      </c>
      <c r="BH26" s="30">
        <f>'Strategic Scorecard'!$G$231</f>
        <v>0</v>
      </c>
      <c r="BI26" s="30">
        <f>'Strategic Scorecard'!$G$231</f>
        <v>0</v>
      </c>
      <c r="BJ26" s="30">
        <f>'Strategic Scorecard'!$G$231</f>
        <v>0</v>
      </c>
      <c r="BK26" s="30">
        <f>'Strategic Scorecard'!$G$231</f>
        <v>0</v>
      </c>
      <c r="BL26" s="30">
        <f>'Strategic Scorecard'!$G$231</f>
        <v>0</v>
      </c>
      <c r="BM26" s="30">
        <f>'Strategic Scorecard'!$G$231</f>
        <v>0</v>
      </c>
      <c r="BN26" s="30">
        <f>'Strategic Scorecard'!$G$231</f>
        <v>0</v>
      </c>
      <c r="BO26" s="30">
        <f>'Strategic Scorecard'!$G$231</f>
        <v>0</v>
      </c>
      <c r="BP26" s="30">
        <f>'Strategic Scorecard'!$G$231</f>
        <v>0</v>
      </c>
      <c r="BQ26" s="30">
        <f>'Strategic Scorecard'!$G$231</f>
        <v>0</v>
      </c>
      <c r="BR26" s="30">
        <f>'Strategic Scorecard'!$G$231</f>
        <v>0</v>
      </c>
      <c r="BS26" s="30"/>
      <c r="BT26" s="30">
        <f>'Strategic Scorecard'!$G$256</f>
        <v>0</v>
      </c>
      <c r="BU26" s="30">
        <f>'Strategic Scorecard'!$G$256</f>
        <v>0</v>
      </c>
      <c r="BV26" s="30">
        <f>'Strategic Scorecard'!$G$256</f>
        <v>0</v>
      </c>
      <c r="BW26" s="30">
        <f>'Strategic Scorecard'!$G$256</f>
        <v>0</v>
      </c>
      <c r="BX26" s="30">
        <f>'Strategic Scorecard'!$G$256</f>
        <v>0</v>
      </c>
      <c r="BY26" s="30">
        <f>'Strategic Scorecard'!$G$256</f>
        <v>0</v>
      </c>
      <c r="BZ26" s="30">
        <f>'Strategic Scorecard'!$G$256</f>
        <v>0</v>
      </c>
      <c r="CA26" s="30">
        <f>'Strategic Scorecard'!$G$256</f>
        <v>0</v>
      </c>
      <c r="CB26" s="30">
        <f>'Strategic Scorecard'!$G$256</f>
        <v>0</v>
      </c>
      <c r="CC26" s="30">
        <f>'Strategic Scorecard'!$G$256</f>
        <v>0</v>
      </c>
      <c r="CD26" s="30">
        <f>'Strategic Scorecard'!$G$256</f>
        <v>0</v>
      </c>
      <c r="CE26" s="30">
        <f>'Strategic Scorecard'!$G$256</f>
        <v>0</v>
      </c>
      <c r="CF26" s="30">
        <f>'Strategic Scorecard'!$G$256</f>
        <v>0</v>
      </c>
      <c r="CG26" s="30">
        <f>'Strategic Scorecard'!$G$256</f>
        <v>0</v>
      </c>
      <c r="CH26" s="30">
        <f>'Strategic Scorecard'!$G$256</f>
        <v>0</v>
      </c>
      <c r="CI26" s="30">
        <f>'Strategic Scorecard'!$G$256</f>
        <v>0</v>
      </c>
      <c r="CJ26" s="30">
        <f>'Strategic Scorecard'!$G$256</f>
        <v>0</v>
      </c>
      <c r="CK26" s="30">
        <f>'Strategic Scorecard'!$G$256</f>
        <v>0</v>
      </c>
      <c r="CL26" s="30">
        <f>'Strategic Scorecard'!$G$281</f>
        <v>0</v>
      </c>
      <c r="CM26" s="30">
        <f>'Strategic Scorecard'!$G$281</f>
        <v>0</v>
      </c>
      <c r="CN26" s="30">
        <f>'Strategic Scorecard'!$G$281</f>
        <v>0</v>
      </c>
      <c r="CO26" s="30">
        <f>'Strategic Scorecard'!$G$283</f>
        <v>0</v>
      </c>
      <c r="CP26" s="30"/>
      <c r="CQ26" s="30"/>
      <c r="CR26" s="30"/>
      <c r="CS26" s="30"/>
      <c r="CT26" s="30"/>
      <c r="CU26" s="30"/>
      <c r="CV26" s="30"/>
      <c r="CW26" s="30"/>
      <c r="CX26" s="30"/>
      <c r="CY26" s="30"/>
      <c r="DH26" s="30"/>
      <c r="DI26" s="30"/>
      <c r="DJ26" s="30"/>
      <c r="DK26" s="30"/>
      <c r="DL26" s="30"/>
      <c r="DM26" s="30"/>
      <c r="DN26" s="30"/>
      <c r="DO26" s="30"/>
      <c r="DP26" s="30"/>
      <c r="DQ26" s="30"/>
      <c r="DR26" s="30"/>
      <c r="DS26" s="30">
        <f>'Strategic Scorecard'!$G$383</f>
        <v>0</v>
      </c>
      <c r="DT26" s="30">
        <f>'Strategic Scorecard'!$G$383</f>
        <v>0</v>
      </c>
      <c r="DU26" s="30">
        <f>'Strategic Scorecard'!$G$233</f>
        <v>0</v>
      </c>
      <c r="DV26" s="30">
        <f>'Strategic Scorecard'!$G$233</f>
        <v>0</v>
      </c>
      <c r="DW26" s="30">
        <f>'Strategic Scorecard'!$G$233</f>
        <v>0</v>
      </c>
      <c r="DX26" s="30">
        <f>'Strategic Scorecard'!$G$233</f>
        <v>0</v>
      </c>
      <c r="DY26" s="30">
        <f>'Strategic Scorecard'!$G$233</f>
        <v>0</v>
      </c>
      <c r="DZ26" s="30">
        <f>'Strategic Scorecard'!$G$233</f>
        <v>0</v>
      </c>
      <c r="EA26" s="30">
        <f>'Strategic Scorecard'!$G$233</f>
        <v>0</v>
      </c>
      <c r="EB26" s="30">
        <f>'Strategic Scorecard'!$G$233</f>
        <v>0</v>
      </c>
      <c r="EC26" s="30">
        <f>'Strategic Scorecard'!$G$233</f>
        <v>0</v>
      </c>
      <c r="ED26" s="30">
        <f>'Strategic Scorecard'!$G$233</f>
        <v>0</v>
      </c>
      <c r="EE26" s="30">
        <f>'Strategic Scorecard'!$G$233</f>
        <v>0</v>
      </c>
      <c r="EF26" s="30">
        <f>'Strategic Scorecard'!$G$233</f>
        <v>0</v>
      </c>
      <c r="EG26" s="30">
        <f>'Strategic Scorecard'!$G$233</f>
        <v>0</v>
      </c>
      <c r="EH26" s="30">
        <f>'Strategic Scorecard'!$G$233</f>
        <v>0</v>
      </c>
      <c r="EI26" s="30">
        <f>'Strategic Scorecard'!$G$233</f>
        <v>0</v>
      </c>
      <c r="EJ26" s="30">
        <f>'Strategic Scorecard'!$G$233</f>
        <v>0</v>
      </c>
      <c r="EK26" s="30">
        <f>'Strategic Scorecard'!$G$233</f>
        <v>0</v>
      </c>
      <c r="EL26" s="30">
        <f>'Strategic Scorecard'!$G$233</f>
        <v>0</v>
      </c>
      <c r="EM26" s="30">
        <f>'Strategic Scorecard'!$G$233</f>
        <v>0</v>
      </c>
      <c r="EN26" s="30"/>
      <c r="EO26" s="30">
        <f>'Strategic Scorecard'!$G$258</f>
        <v>0</v>
      </c>
      <c r="EP26" s="30">
        <f>'Strategic Scorecard'!$G$258</f>
        <v>0</v>
      </c>
      <c r="EQ26" s="30">
        <f>'Strategic Scorecard'!$G$258</f>
        <v>0</v>
      </c>
      <c r="ER26" s="30">
        <f>'Strategic Scorecard'!$G$258</f>
        <v>0</v>
      </c>
      <c r="ES26" s="30">
        <f>'Strategic Scorecard'!$G$258</f>
        <v>0</v>
      </c>
      <c r="ET26" s="30">
        <f>'Strategic Scorecard'!$G$258</f>
        <v>0</v>
      </c>
      <c r="EU26" s="30">
        <f>'Strategic Scorecard'!$G$258</f>
        <v>0</v>
      </c>
      <c r="EV26" s="30">
        <f>'Strategic Scorecard'!$G$258</f>
        <v>0</v>
      </c>
      <c r="EW26" s="30">
        <f>'Strategic Scorecard'!$G$258</f>
        <v>0</v>
      </c>
      <c r="EX26" s="30">
        <f>'Strategic Scorecard'!$G$258</f>
        <v>0</v>
      </c>
      <c r="EY26" s="30">
        <f>'Strategic Scorecard'!$G$258</f>
        <v>0</v>
      </c>
      <c r="EZ26" s="30">
        <f>'Strategic Scorecard'!$G$258</f>
        <v>0</v>
      </c>
      <c r="FA26" s="30">
        <f>'Strategic Scorecard'!$G$258</f>
        <v>0</v>
      </c>
      <c r="FB26" s="30">
        <f>'Strategic Scorecard'!$G$258</f>
        <v>0</v>
      </c>
      <c r="FC26" s="30">
        <f>'Strategic Scorecard'!$G$258</f>
        <v>0</v>
      </c>
      <c r="FD26" s="30">
        <f>'Strategic Scorecard'!$G$258</f>
        <v>0</v>
      </c>
      <c r="FE26" s="30">
        <f>'Strategic Scorecard'!$G$258</f>
        <v>0</v>
      </c>
      <c r="FF26" s="30">
        <f>'Strategic Scorecard'!$G$258</f>
        <v>0</v>
      </c>
      <c r="FG26" s="30">
        <f>'Strategic Scorecard'!$G$258</f>
        <v>0</v>
      </c>
      <c r="FH26" s="30">
        <f>'Strategic Scorecard'!$G$283</f>
        <v>0</v>
      </c>
      <c r="FI26" s="30">
        <f>'Strategic Scorecard'!$G$283</f>
        <v>0</v>
      </c>
      <c r="FJ26" s="30"/>
      <c r="FK26" s="30"/>
      <c r="FL26" s="30"/>
      <c r="FM26" s="30"/>
      <c r="FN26" s="30"/>
      <c r="FO26" s="30"/>
      <c r="FP26" s="30"/>
      <c r="FQ26" s="30"/>
      <c r="FR26" s="30"/>
      <c r="FS26" s="30"/>
      <c r="FT26" s="40"/>
      <c r="FU26" s="40"/>
      <c r="FV26" s="40"/>
      <c r="FW26" s="40"/>
      <c r="FX26" s="40"/>
      <c r="FY26" s="40"/>
      <c r="FZ26" s="38"/>
      <c r="IC26" s="3"/>
      <c r="ID26" s="3"/>
      <c r="IE26" s="3"/>
      <c r="IF26" s="3"/>
      <c r="IG26" s="3"/>
      <c r="IH26" s="3"/>
    </row>
    <row r="27" spans="2:242" ht="20" customHeight="1">
      <c r="B27" s="42"/>
      <c r="C27" s="43"/>
      <c r="D27" s="43"/>
      <c r="E27" s="43"/>
      <c r="F27" s="43"/>
      <c r="G27" s="43"/>
      <c r="H27" s="43"/>
      <c r="I27" s="43"/>
      <c r="J27" s="43"/>
      <c r="K27" s="43"/>
      <c r="L27" s="43"/>
      <c r="M27" s="43"/>
      <c r="N27" s="43"/>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30"/>
      <c r="AN27" s="30"/>
      <c r="AO27" s="30"/>
      <c r="AP27" s="30"/>
      <c r="AQ27" s="30"/>
      <c r="AR27" s="30"/>
      <c r="AS27" s="30"/>
      <c r="AT27" s="30"/>
      <c r="AU27" s="30"/>
      <c r="AV27" s="30">
        <f>'Strategic Scorecard'!$G$381</f>
        <v>0</v>
      </c>
      <c r="AW27" s="30">
        <f>'Strategic Scorecard'!$G$381</f>
        <v>0</v>
      </c>
      <c r="AX27" s="30">
        <f>'Strategic Scorecard'!$G$381</f>
        <v>0</v>
      </c>
      <c r="AY27" s="30">
        <f>'Strategic Scorecard'!$G$381</f>
        <v>0</v>
      </c>
      <c r="AZ27" s="30">
        <f>'Strategic Scorecard'!$G$381</f>
        <v>0</v>
      </c>
      <c r="BA27" s="30">
        <f>'Strategic Scorecard'!$G$381</f>
        <v>0</v>
      </c>
      <c r="BB27" s="30">
        <f>'Strategic Scorecard'!$G$231</f>
        <v>0</v>
      </c>
      <c r="BC27" s="30">
        <f>'Strategic Scorecard'!$G$231</f>
        <v>0</v>
      </c>
      <c r="BD27" s="30">
        <f>'Strategic Scorecard'!$G$231</f>
        <v>0</v>
      </c>
      <c r="BE27" s="30">
        <f>'Strategic Scorecard'!$G$231</f>
        <v>0</v>
      </c>
      <c r="BF27" s="30">
        <f>'Strategic Scorecard'!$G$231</f>
        <v>0</v>
      </c>
      <c r="BG27" s="30">
        <f>'Strategic Scorecard'!$G$231</f>
        <v>0</v>
      </c>
      <c r="BH27" s="30">
        <f>'Strategic Scorecard'!$G$231</f>
        <v>0</v>
      </c>
      <c r="BI27" s="30">
        <f>'Strategic Scorecard'!$G$231</f>
        <v>0</v>
      </c>
      <c r="BJ27" s="30">
        <f>'Strategic Scorecard'!$G$231</f>
        <v>0</v>
      </c>
      <c r="BK27" s="30">
        <f>'Strategic Scorecard'!$G$231</f>
        <v>0</v>
      </c>
      <c r="BL27" s="30">
        <f>'Strategic Scorecard'!$G$231</f>
        <v>0</v>
      </c>
      <c r="BM27" s="30">
        <f>'Strategic Scorecard'!$G$231</f>
        <v>0</v>
      </c>
      <c r="BN27" s="30">
        <f>'Strategic Scorecard'!$G$231</f>
        <v>0</v>
      </c>
      <c r="BO27" s="30">
        <f>'Strategic Scorecard'!$G$231</f>
        <v>0</v>
      </c>
      <c r="BP27" s="30">
        <f>'Strategic Scorecard'!$G$231</f>
        <v>0</v>
      </c>
      <c r="BQ27" s="30">
        <f>'Strategic Scorecard'!$G$231</f>
        <v>0</v>
      </c>
      <c r="BR27" s="30">
        <f>'Strategic Scorecard'!$G$231</f>
        <v>0</v>
      </c>
      <c r="BS27" s="30"/>
      <c r="BT27" s="30">
        <f>'Strategic Scorecard'!$G$256</f>
        <v>0</v>
      </c>
      <c r="BU27" s="30">
        <f>'Strategic Scorecard'!$G$256</f>
        <v>0</v>
      </c>
      <c r="BV27" s="30">
        <f>'Strategic Scorecard'!$G$256</f>
        <v>0</v>
      </c>
      <c r="BW27" s="30">
        <f>'Strategic Scorecard'!$G$256</f>
        <v>0</v>
      </c>
      <c r="BX27" s="30">
        <f>'Strategic Scorecard'!$G$256</f>
        <v>0</v>
      </c>
      <c r="BY27" s="30">
        <f>'Strategic Scorecard'!$G$256</f>
        <v>0</v>
      </c>
      <c r="BZ27" s="30">
        <f>'Strategic Scorecard'!$G$256</f>
        <v>0</v>
      </c>
      <c r="CA27" s="30">
        <f>'Strategic Scorecard'!$G$256</f>
        <v>0</v>
      </c>
      <c r="CB27" s="30">
        <f>'Strategic Scorecard'!$G$256</f>
        <v>0</v>
      </c>
      <c r="CC27" s="30">
        <f>'Strategic Scorecard'!$G$256</f>
        <v>0</v>
      </c>
      <c r="CD27" s="30">
        <f>'Strategic Scorecard'!$G$256</f>
        <v>0</v>
      </c>
      <c r="CE27" s="30">
        <f>'Strategic Scorecard'!$G$256</f>
        <v>0</v>
      </c>
      <c r="CF27" s="30">
        <f>'Strategic Scorecard'!$G$256</f>
        <v>0</v>
      </c>
      <c r="CG27" s="30">
        <f>'Strategic Scorecard'!$G$256</f>
        <v>0</v>
      </c>
      <c r="CH27" s="30">
        <f>'Strategic Scorecard'!$G$256</f>
        <v>0</v>
      </c>
      <c r="CI27" s="30">
        <f>'Strategic Scorecard'!$G$256</f>
        <v>0</v>
      </c>
      <c r="CJ27" s="30">
        <f>'Strategic Scorecard'!$G$256</f>
        <v>0</v>
      </c>
      <c r="CK27" s="30">
        <f>'Strategic Scorecard'!$G$258</f>
        <v>0</v>
      </c>
      <c r="CL27" s="30">
        <f>'Strategic Scorecard'!$G$281</f>
        <v>0</v>
      </c>
      <c r="CM27" s="30">
        <f>'Strategic Scorecard'!$G$281</f>
        <v>0</v>
      </c>
      <c r="CN27" s="30">
        <f>'Strategic Scorecard'!$G$281</f>
        <v>0</v>
      </c>
      <c r="CO27" s="30">
        <f>'Strategic Scorecard'!$G$281</f>
        <v>0</v>
      </c>
      <c r="CP27" s="30"/>
      <c r="CQ27" s="30"/>
      <c r="CR27" s="30"/>
      <c r="CS27" s="30"/>
      <c r="CT27" s="30"/>
      <c r="CU27" s="30"/>
      <c r="CV27" s="30"/>
      <c r="CW27" s="30"/>
      <c r="CX27" s="30"/>
      <c r="CY27" s="30"/>
      <c r="DH27" s="30"/>
      <c r="DI27" s="30"/>
      <c r="DJ27" s="30"/>
      <c r="DK27" s="30"/>
      <c r="DL27" s="30"/>
      <c r="DM27" s="30"/>
      <c r="DN27" s="30"/>
      <c r="DO27" s="30"/>
      <c r="DP27" s="30"/>
      <c r="DQ27" s="30"/>
      <c r="DR27" s="30">
        <f>'Strategic Scorecard'!$G$383</f>
        <v>0</v>
      </c>
      <c r="DS27" s="30">
        <f>'Strategic Scorecard'!$G$383</f>
        <v>0</v>
      </c>
      <c r="DT27" s="30">
        <f>'Strategic Scorecard'!$G$383</f>
        <v>0</v>
      </c>
      <c r="DU27" s="30">
        <f>'Strategic Scorecard'!$G$383</f>
        <v>0</v>
      </c>
      <c r="DV27" s="30">
        <f>'Strategic Scorecard'!$G$233</f>
        <v>0</v>
      </c>
      <c r="DW27" s="30">
        <f>'Strategic Scorecard'!$G$233</f>
        <v>0</v>
      </c>
      <c r="DX27" s="30">
        <f>'Strategic Scorecard'!$G$233</f>
        <v>0</v>
      </c>
      <c r="DY27" s="30">
        <f>'Strategic Scorecard'!$G$233</f>
        <v>0</v>
      </c>
      <c r="DZ27" s="30">
        <f>'Strategic Scorecard'!$G$233</f>
        <v>0</v>
      </c>
      <c r="EA27" s="30">
        <f>'Strategic Scorecard'!$G$233</f>
        <v>0</v>
      </c>
      <c r="EB27" s="30">
        <f>'Strategic Scorecard'!$G$233</f>
        <v>0</v>
      </c>
      <c r="EC27" s="30">
        <f>'Strategic Scorecard'!$G$233</f>
        <v>0</v>
      </c>
      <c r="ED27" s="30">
        <f>'Strategic Scorecard'!$G$233</f>
        <v>0</v>
      </c>
      <c r="EE27" s="30">
        <f>'Strategic Scorecard'!$G$233</f>
        <v>0</v>
      </c>
      <c r="EF27" s="30">
        <f>'Strategic Scorecard'!$G$233</f>
        <v>0</v>
      </c>
      <c r="EG27" s="30">
        <f>'Strategic Scorecard'!$G$233</f>
        <v>0</v>
      </c>
      <c r="EH27" s="30">
        <f>'Strategic Scorecard'!$G$233</f>
        <v>0</v>
      </c>
      <c r="EI27" s="30">
        <f>'Strategic Scorecard'!$G$233</f>
        <v>0</v>
      </c>
      <c r="EJ27" s="30">
        <f>'Strategic Scorecard'!$G$233</f>
        <v>0</v>
      </c>
      <c r="EK27" s="30">
        <f>'Strategic Scorecard'!$G$233</f>
        <v>0</v>
      </c>
      <c r="EL27" s="30">
        <f>'Strategic Scorecard'!$G$233</f>
        <v>0</v>
      </c>
      <c r="EM27" s="30">
        <f>'Strategic Scorecard'!$G$233</f>
        <v>0</v>
      </c>
      <c r="EN27" s="30"/>
      <c r="EO27" s="30">
        <f>'Strategic Scorecard'!$G$258</f>
        <v>0</v>
      </c>
      <c r="EP27" s="30">
        <f>'Strategic Scorecard'!$G$258</f>
        <v>0</v>
      </c>
      <c r="EQ27" s="30">
        <f>'Strategic Scorecard'!$G$258</f>
        <v>0</v>
      </c>
      <c r="ER27" s="30">
        <f>'Strategic Scorecard'!$G$258</f>
        <v>0</v>
      </c>
      <c r="ES27" s="30">
        <f>'Strategic Scorecard'!$G$258</f>
        <v>0</v>
      </c>
      <c r="ET27" s="30">
        <f>'Strategic Scorecard'!$G$258</f>
        <v>0</v>
      </c>
      <c r="EU27" s="30">
        <f>'Strategic Scorecard'!$G$258</f>
        <v>0</v>
      </c>
      <c r="EV27" s="30">
        <f>'Strategic Scorecard'!$G$258</f>
        <v>0</v>
      </c>
      <c r="EW27" s="30">
        <f>'Strategic Scorecard'!$G$258</f>
        <v>0</v>
      </c>
      <c r="EX27" s="30">
        <f>'Strategic Scorecard'!$G$258</f>
        <v>0</v>
      </c>
      <c r="EY27" s="30">
        <f>'Strategic Scorecard'!$G$258</f>
        <v>0</v>
      </c>
      <c r="EZ27" s="30">
        <f>'Strategic Scorecard'!$G$258</f>
        <v>0</v>
      </c>
      <c r="FA27" s="30">
        <f>'Strategic Scorecard'!$G$258</f>
        <v>0</v>
      </c>
      <c r="FB27" s="30">
        <f>'Strategic Scorecard'!$G$258</f>
        <v>0</v>
      </c>
      <c r="FC27" s="30">
        <f>'Strategic Scorecard'!$G$258</f>
        <v>0</v>
      </c>
      <c r="FD27" s="30">
        <f>'Strategic Scorecard'!$G$258</f>
        <v>0</v>
      </c>
      <c r="FE27" s="30">
        <f>'Strategic Scorecard'!$G$258</f>
        <v>0</v>
      </c>
      <c r="FF27" s="30">
        <f>'Strategic Scorecard'!$G$258</f>
        <v>0</v>
      </c>
      <c r="FG27" s="30">
        <f>'Strategic Scorecard'!$G$283</f>
        <v>0</v>
      </c>
      <c r="FH27" s="30">
        <f>'Strategic Scorecard'!$G$283</f>
        <v>0</v>
      </c>
      <c r="FI27" s="30">
        <f>'Strategic Scorecard'!$G$283</f>
        <v>0</v>
      </c>
      <c r="FJ27" s="30">
        <f>'Strategic Scorecard'!$G$283</f>
        <v>0</v>
      </c>
      <c r="FK27" s="30"/>
      <c r="FL27" s="30"/>
      <c r="FM27" s="30"/>
      <c r="FN27" s="30"/>
      <c r="FO27" s="30"/>
      <c r="FP27" s="30"/>
      <c r="FQ27" s="30"/>
      <c r="FR27" s="30"/>
      <c r="FS27" s="30"/>
      <c r="FT27" s="40"/>
      <c r="FU27" s="40"/>
      <c r="FV27" s="40"/>
      <c r="FW27" s="40"/>
      <c r="FX27" s="40"/>
      <c r="FY27" s="40"/>
      <c r="FZ27" s="38"/>
      <c r="IC27" s="3"/>
      <c r="ID27" s="3"/>
      <c r="IE27" s="3"/>
      <c r="IF27" s="3"/>
      <c r="IG27" s="3"/>
      <c r="IH27" s="3"/>
    </row>
    <row r="28" spans="2:242" ht="20" customHeight="1">
      <c r="B28" s="42"/>
      <c r="C28" s="43"/>
      <c r="D28" s="43"/>
      <c r="E28" s="43"/>
      <c r="F28" s="43"/>
      <c r="G28" s="43"/>
      <c r="H28" s="43"/>
      <c r="I28" s="43"/>
      <c r="J28" s="43"/>
      <c r="K28" s="43"/>
      <c r="L28" s="43"/>
      <c r="M28" s="43"/>
      <c r="N28" s="43"/>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30"/>
      <c r="AN28" s="30"/>
      <c r="AO28" s="30"/>
      <c r="AP28" s="30"/>
      <c r="AQ28" s="30"/>
      <c r="AR28" s="30"/>
      <c r="AS28" s="30"/>
      <c r="AT28" s="30"/>
      <c r="AU28" s="30">
        <f>'Strategic Scorecard'!$G$381</f>
        <v>0</v>
      </c>
      <c r="AV28" s="30">
        <f>'Strategic Scorecard'!$G$381</f>
        <v>0</v>
      </c>
      <c r="AW28" s="30">
        <f>'Strategic Scorecard'!$G$381</f>
        <v>0</v>
      </c>
      <c r="AX28" s="30">
        <f>'Strategic Scorecard'!$G$381</f>
        <v>0</v>
      </c>
      <c r="AY28" s="30">
        <f>'Strategic Scorecard'!$G$381</f>
        <v>0</v>
      </c>
      <c r="AZ28" s="30">
        <f>'Strategic Scorecard'!$G$381</f>
        <v>0</v>
      </c>
      <c r="BA28" s="30">
        <f>'Strategic Scorecard'!$G$381</f>
        <v>0</v>
      </c>
      <c r="BB28" s="30">
        <f>'Strategic Scorecard'!$G$381</f>
        <v>0</v>
      </c>
      <c r="BC28" s="30">
        <f>'Strategic Scorecard'!$G$231</f>
        <v>0</v>
      </c>
      <c r="BD28" s="30">
        <f>'Strategic Scorecard'!$G$231</f>
        <v>0</v>
      </c>
      <c r="BE28" s="30">
        <f>'Strategic Scorecard'!$G$231</f>
        <v>0</v>
      </c>
      <c r="BF28" s="30">
        <f>'Strategic Scorecard'!$G$231</f>
        <v>0</v>
      </c>
      <c r="BG28" s="30">
        <f>'Strategic Scorecard'!$G$231</f>
        <v>0</v>
      </c>
      <c r="BH28" s="30">
        <f>'Strategic Scorecard'!$G$231</f>
        <v>0</v>
      </c>
      <c r="BI28" s="30">
        <f>'Strategic Scorecard'!$G$231</f>
        <v>0</v>
      </c>
      <c r="BJ28" s="30">
        <f>'Strategic Scorecard'!$G$231</f>
        <v>0</v>
      </c>
      <c r="BK28" s="30">
        <f>'Strategic Scorecard'!$G$231</f>
        <v>0</v>
      </c>
      <c r="BL28" s="30">
        <f>'Strategic Scorecard'!$G$231</f>
        <v>0</v>
      </c>
      <c r="BM28" s="30">
        <f>'Strategic Scorecard'!$G$231</f>
        <v>0</v>
      </c>
      <c r="BN28" s="30">
        <f>'Strategic Scorecard'!$G$231</f>
        <v>0</v>
      </c>
      <c r="BO28" s="30">
        <f>'Strategic Scorecard'!$G$231</f>
        <v>0</v>
      </c>
      <c r="BP28" s="30">
        <f>'Strategic Scorecard'!$G$231</f>
        <v>0</v>
      </c>
      <c r="BQ28" s="30">
        <f>'Strategic Scorecard'!$G$231</f>
        <v>0</v>
      </c>
      <c r="BR28" s="30">
        <f>'Strategic Scorecard'!$G$231</f>
        <v>0</v>
      </c>
      <c r="BS28" s="30"/>
      <c r="BT28" s="30">
        <f>'Strategic Scorecard'!$G$256</f>
        <v>0</v>
      </c>
      <c r="BU28" s="30">
        <f>'Strategic Scorecard'!$G$256</f>
        <v>0</v>
      </c>
      <c r="BV28" s="30">
        <f>'Strategic Scorecard'!$G$256</f>
        <v>0</v>
      </c>
      <c r="BW28" s="30">
        <f>'Strategic Scorecard'!$G$256</f>
        <v>0</v>
      </c>
      <c r="BX28" s="30">
        <f>'Strategic Scorecard'!$G$256</f>
        <v>0</v>
      </c>
      <c r="BY28" s="30">
        <f>'Strategic Scorecard'!$G$256</f>
        <v>0</v>
      </c>
      <c r="BZ28" s="30">
        <f>'Strategic Scorecard'!$G$256</f>
        <v>0</v>
      </c>
      <c r="CA28" s="30">
        <f>'Strategic Scorecard'!$G$256</f>
        <v>0</v>
      </c>
      <c r="CB28" s="30">
        <f>'Strategic Scorecard'!$G$256</f>
        <v>0</v>
      </c>
      <c r="CC28" s="30">
        <f>'Strategic Scorecard'!$G$256</f>
        <v>0</v>
      </c>
      <c r="CD28" s="30">
        <f>'Strategic Scorecard'!$G$256</f>
        <v>0</v>
      </c>
      <c r="CE28" s="30">
        <f>'Strategic Scorecard'!$G$256</f>
        <v>0</v>
      </c>
      <c r="CF28" s="30">
        <f>'Strategic Scorecard'!$G$256</f>
        <v>0</v>
      </c>
      <c r="CG28" s="30">
        <f>'Strategic Scorecard'!$G$256</f>
        <v>0</v>
      </c>
      <c r="CH28" s="30">
        <f>'Strategic Scorecard'!$G$256</f>
        <v>0</v>
      </c>
      <c r="CI28" s="30">
        <f>'Strategic Scorecard'!$G$256</f>
        <v>0</v>
      </c>
      <c r="CJ28" s="30">
        <f>'Strategic Scorecard'!$G$256</f>
        <v>0</v>
      </c>
      <c r="CK28" s="30">
        <f>'Strategic Scorecard'!$G$281</f>
        <v>0</v>
      </c>
      <c r="CL28" s="30">
        <f>'Strategic Scorecard'!$G$281</f>
        <v>0</v>
      </c>
      <c r="CM28" s="30">
        <f>'Strategic Scorecard'!$G$281</f>
        <v>0</v>
      </c>
      <c r="CN28" s="30">
        <f>'Strategic Scorecard'!$G$281</f>
        <v>0</v>
      </c>
      <c r="CO28" s="30">
        <f>'Strategic Scorecard'!$G$281</f>
        <v>0</v>
      </c>
      <c r="CP28" s="30">
        <f>'Strategic Scorecard'!$G$281</f>
        <v>0</v>
      </c>
      <c r="CQ28" s="30"/>
      <c r="CR28" s="30"/>
      <c r="CS28" s="30"/>
      <c r="CT28" s="30"/>
      <c r="CU28" s="30"/>
      <c r="CV28" s="30"/>
      <c r="CW28" s="30"/>
      <c r="CX28" s="30"/>
      <c r="CY28" s="30"/>
      <c r="DH28" s="30"/>
      <c r="DI28" s="30"/>
      <c r="DJ28" s="30"/>
      <c r="DK28" s="30"/>
      <c r="DL28" s="30"/>
      <c r="DM28" s="30"/>
      <c r="DN28" s="30"/>
      <c r="DO28" s="30"/>
      <c r="DP28" s="30"/>
      <c r="DQ28" s="30"/>
      <c r="DR28" s="30">
        <f>'Strategic Scorecard'!$G$383</f>
        <v>0</v>
      </c>
      <c r="DS28" s="30">
        <f>'Strategic Scorecard'!$G$383</f>
        <v>0</v>
      </c>
      <c r="DT28" s="30">
        <f>'Strategic Scorecard'!$G$383</f>
        <v>0</v>
      </c>
      <c r="DU28" s="30">
        <f>'Strategic Scorecard'!$G$383</f>
        <v>0</v>
      </c>
      <c r="DV28" s="30">
        <f>'Strategic Scorecard'!$G$383</f>
        <v>0</v>
      </c>
      <c r="DW28" s="30">
        <f>'Strategic Scorecard'!$G$233</f>
        <v>0</v>
      </c>
      <c r="DX28" s="30">
        <f>'Strategic Scorecard'!$G$233</f>
        <v>0</v>
      </c>
      <c r="DY28" s="30">
        <f>'Strategic Scorecard'!$G$233</f>
        <v>0</v>
      </c>
      <c r="DZ28" s="30">
        <f>'Strategic Scorecard'!$G$233</f>
        <v>0</v>
      </c>
      <c r="EA28" s="30">
        <f>'Strategic Scorecard'!$G$233</f>
        <v>0</v>
      </c>
      <c r="EB28" s="30">
        <f>'Strategic Scorecard'!$G$233</f>
        <v>0</v>
      </c>
      <c r="EC28" s="30">
        <f>'Strategic Scorecard'!$G$233</f>
        <v>0</v>
      </c>
      <c r="ED28" s="30">
        <f>'Strategic Scorecard'!$G$233</f>
        <v>0</v>
      </c>
      <c r="EE28" s="30">
        <f>'Strategic Scorecard'!$G$233</f>
        <v>0</v>
      </c>
      <c r="EF28" s="30">
        <f>'Strategic Scorecard'!$G$233</f>
        <v>0</v>
      </c>
      <c r="EG28" s="30">
        <f>'Strategic Scorecard'!$G$233</f>
        <v>0</v>
      </c>
      <c r="EH28" s="30">
        <f>'Strategic Scorecard'!$G$233</f>
        <v>0</v>
      </c>
      <c r="EI28" s="30">
        <f>'Strategic Scorecard'!$G$233</f>
        <v>0</v>
      </c>
      <c r="EJ28" s="30">
        <f>'Strategic Scorecard'!$G$233</f>
        <v>0</v>
      </c>
      <c r="EK28" s="30">
        <f>'Strategic Scorecard'!$G$233</f>
        <v>0</v>
      </c>
      <c r="EL28" s="30">
        <f>'Strategic Scorecard'!$G$233</f>
        <v>0</v>
      </c>
      <c r="EM28" s="30">
        <f>'Strategic Scorecard'!$G$233</f>
        <v>0</v>
      </c>
      <c r="EN28" s="30"/>
      <c r="EO28" s="30">
        <f>'Strategic Scorecard'!$G$258</f>
        <v>0</v>
      </c>
      <c r="EP28" s="30">
        <f>'Strategic Scorecard'!$G$258</f>
        <v>0</v>
      </c>
      <c r="EQ28" s="30">
        <f>'Strategic Scorecard'!$G$258</f>
        <v>0</v>
      </c>
      <c r="ER28" s="30">
        <f>'Strategic Scorecard'!$G$258</f>
        <v>0</v>
      </c>
      <c r="ES28" s="30">
        <f>'Strategic Scorecard'!$G$258</f>
        <v>0</v>
      </c>
      <c r="ET28" s="30">
        <f>'Strategic Scorecard'!$G$258</f>
        <v>0</v>
      </c>
      <c r="EU28" s="30">
        <f>'Strategic Scorecard'!$G$258</f>
        <v>0</v>
      </c>
      <c r="EV28" s="30">
        <f>'Strategic Scorecard'!$G$258</f>
        <v>0</v>
      </c>
      <c r="EW28" s="30">
        <f>'Strategic Scorecard'!$G$258</f>
        <v>0</v>
      </c>
      <c r="EX28" s="30">
        <f>'Strategic Scorecard'!$G$258</f>
        <v>0</v>
      </c>
      <c r="EY28" s="30">
        <f>'Strategic Scorecard'!$G$258</f>
        <v>0</v>
      </c>
      <c r="EZ28" s="30">
        <f>'Strategic Scorecard'!$G$258</f>
        <v>0</v>
      </c>
      <c r="FA28" s="30">
        <f>'Strategic Scorecard'!$G$258</f>
        <v>0</v>
      </c>
      <c r="FB28" s="30">
        <f>'Strategic Scorecard'!$G$258</f>
        <v>0</v>
      </c>
      <c r="FC28" s="30">
        <f>'Strategic Scorecard'!$G$258</f>
        <v>0</v>
      </c>
      <c r="FD28" s="30">
        <f>'Strategic Scorecard'!$G$258</f>
        <v>0</v>
      </c>
      <c r="FE28" s="30">
        <f>'Strategic Scorecard'!$G$258</f>
        <v>0</v>
      </c>
      <c r="FF28" s="30">
        <f>'Strategic Scorecard'!$G$283</f>
        <v>0</v>
      </c>
      <c r="FG28" s="30">
        <f>'Strategic Scorecard'!$G$283</f>
        <v>0</v>
      </c>
      <c r="FH28" s="30">
        <f>'Strategic Scorecard'!$G$283</f>
        <v>0</v>
      </c>
      <c r="FI28" s="30">
        <f>'Strategic Scorecard'!$G$283</f>
        <v>0</v>
      </c>
      <c r="FJ28" s="30">
        <f>'Strategic Scorecard'!$G$283</f>
        <v>0</v>
      </c>
      <c r="FK28" s="30">
        <f>'Strategic Scorecard'!$G$283</f>
        <v>0</v>
      </c>
      <c r="FL28" s="30"/>
      <c r="FM28" s="30"/>
      <c r="FN28" s="30"/>
      <c r="FO28" s="30"/>
      <c r="FP28" s="30"/>
      <c r="FQ28" s="30"/>
      <c r="FR28" s="30"/>
      <c r="FS28" s="30"/>
      <c r="FT28" s="40"/>
      <c r="FU28" s="40"/>
      <c r="FV28" s="40"/>
      <c r="FW28" s="40"/>
      <c r="FX28" s="40"/>
      <c r="FY28" s="40"/>
      <c r="FZ28" s="38"/>
      <c r="IC28" s="3"/>
      <c r="ID28" s="3"/>
      <c r="IE28" s="3"/>
      <c r="IF28" s="3"/>
      <c r="IG28" s="3"/>
      <c r="IH28" s="3"/>
    </row>
    <row r="29" spans="2:242" ht="20" customHeight="1">
      <c r="B29" s="42"/>
      <c r="C29" s="43"/>
      <c r="D29" s="43"/>
      <c r="E29" s="43"/>
      <c r="F29" s="43"/>
      <c r="G29" s="43"/>
      <c r="H29" s="43"/>
      <c r="I29" s="43"/>
      <c r="J29" s="43"/>
      <c r="K29" s="43"/>
      <c r="L29" s="43"/>
      <c r="M29" s="43"/>
      <c r="N29" s="43"/>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30"/>
      <c r="AN29" s="30"/>
      <c r="AO29" s="30"/>
      <c r="AP29" s="30"/>
      <c r="AQ29" s="30"/>
      <c r="AR29" s="30"/>
      <c r="AS29" s="30"/>
      <c r="AT29" s="30"/>
      <c r="AU29" s="30">
        <f>'Strategic Scorecard'!$G$381</f>
        <v>0</v>
      </c>
      <c r="AV29" s="30">
        <f>'Strategic Scorecard'!$G$381</f>
        <v>0</v>
      </c>
      <c r="AW29" s="30">
        <f>'Strategic Scorecard'!$G$381</f>
        <v>0</v>
      </c>
      <c r="AX29" s="30">
        <f>'Strategic Scorecard'!$G$381</f>
        <v>0</v>
      </c>
      <c r="AY29" s="30">
        <f>'Strategic Scorecard'!$G$381</f>
        <v>0</v>
      </c>
      <c r="AZ29" s="30">
        <f>'Strategic Scorecard'!$G$381</f>
        <v>0</v>
      </c>
      <c r="BA29" s="30">
        <f>'Strategic Scorecard'!$G$381</f>
        <v>0</v>
      </c>
      <c r="BB29" s="30">
        <f>'Strategic Scorecard'!$G$381</f>
        <v>0</v>
      </c>
      <c r="BC29" s="32"/>
      <c r="BD29" s="30">
        <f>'Strategic Scorecard'!$G$231</f>
        <v>0</v>
      </c>
      <c r="BE29" s="30">
        <f>'Strategic Scorecard'!$G$231</f>
        <v>0</v>
      </c>
      <c r="BF29" s="30">
        <f>'Strategic Scorecard'!$G$231</f>
        <v>0</v>
      </c>
      <c r="BG29" s="30">
        <f>'Strategic Scorecard'!$G$231</f>
        <v>0</v>
      </c>
      <c r="BH29" s="30">
        <f>'Strategic Scorecard'!$G$231</f>
        <v>0</v>
      </c>
      <c r="BI29" s="30">
        <f>'Strategic Scorecard'!$G$231</f>
        <v>0</v>
      </c>
      <c r="BJ29" s="30">
        <f>'Strategic Scorecard'!$G$231</f>
        <v>0</v>
      </c>
      <c r="BK29" s="30">
        <f>'Strategic Scorecard'!$G$231</f>
        <v>0</v>
      </c>
      <c r="BL29" s="30">
        <f>'Strategic Scorecard'!$G$231</f>
        <v>0</v>
      </c>
      <c r="BM29" s="30">
        <f>'Strategic Scorecard'!$G$231</f>
        <v>0</v>
      </c>
      <c r="BN29" s="30">
        <f>'Strategic Scorecard'!$G$231</f>
        <v>0</v>
      </c>
      <c r="BO29" s="30">
        <f>'Strategic Scorecard'!$G$231</f>
        <v>0</v>
      </c>
      <c r="BP29" s="30">
        <f>'Strategic Scorecard'!$G$231</f>
        <v>0</v>
      </c>
      <c r="BQ29" s="30">
        <f>'Strategic Scorecard'!$G$231</f>
        <v>0</v>
      </c>
      <c r="BR29" s="30">
        <f>'Strategic Scorecard'!$G$231</f>
        <v>0</v>
      </c>
      <c r="BS29" s="30"/>
      <c r="BT29" s="30">
        <f>'Strategic Scorecard'!$G$256</f>
        <v>0</v>
      </c>
      <c r="BU29" s="30">
        <f>'Strategic Scorecard'!$G$256</f>
        <v>0</v>
      </c>
      <c r="BV29" s="30">
        <f>'Strategic Scorecard'!$G$256</f>
        <v>0</v>
      </c>
      <c r="BW29" s="30">
        <f>'Strategic Scorecard'!$G$256</f>
        <v>0</v>
      </c>
      <c r="BX29" s="30">
        <f>'Strategic Scorecard'!$G$256</f>
        <v>0</v>
      </c>
      <c r="BY29" s="30">
        <f>'Strategic Scorecard'!$G$256</f>
        <v>0</v>
      </c>
      <c r="BZ29" s="30">
        <f>'Strategic Scorecard'!$G$256</f>
        <v>0</v>
      </c>
      <c r="CA29" s="30">
        <f>'Strategic Scorecard'!$G$256</f>
        <v>0</v>
      </c>
      <c r="CB29" s="30">
        <f>'Strategic Scorecard'!$G$256</f>
        <v>0</v>
      </c>
      <c r="CC29" s="30">
        <f>'Strategic Scorecard'!$G$256</f>
        <v>0</v>
      </c>
      <c r="CD29" s="30">
        <f>'Strategic Scorecard'!$G$256</f>
        <v>0</v>
      </c>
      <c r="CE29" s="30">
        <f>'Strategic Scorecard'!$G$256</f>
        <v>0</v>
      </c>
      <c r="CF29" s="30">
        <f>'Strategic Scorecard'!$G$256</f>
        <v>0</v>
      </c>
      <c r="CG29" s="30">
        <f>'Strategic Scorecard'!$G$256</f>
        <v>0</v>
      </c>
      <c r="CH29" s="30">
        <f>'Strategic Scorecard'!$G$256</f>
        <v>0</v>
      </c>
      <c r="CI29" s="30"/>
      <c r="CJ29" s="30">
        <f>'Strategic Scorecard'!$G$281</f>
        <v>0</v>
      </c>
      <c r="CK29" s="30">
        <f>'Strategic Scorecard'!$G$281</f>
        <v>0</v>
      </c>
      <c r="CL29" s="30">
        <f>'Strategic Scorecard'!$G$281</f>
        <v>0</v>
      </c>
      <c r="CM29" s="30">
        <f>'Strategic Scorecard'!$G$281</f>
        <v>0</v>
      </c>
      <c r="CN29" s="30">
        <f>'Strategic Scorecard'!$G$281</f>
        <v>0</v>
      </c>
      <c r="CO29" s="30">
        <f>'Strategic Scorecard'!$G$281</f>
        <v>0</v>
      </c>
      <c r="CP29" s="30">
        <f>'Strategic Scorecard'!$G$281</f>
        <v>0</v>
      </c>
      <c r="CQ29" s="30">
        <f>'Strategic Scorecard'!$G$281</f>
        <v>0</v>
      </c>
      <c r="CR29" s="30"/>
      <c r="CS29" s="30"/>
      <c r="CT29" s="30"/>
      <c r="CU29" s="30"/>
      <c r="CV29" s="30"/>
      <c r="CW29" s="30"/>
      <c r="CX29" s="30"/>
      <c r="CY29" s="30"/>
      <c r="DH29" s="30"/>
      <c r="DI29" s="30"/>
      <c r="DJ29" s="30"/>
      <c r="DK29" s="30"/>
      <c r="DL29" s="30"/>
      <c r="DM29" s="30"/>
      <c r="DN29" s="30"/>
      <c r="DO29" s="30"/>
      <c r="DP29" s="30"/>
      <c r="DQ29" s="30">
        <f>'Strategic Scorecard'!$G$383</f>
        <v>0</v>
      </c>
      <c r="DR29" s="30">
        <f>'Strategic Scorecard'!$G$383</f>
        <v>0</v>
      </c>
      <c r="DS29" s="30">
        <f>'Strategic Scorecard'!$G$383</f>
        <v>0</v>
      </c>
      <c r="DT29" s="30">
        <f>'Strategic Scorecard'!$G$383</f>
        <v>0</v>
      </c>
      <c r="DU29" s="30">
        <f>'Strategic Scorecard'!$G$383</f>
        <v>0</v>
      </c>
      <c r="DV29" s="30">
        <f>'Strategic Scorecard'!$G$383</f>
        <v>0</v>
      </c>
      <c r="DW29" s="30"/>
      <c r="DX29" s="30">
        <f>'Strategic Scorecard'!$G$233</f>
        <v>0</v>
      </c>
      <c r="DY29" s="30">
        <f>'Strategic Scorecard'!$G$233</f>
        <v>0</v>
      </c>
      <c r="DZ29" s="30">
        <f>'Strategic Scorecard'!$G$233</f>
        <v>0</v>
      </c>
      <c r="EA29" s="30">
        <f>'Strategic Scorecard'!$G$233</f>
        <v>0</v>
      </c>
      <c r="EB29" s="30">
        <f>'Strategic Scorecard'!$G$233</f>
        <v>0</v>
      </c>
      <c r="EC29" s="30">
        <f>'Strategic Scorecard'!$G$233</f>
        <v>0</v>
      </c>
      <c r="ED29" s="30">
        <f>'Strategic Scorecard'!$G$233</f>
        <v>0</v>
      </c>
      <c r="EE29" s="30">
        <f>'Strategic Scorecard'!$G$233</f>
        <v>0</v>
      </c>
      <c r="EF29" s="30">
        <f>'Strategic Scorecard'!$G$233</f>
        <v>0</v>
      </c>
      <c r="EG29" s="30">
        <f>'Strategic Scorecard'!$G$233</f>
        <v>0</v>
      </c>
      <c r="EH29" s="30">
        <f>'Strategic Scorecard'!$G$233</f>
        <v>0</v>
      </c>
      <c r="EI29" s="30">
        <f>'Strategic Scorecard'!$G$233</f>
        <v>0</v>
      </c>
      <c r="EJ29" s="30">
        <f>'Strategic Scorecard'!$G$233</f>
        <v>0</v>
      </c>
      <c r="EK29" s="30">
        <f>'Strategic Scorecard'!$G$233</f>
        <v>0</v>
      </c>
      <c r="EL29" s="30">
        <f>'Strategic Scorecard'!$G$233</f>
        <v>0</v>
      </c>
      <c r="EM29" s="30">
        <f>'Strategic Scorecard'!$G$233</f>
        <v>0</v>
      </c>
      <c r="EN29" s="30"/>
      <c r="EO29" s="30">
        <f>'Strategic Scorecard'!$G$258</f>
        <v>0</v>
      </c>
      <c r="EP29" s="30">
        <f>'Strategic Scorecard'!$G$258</f>
        <v>0</v>
      </c>
      <c r="EQ29" s="30">
        <f>'Strategic Scorecard'!$G$258</f>
        <v>0</v>
      </c>
      <c r="ER29" s="30">
        <f>'Strategic Scorecard'!$G$258</f>
        <v>0</v>
      </c>
      <c r="ES29" s="30">
        <f>'Strategic Scorecard'!$G$258</f>
        <v>0</v>
      </c>
      <c r="ET29" s="30">
        <f>'Strategic Scorecard'!$G$258</f>
        <v>0</v>
      </c>
      <c r="EU29" s="30">
        <f>'Strategic Scorecard'!$G$258</f>
        <v>0</v>
      </c>
      <c r="EV29" s="30">
        <f>'Strategic Scorecard'!$G$258</f>
        <v>0</v>
      </c>
      <c r="EW29" s="30">
        <f>'Strategic Scorecard'!$G$258</f>
        <v>0</v>
      </c>
      <c r="EX29" s="30">
        <f>'Strategic Scorecard'!$G$258</f>
        <v>0</v>
      </c>
      <c r="EY29" s="30">
        <f>'Strategic Scorecard'!$G$258</f>
        <v>0</v>
      </c>
      <c r="EZ29" s="30">
        <f>'Strategic Scorecard'!$G$258</f>
        <v>0</v>
      </c>
      <c r="FA29" s="30">
        <f>'Strategic Scorecard'!$G$258</f>
        <v>0</v>
      </c>
      <c r="FB29" s="30">
        <f>'Strategic Scorecard'!$G$258</f>
        <v>0</v>
      </c>
      <c r="FC29" s="30">
        <f>'Strategic Scorecard'!$G$258</f>
        <v>0</v>
      </c>
      <c r="FD29" s="30">
        <f>'Strategic Scorecard'!$G$258</f>
        <v>0</v>
      </c>
      <c r="FE29" s="30">
        <f>'Strategic Scorecard'!$G$283</f>
        <v>0</v>
      </c>
      <c r="FF29" s="30">
        <f>'Strategic Scorecard'!$G$283</f>
        <v>0</v>
      </c>
      <c r="FG29" s="30">
        <f>'Strategic Scorecard'!$G$283</f>
        <v>0</v>
      </c>
      <c r="FH29" s="30">
        <f>'Strategic Scorecard'!$G$283</f>
        <v>0</v>
      </c>
      <c r="FI29" s="30">
        <f>'Strategic Scorecard'!$G$283</f>
        <v>0</v>
      </c>
      <c r="FJ29" s="30">
        <f>'Strategic Scorecard'!$G$283</f>
        <v>0</v>
      </c>
      <c r="FK29" s="30">
        <f>'Strategic Scorecard'!$G$283</f>
        <v>0</v>
      </c>
      <c r="FL29" s="30"/>
      <c r="FM29" s="30"/>
      <c r="FN29" s="30"/>
      <c r="FO29" s="30"/>
      <c r="FP29" s="30"/>
      <c r="FQ29" s="30"/>
      <c r="FR29" s="30"/>
      <c r="FS29" s="30"/>
      <c r="FT29" s="40"/>
      <c r="FU29" s="40"/>
      <c r="FV29" s="40"/>
      <c r="FW29" s="40"/>
      <c r="FX29" s="40"/>
      <c r="FY29" s="40"/>
      <c r="FZ29" s="38"/>
      <c r="IC29" s="3"/>
      <c r="ID29" s="3"/>
      <c r="IE29" s="3"/>
      <c r="IF29" s="3"/>
      <c r="IG29" s="3"/>
      <c r="IH29" s="3"/>
    </row>
    <row r="30" spans="2:242" ht="20" customHeight="1">
      <c r="B30" s="42"/>
      <c r="C30" s="43"/>
      <c r="D30" s="43"/>
      <c r="E30" s="43"/>
      <c r="F30" s="43"/>
      <c r="G30" s="43"/>
      <c r="H30" s="43"/>
      <c r="I30" s="43"/>
      <c r="J30" s="43"/>
      <c r="K30" s="43"/>
      <c r="L30" s="43"/>
      <c r="M30" s="43"/>
      <c r="N30" s="43"/>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30"/>
      <c r="AN30" s="30"/>
      <c r="AO30" s="30"/>
      <c r="AP30" s="30"/>
      <c r="AQ30" s="30"/>
      <c r="AR30" s="30"/>
      <c r="AS30" s="30"/>
      <c r="AT30" s="30">
        <f>'Strategic Scorecard'!$G$381</f>
        <v>0</v>
      </c>
      <c r="AU30" s="30">
        <f>'Strategic Scorecard'!$G$381</f>
        <v>0</v>
      </c>
      <c r="AV30" s="30">
        <f>'Strategic Scorecard'!$G$381</f>
        <v>0</v>
      </c>
      <c r="AW30" s="30">
        <f>'Strategic Scorecard'!$G$381</f>
        <v>0</v>
      </c>
      <c r="AX30" s="30">
        <f>'Strategic Scorecard'!$G$381</f>
        <v>0</v>
      </c>
      <c r="AY30" s="30">
        <f>'Strategic Scorecard'!$G$381</f>
        <v>0</v>
      </c>
      <c r="AZ30" s="30">
        <f>'Strategic Scorecard'!$G$381</f>
        <v>0</v>
      </c>
      <c r="BA30" s="30">
        <f>'Strategic Scorecard'!$G$381</f>
        <v>0</v>
      </c>
      <c r="BB30" s="30">
        <f>'Strategic Scorecard'!$G$381</f>
        <v>0</v>
      </c>
      <c r="BC30" s="30">
        <f>'Strategic Scorecard'!$G$381</f>
        <v>0</v>
      </c>
      <c r="BD30" s="30">
        <f>'Strategic Scorecard'!$G$231</f>
        <v>0</v>
      </c>
      <c r="BE30" s="30">
        <f>'Strategic Scorecard'!$G$231</f>
        <v>0</v>
      </c>
      <c r="BF30" s="30">
        <f>'Strategic Scorecard'!$G$231</f>
        <v>0</v>
      </c>
      <c r="BG30" s="30">
        <f>'Strategic Scorecard'!$G$231</f>
        <v>0</v>
      </c>
      <c r="BH30" s="30">
        <f>'Strategic Scorecard'!$G$231</f>
        <v>0</v>
      </c>
      <c r="BI30" s="30">
        <f>'Strategic Scorecard'!$G$231</f>
        <v>0</v>
      </c>
      <c r="BJ30" s="30">
        <f>'Strategic Scorecard'!$G$231</f>
        <v>0</v>
      </c>
      <c r="BK30" s="30">
        <f>'Strategic Scorecard'!$G$231</f>
        <v>0</v>
      </c>
      <c r="BL30" s="30">
        <f>'Strategic Scorecard'!$G$231</f>
        <v>0</v>
      </c>
      <c r="BM30" s="30">
        <f>'Strategic Scorecard'!$G$231</f>
        <v>0</v>
      </c>
      <c r="BN30" s="30">
        <f>'Strategic Scorecard'!$G$231</f>
        <v>0</v>
      </c>
      <c r="BO30" s="30">
        <f>'Strategic Scorecard'!$G$231</f>
        <v>0</v>
      </c>
      <c r="BP30" s="30">
        <f>'Strategic Scorecard'!$G$231</f>
        <v>0</v>
      </c>
      <c r="BQ30" s="30">
        <f>'Strategic Scorecard'!$G$231</f>
        <v>0</v>
      </c>
      <c r="BR30" s="30">
        <f>'Strategic Scorecard'!$G$231</f>
        <v>0</v>
      </c>
      <c r="BS30" s="30"/>
      <c r="BT30" s="30">
        <f>'Strategic Scorecard'!$G$256</f>
        <v>0</v>
      </c>
      <c r="BU30" s="30">
        <f>'Strategic Scorecard'!$G$256</f>
        <v>0</v>
      </c>
      <c r="BV30" s="30">
        <f>'Strategic Scorecard'!$G$256</f>
        <v>0</v>
      </c>
      <c r="BW30" s="30">
        <f>'Strategic Scorecard'!$G$256</f>
        <v>0</v>
      </c>
      <c r="BX30" s="30">
        <f>'Strategic Scorecard'!$G$256</f>
        <v>0</v>
      </c>
      <c r="BY30" s="30">
        <f>'Strategic Scorecard'!$G$256</f>
        <v>0</v>
      </c>
      <c r="BZ30" s="30">
        <f>'Strategic Scorecard'!$G$256</f>
        <v>0</v>
      </c>
      <c r="CA30" s="30">
        <f>'Strategic Scorecard'!$G$256</f>
        <v>0</v>
      </c>
      <c r="CB30" s="30">
        <f>'Strategic Scorecard'!$G$256</f>
        <v>0</v>
      </c>
      <c r="CC30" s="30">
        <f>'Strategic Scorecard'!$G$256</f>
        <v>0</v>
      </c>
      <c r="CD30" s="30">
        <f>'Strategic Scorecard'!$G$256</f>
        <v>0</v>
      </c>
      <c r="CE30" s="30">
        <f>'Strategic Scorecard'!$G$256</f>
        <v>0</v>
      </c>
      <c r="CF30" s="30">
        <f>'Strategic Scorecard'!$G$256</f>
        <v>0</v>
      </c>
      <c r="CG30" s="30">
        <f>'Strategic Scorecard'!$G$256</f>
        <v>0</v>
      </c>
      <c r="CH30" s="30">
        <f>'Strategic Scorecard'!$G$256</f>
        <v>0</v>
      </c>
      <c r="CI30" s="30">
        <f>'Strategic Scorecard'!$G$281</f>
        <v>0</v>
      </c>
      <c r="CJ30" s="30">
        <f>'Strategic Scorecard'!$G$281</f>
        <v>0</v>
      </c>
      <c r="CK30" s="30">
        <f>'Strategic Scorecard'!$G$281</f>
        <v>0</v>
      </c>
      <c r="CL30" s="30">
        <f>'Strategic Scorecard'!$G$281</f>
        <v>0</v>
      </c>
      <c r="CM30" s="30">
        <f>'Strategic Scorecard'!$G$281</f>
        <v>0</v>
      </c>
      <c r="CN30" s="30">
        <f>'Strategic Scorecard'!$G$281</f>
        <v>0</v>
      </c>
      <c r="CO30" s="30">
        <f>'Strategic Scorecard'!$G$281</f>
        <v>0</v>
      </c>
      <c r="CP30" s="30">
        <f>'Strategic Scorecard'!$G$281</f>
        <v>0</v>
      </c>
      <c r="CQ30" s="30">
        <f>'Strategic Scorecard'!$G$281</f>
        <v>0</v>
      </c>
      <c r="CR30" s="30">
        <f>'Strategic Scorecard'!$G$281</f>
        <v>0</v>
      </c>
      <c r="CS30" s="30"/>
      <c r="CT30" s="30"/>
      <c r="CU30" s="30"/>
      <c r="CV30" s="30"/>
      <c r="CW30" s="30"/>
      <c r="CX30" s="30"/>
      <c r="CY30" s="30"/>
      <c r="DH30" s="30"/>
      <c r="DI30" s="30"/>
      <c r="DJ30" s="30"/>
      <c r="DK30" s="30"/>
      <c r="DL30" s="30"/>
      <c r="DM30" s="30"/>
      <c r="DN30" s="30"/>
      <c r="DO30" s="30"/>
      <c r="DP30" s="30">
        <f>'Strategic Scorecard'!$G$383</f>
        <v>0</v>
      </c>
      <c r="DQ30" s="30">
        <f>'Strategic Scorecard'!$G$383</f>
        <v>0</v>
      </c>
      <c r="DR30" s="30">
        <f>'Strategic Scorecard'!$G$383</f>
        <v>0</v>
      </c>
      <c r="DS30" s="30">
        <f>'Strategic Scorecard'!$G$383</f>
        <v>0</v>
      </c>
      <c r="DT30" s="30">
        <f>'Strategic Scorecard'!$G$383</f>
        <v>0</v>
      </c>
      <c r="DU30" s="30">
        <f>'Strategic Scorecard'!$G$383</f>
        <v>0</v>
      </c>
      <c r="DV30" s="30">
        <f>'Strategic Scorecard'!$G$383</f>
        <v>0</v>
      </c>
      <c r="DW30" s="30">
        <f>'Strategic Scorecard'!$G$383</f>
        <v>0</v>
      </c>
      <c r="DX30" s="32"/>
      <c r="DY30" s="30">
        <f>'Strategic Scorecard'!$G$233</f>
        <v>0</v>
      </c>
      <c r="DZ30" s="30">
        <f>'Strategic Scorecard'!$G$233</f>
        <v>0</v>
      </c>
      <c r="EA30" s="30">
        <f>'Strategic Scorecard'!$G$233</f>
        <v>0</v>
      </c>
      <c r="EB30" s="30">
        <f>'Strategic Scorecard'!$G$233</f>
        <v>0</v>
      </c>
      <c r="EC30" s="30">
        <f>'Strategic Scorecard'!$G$233</f>
        <v>0</v>
      </c>
      <c r="ED30" s="30">
        <f>'Strategic Scorecard'!$G$233</f>
        <v>0</v>
      </c>
      <c r="EE30" s="30">
        <f>'Strategic Scorecard'!$G$233</f>
        <v>0</v>
      </c>
      <c r="EF30" s="30">
        <f>'Strategic Scorecard'!$G$233</f>
        <v>0</v>
      </c>
      <c r="EG30" s="30">
        <f>'Strategic Scorecard'!$G$233</f>
        <v>0</v>
      </c>
      <c r="EH30" s="30">
        <f>'Strategic Scorecard'!$G$233</f>
        <v>0</v>
      </c>
      <c r="EI30" s="30">
        <f>'Strategic Scorecard'!$G$233</f>
        <v>0</v>
      </c>
      <c r="EJ30" s="30">
        <f>'Strategic Scorecard'!$G$233</f>
        <v>0</v>
      </c>
      <c r="EK30" s="30">
        <f>'Strategic Scorecard'!$G$233</f>
        <v>0</v>
      </c>
      <c r="EL30" s="30">
        <f>'Strategic Scorecard'!$G$233</f>
        <v>0</v>
      </c>
      <c r="EM30" s="30">
        <f>'Strategic Scorecard'!$G$233</f>
        <v>0</v>
      </c>
      <c r="EN30" s="30"/>
      <c r="EO30" s="30">
        <f>'Strategic Scorecard'!$G$258</f>
        <v>0</v>
      </c>
      <c r="EP30" s="30">
        <f>'Strategic Scorecard'!$G$258</f>
        <v>0</v>
      </c>
      <c r="EQ30" s="30">
        <f>'Strategic Scorecard'!$G$258</f>
        <v>0</v>
      </c>
      <c r="ER30" s="30">
        <f>'Strategic Scorecard'!$G$258</f>
        <v>0</v>
      </c>
      <c r="ES30" s="30">
        <f>'Strategic Scorecard'!$G$258</f>
        <v>0</v>
      </c>
      <c r="ET30" s="30">
        <f>'Strategic Scorecard'!$G$258</f>
        <v>0</v>
      </c>
      <c r="EU30" s="30">
        <f>'Strategic Scorecard'!$G$258</f>
        <v>0</v>
      </c>
      <c r="EV30" s="30">
        <f>'Strategic Scorecard'!$G$258</f>
        <v>0</v>
      </c>
      <c r="EW30" s="30">
        <f>'Strategic Scorecard'!$G$258</f>
        <v>0</v>
      </c>
      <c r="EX30" s="30">
        <f>'Strategic Scorecard'!$G$258</f>
        <v>0</v>
      </c>
      <c r="EY30" s="30">
        <f>'Strategic Scorecard'!$G$258</f>
        <v>0</v>
      </c>
      <c r="EZ30" s="30">
        <f>'Strategic Scorecard'!$G$258</f>
        <v>0</v>
      </c>
      <c r="FA30" s="30">
        <f>'Strategic Scorecard'!$G$258</f>
        <v>0</v>
      </c>
      <c r="FB30" s="30">
        <f>'Strategic Scorecard'!$G$258</f>
        <v>0</v>
      </c>
      <c r="FC30" s="30">
        <f>'Strategic Scorecard'!$G$256</f>
        <v>0</v>
      </c>
      <c r="FD30" s="30"/>
      <c r="FE30" s="30">
        <f>'Strategic Scorecard'!$G$283</f>
        <v>0</v>
      </c>
      <c r="FF30" s="30">
        <f>'Strategic Scorecard'!$G$283</f>
        <v>0</v>
      </c>
      <c r="FG30" s="30">
        <f>'Strategic Scorecard'!$G$283</f>
        <v>0</v>
      </c>
      <c r="FH30" s="30">
        <f>'Strategic Scorecard'!$G$283</f>
        <v>0</v>
      </c>
      <c r="FI30" s="30">
        <f>'Strategic Scorecard'!$G$283</f>
        <v>0</v>
      </c>
      <c r="FJ30" s="30">
        <f>'Strategic Scorecard'!$G$283</f>
        <v>0</v>
      </c>
      <c r="FK30" s="30">
        <f>'Strategic Scorecard'!$G$283</f>
        <v>0</v>
      </c>
      <c r="FL30" s="30">
        <f>'Strategic Scorecard'!$G$283</f>
        <v>0</v>
      </c>
      <c r="FM30" s="30"/>
      <c r="FN30" s="30"/>
      <c r="FO30" s="30"/>
      <c r="FP30" s="30"/>
      <c r="FQ30" s="30"/>
      <c r="FR30" s="30"/>
      <c r="FS30" s="30"/>
      <c r="FT30" s="40"/>
      <c r="FU30" s="40"/>
      <c r="FV30" s="40"/>
      <c r="FW30" s="40"/>
      <c r="FX30" s="40"/>
      <c r="FY30" s="40"/>
      <c r="FZ30" s="38"/>
      <c r="IC30" s="3"/>
      <c r="ID30" s="3"/>
      <c r="IE30" s="3"/>
      <c r="IF30" s="3"/>
      <c r="IG30" s="3"/>
      <c r="IH30" s="3"/>
    </row>
    <row r="31" spans="2:242" ht="20" customHeight="1">
      <c r="B31" s="42"/>
      <c r="C31" s="43"/>
      <c r="D31" s="43"/>
      <c r="E31" s="43"/>
      <c r="F31" s="43"/>
      <c r="G31" s="43"/>
      <c r="H31" s="43"/>
      <c r="I31" s="43"/>
      <c r="J31" s="43"/>
      <c r="K31" s="43"/>
      <c r="L31" s="43"/>
      <c r="M31" s="43"/>
      <c r="N31" s="43"/>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30"/>
      <c r="AN31" s="30"/>
      <c r="AO31" s="30"/>
      <c r="AP31" s="30"/>
      <c r="AQ31" s="30"/>
      <c r="AR31" s="30"/>
      <c r="AS31" s="30">
        <f>'Strategic Scorecard'!$G$381</f>
        <v>0</v>
      </c>
      <c r="AT31" s="30">
        <f>'Strategic Scorecard'!$G$381</f>
        <v>0</v>
      </c>
      <c r="AU31" s="30">
        <f>'Strategic Scorecard'!$G$381</f>
        <v>0</v>
      </c>
      <c r="AV31" s="30">
        <f>'Strategic Scorecard'!$G$381</f>
        <v>0</v>
      </c>
      <c r="AW31" s="30">
        <f>'Strategic Scorecard'!$G$381</f>
        <v>0</v>
      </c>
      <c r="AX31" s="30">
        <f>'Strategic Scorecard'!$G$381</f>
        <v>0</v>
      </c>
      <c r="AY31" s="30">
        <f>'Strategic Scorecard'!$G$381</f>
        <v>0</v>
      </c>
      <c r="AZ31" s="30">
        <f>'Strategic Scorecard'!$G$381</f>
        <v>0</v>
      </c>
      <c r="BA31" s="30">
        <f>'Strategic Scorecard'!$G$381</f>
        <v>0</v>
      </c>
      <c r="BB31" s="30">
        <f>'Strategic Scorecard'!$G$381</f>
        <v>0</v>
      </c>
      <c r="BC31" s="30">
        <f>'Strategic Scorecard'!$G$381</f>
        <v>0</v>
      </c>
      <c r="BD31" s="30">
        <f>'Strategic Scorecard'!$G$381</f>
        <v>0</v>
      </c>
      <c r="BE31" s="30">
        <f>'Strategic Scorecard'!$G$231</f>
        <v>0</v>
      </c>
      <c r="BF31" s="30">
        <f>'Strategic Scorecard'!$G$231</f>
        <v>0</v>
      </c>
      <c r="BG31" s="30">
        <f>'Strategic Scorecard'!$G$231</f>
        <v>0</v>
      </c>
      <c r="BH31" s="30">
        <f>'Strategic Scorecard'!$G$231</f>
        <v>0</v>
      </c>
      <c r="BI31" s="30">
        <f>'Strategic Scorecard'!$G$231</f>
        <v>0</v>
      </c>
      <c r="BJ31" s="30">
        <f>'Strategic Scorecard'!$G$231</f>
        <v>0</v>
      </c>
      <c r="BK31" s="30">
        <f>'Strategic Scorecard'!$G$231</f>
        <v>0</v>
      </c>
      <c r="BL31" s="30">
        <f>'Strategic Scorecard'!$G$231</f>
        <v>0</v>
      </c>
      <c r="BM31" s="30">
        <f>'Strategic Scorecard'!$G$231</f>
        <v>0</v>
      </c>
      <c r="BN31" s="30">
        <f>'Strategic Scorecard'!$G$231</f>
        <v>0</v>
      </c>
      <c r="BO31" s="30">
        <f>'Strategic Scorecard'!$G$4</f>
        <v>0</v>
      </c>
      <c r="BP31" s="30">
        <f>'Strategic Scorecard'!$G$4</f>
        <v>0</v>
      </c>
      <c r="BQ31" s="30">
        <f>'Strategic Scorecard'!$G$4</f>
        <v>0</v>
      </c>
      <c r="BR31" s="30">
        <f>'Strategic Scorecard'!$G$4</f>
        <v>0</v>
      </c>
      <c r="BS31" s="30"/>
      <c r="BT31" s="30">
        <f>'Strategic Scorecard'!$G$29</f>
        <v>0</v>
      </c>
      <c r="BU31" s="30">
        <f>'Strategic Scorecard'!$G$29</f>
        <v>0</v>
      </c>
      <c r="BV31" s="30">
        <f>'Strategic Scorecard'!$G$29</f>
        <v>0</v>
      </c>
      <c r="BW31" s="30">
        <f>'Strategic Scorecard'!$G$29</f>
        <v>0</v>
      </c>
      <c r="BX31" s="30">
        <f>'Strategic Scorecard'!$G$31</f>
        <v>0</v>
      </c>
      <c r="BY31" s="30">
        <f>'Strategic Scorecard'!$G$256</f>
        <v>0</v>
      </c>
      <c r="BZ31" s="30">
        <f>'Strategic Scorecard'!$G$256</f>
        <v>0</v>
      </c>
      <c r="CA31" s="30">
        <f>'Strategic Scorecard'!$G$256</f>
        <v>0</v>
      </c>
      <c r="CB31" s="30">
        <f>'Strategic Scorecard'!$G$256</f>
        <v>0</v>
      </c>
      <c r="CC31" s="30">
        <f>'Strategic Scorecard'!$G$256</f>
        <v>0</v>
      </c>
      <c r="CD31" s="30">
        <f>'Strategic Scorecard'!$G$256</f>
        <v>0</v>
      </c>
      <c r="CE31" s="30">
        <f>'Strategic Scorecard'!$G$256</f>
        <v>0</v>
      </c>
      <c r="CF31" s="30">
        <f>'Strategic Scorecard'!$G$256</f>
        <v>0</v>
      </c>
      <c r="CG31" s="30">
        <f>'Strategic Scorecard'!$G$256</f>
        <v>0</v>
      </c>
      <c r="CH31" s="30">
        <f>'Strategic Scorecard'!$G$281</f>
        <v>0</v>
      </c>
      <c r="CI31" s="30">
        <f>'Strategic Scorecard'!$G$281</f>
        <v>0</v>
      </c>
      <c r="CJ31" s="30">
        <f>'Strategic Scorecard'!$G$281</f>
        <v>0</v>
      </c>
      <c r="CK31" s="30">
        <f>'Strategic Scorecard'!$G$281</f>
        <v>0</v>
      </c>
      <c r="CL31" s="30">
        <f>'Strategic Scorecard'!$G$281</f>
        <v>0</v>
      </c>
      <c r="CM31" s="30">
        <f>'Strategic Scorecard'!$G$281</f>
        <v>0</v>
      </c>
      <c r="CN31" s="30">
        <f>'Strategic Scorecard'!$G$281</f>
        <v>0</v>
      </c>
      <c r="CO31" s="30">
        <f>'Strategic Scorecard'!$G$281</f>
        <v>0</v>
      </c>
      <c r="CP31" s="30">
        <f>'Strategic Scorecard'!$G$281</f>
        <v>0</v>
      </c>
      <c r="CQ31" s="30">
        <f>'Strategic Scorecard'!$G$281</f>
        <v>0</v>
      </c>
      <c r="CR31" s="30">
        <f>'Strategic Scorecard'!$G$281</f>
        <v>0</v>
      </c>
      <c r="CS31" s="30"/>
      <c r="CT31" s="30"/>
      <c r="CU31" s="30"/>
      <c r="CV31" s="30"/>
      <c r="CW31" s="30"/>
      <c r="CX31" s="30"/>
      <c r="CY31" s="30"/>
      <c r="DH31" s="30"/>
      <c r="DI31" s="30"/>
      <c r="DJ31" s="30"/>
      <c r="DK31" s="30"/>
      <c r="DL31" s="30"/>
      <c r="DM31" s="30"/>
      <c r="DN31" s="30"/>
      <c r="DO31" s="30">
        <f>'Strategic Scorecard'!$G$383</f>
        <v>0</v>
      </c>
      <c r="DP31" s="30">
        <f>'Strategic Scorecard'!$G$383</f>
        <v>0</v>
      </c>
      <c r="DQ31" s="30">
        <f>'Strategic Scorecard'!$G$383</f>
        <v>0</v>
      </c>
      <c r="DR31" s="30">
        <f>'Strategic Scorecard'!$G$383</f>
        <v>0</v>
      </c>
      <c r="DS31" s="30">
        <f>'Strategic Scorecard'!$G$383</f>
        <v>0</v>
      </c>
      <c r="DT31" s="30">
        <f>'Strategic Scorecard'!$G$383</f>
        <v>0</v>
      </c>
      <c r="DU31" s="30">
        <f>'Strategic Scorecard'!$G$383</f>
        <v>0</v>
      </c>
      <c r="DV31" s="30">
        <f>'Strategic Scorecard'!$G$383</f>
        <v>0</v>
      </c>
      <c r="DW31" s="30">
        <f>'Strategic Scorecard'!$G$383</f>
        <v>0</v>
      </c>
      <c r="DX31" s="30">
        <f>'Strategic Scorecard'!$G$383</f>
        <v>0</v>
      </c>
      <c r="DY31" s="32"/>
      <c r="DZ31" s="30">
        <f>'Strategic Scorecard'!$G$233</f>
        <v>0</v>
      </c>
      <c r="EA31" s="30">
        <f>'Strategic Scorecard'!$G$233</f>
        <v>0</v>
      </c>
      <c r="EB31" s="30">
        <f>'Strategic Scorecard'!$G$233</f>
        <v>0</v>
      </c>
      <c r="EC31" s="30">
        <f>'Strategic Scorecard'!$G$233</f>
        <v>0</v>
      </c>
      <c r="ED31" s="30">
        <f>'Strategic Scorecard'!$G$233</f>
        <v>0</v>
      </c>
      <c r="EE31" s="30">
        <f>'Strategic Scorecard'!$G$233</f>
        <v>0</v>
      </c>
      <c r="EF31" s="30">
        <f>'Strategic Scorecard'!$G$233</f>
        <v>0</v>
      </c>
      <c r="EG31" s="30">
        <f>'Strategic Scorecard'!$G$233</f>
        <v>0</v>
      </c>
      <c r="EH31" s="30">
        <f>'Strategic Scorecard'!$G$233</f>
        <v>0</v>
      </c>
      <c r="EI31" s="30">
        <f>'Strategic Scorecard'!$G$233</f>
        <v>0</v>
      </c>
      <c r="EJ31" s="30">
        <f>'Strategic Scorecard'!$G$233</f>
        <v>0</v>
      </c>
      <c r="EK31" s="30">
        <f>'Strategic Scorecard'!$G$233</f>
        <v>0</v>
      </c>
      <c r="EL31" s="30">
        <f>'Strategic Scorecard'!$G$233</f>
        <v>0</v>
      </c>
      <c r="EM31" s="30">
        <f>'Strategic Scorecard'!$G$233</f>
        <v>0</v>
      </c>
      <c r="EN31" s="30"/>
      <c r="EO31" s="30">
        <f>'Strategic Scorecard'!$G$258</f>
        <v>0</v>
      </c>
      <c r="EP31" s="30">
        <f>'Strategic Scorecard'!$G$258</f>
        <v>0</v>
      </c>
      <c r="EQ31" s="30">
        <f>'Strategic Scorecard'!$G$258</f>
        <v>0</v>
      </c>
      <c r="ER31" s="30">
        <f>'Strategic Scorecard'!$G$258</f>
        <v>0</v>
      </c>
      <c r="ES31" s="30">
        <f>'Strategic Scorecard'!$G$258</f>
        <v>0</v>
      </c>
      <c r="ET31" s="30">
        <f>'Strategic Scorecard'!$G$258</f>
        <v>0</v>
      </c>
      <c r="EU31" s="30">
        <f>'Strategic Scorecard'!$G$258</f>
        <v>0</v>
      </c>
      <c r="EV31" s="30">
        <f>'Strategic Scorecard'!$G$258</f>
        <v>0</v>
      </c>
      <c r="EW31" s="30">
        <f>'Strategic Scorecard'!$G$258</f>
        <v>0</v>
      </c>
      <c r="EX31" s="30">
        <f>'Strategic Scorecard'!$G$258</f>
        <v>0</v>
      </c>
      <c r="EY31" s="30">
        <f>'Strategic Scorecard'!$G$258</f>
        <v>0</v>
      </c>
      <c r="EZ31" s="30">
        <f>'Strategic Scorecard'!$G$258</f>
        <v>0</v>
      </c>
      <c r="FA31" s="30">
        <f>'Strategic Scorecard'!$G$258</f>
        <v>0</v>
      </c>
      <c r="FB31" s="30">
        <f>'Strategic Scorecard'!$G$258</f>
        <v>0</v>
      </c>
      <c r="FC31" s="30">
        <f>'Strategic Scorecard'!$G$256</f>
        <v>0</v>
      </c>
      <c r="FD31" s="30">
        <f>'Strategic Scorecard'!$G$283</f>
        <v>0</v>
      </c>
      <c r="FE31" s="30">
        <f>'Strategic Scorecard'!$G$283</f>
        <v>0</v>
      </c>
      <c r="FF31" s="30">
        <f>'Strategic Scorecard'!$G$283</f>
        <v>0</v>
      </c>
      <c r="FG31" s="30">
        <f>'Strategic Scorecard'!$G$283</f>
        <v>0</v>
      </c>
      <c r="FH31" s="30">
        <f>'Strategic Scorecard'!$G$283</f>
        <v>0</v>
      </c>
      <c r="FI31" s="30">
        <f>'Strategic Scorecard'!$G$283</f>
        <v>0</v>
      </c>
      <c r="FJ31" s="30">
        <f>'Strategic Scorecard'!$G$283</f>
        <v>0</v>
      </c>
      <c r="FK31" s="30">
        <f>'Strategic Scorecard'!$G$283</f>
        <v>0</v>
      </c>
      <c r="FL31" s="30">
        <f>'Strategic Scorecard'!$G$283</f>
        <v>0</v>
      </c>
      <c r="FM31" s="30">
        <f>'Strategic Scorecard'!$G$283</f>
        <v>0</v>
      </c>
      <c r="FN31" s="30"/>
      <c r="FO31" s="30"/>
      <c r="FP31" s="30"/>
      <c r="FQ31" s="30"/>
      <c r="FR31" s="30"/>
      <c r="FS31" s="30"/>
      <c r="FT31" s="40"/>
      <c r="FU31" s="40"/>
      <c r="FV31" s="40"/>
      <c r="FW31" s="40"/>
      <c r="FX31" s="40"/>
      <c r="FY31" s="40"/>
      <c r="FZ31" s="38"/>
      <c r="IC31" s="3"/>
      <c r="ID31" s="3"/>
      <c r="IE31" s="3"/>
      <c r="IF31" s="3"/>
      <c r="IG31" s="3"/>
      <c r="IH31" s="3"/>
    </row>
    <row r="32" spans="2:242" ht="20" customHeight="1">
      <c r="B32" s="42"/>
      <c r="C32" s="43"/>
      <c r="D32" s="43"/>
      <c r="E32" s="43"/>
      <c r="F32" s="43"/>
      <c r="G32" s="43"/>
      <c r="H32" s="43"/>
      <c r="I32" s="43"/>
      <c r="J32" s="43"/>
      <c r="K32" s="43"/>
      <c r="L32" s="43"/>
      <c r="M32" s="43"/>
      <c r="N32" s="43"/>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30"/>
      <c r="AN32" s="30"/>
      <c r="AO32" s="30"/>
      <c r="AP32" s="30"/>
      <c r="AQ32" s="30"/>
      <c r="AR32" s="30"/>
      <c r="AS32" s="30">
        <f>'Strategic Scorecard'!$G$381</f>
        <v>0</v>
      </c>
      <c r="AT32" s="30">
        <f>'Strategic Scorecard'!$G$381</f>
        <v>0</v>
      </c>
      <c r="AU32" s="30">
        <f>'Strategic Scorecard'!$G$381</f>
        <v>0</v>
      </c>
      <c r="AV32" s="30">
        <f>'Strategic Scorecard'!$G$381</f>
        <v>0</v>
      </c>
      <c r="AW32" s="30">
        <f>'Strategic Scorecard'!$G$381</f>
        <v>0</v>
      </c>
      <c r="AX32" s="30">
        <f>'Strategic Scorecard'!$G$381</f>
        <v>0</v>
      </c>
      <c r="AY32" s="30">
        <f>'Strategic Scorecard'!$G$381</f>
        <v>0</v>
      </c>
      <c r="AZ32" s="30">
        <f>'Strategic Scorecard'!$G$381</f>
        <v>0</v>
      </c>
      <c r="BA32" s="30">
        <f>'Strategic Scorecard'!$G$381</f>
        <v>0</v>
      </c>
      <c r="BB32" s="30">
        <f>'Strategic Scorecard'!$G$381</f>
        <v>0</v>
      </c>
      <c r="BC32" s="30">
        <f>'Strategic Scorecard'!$G$381</f>
        <v>0</v>
      </c>
      <c r="BD32" s="30">
        <f>'Strategic Scorecard'!$G$381</f>
        <v>0</v>
      </c>
      <c r="BE32" s="30">
        <f>'Strategic Scorecard'!$G$381</f>
        <v>0</v>
      </c>
      <c r="BF32" s="30">
        <f>'Strategic Scorecard'!$G$231</f>
        <v>0</v>
      </c>
      <c r="BG32" s="30">
        <f>'Strategic Scorecard'!$G$231</f>
        <v>0</v>
      </c>
      <c r="BH32" s="30">
        <f>'Strategic Scorecard'!$G$231</f>
        <v>0</v>
      </c>
      <c r="BI32" s="30">
        <f>'Strategic Scorecard'!$G$231</f>
        <v>0</v>
      </c>
      <c r="BJ32" s="30">
        <f>'Strategic Scorecard'!$G$231</f>
        <v>0</v>
      </c>
      <c r="BK32" s="30">
        <f>'Strategic Scorecard'!$G$231</f>
        <v>0</v>
      </c>
      <c r="BL32" s="30">
        <f>'Strategic Scorecard'!$G$4</f>
        <v>0</v>
      </c>
      <c r="BM32" s="30">
        <f>'Strategic Scorecard'!$G$4</f>
        <v>0</v>
      </c>
      <c r="BN32" s="30">
        <f>'Strategic Scorecard'!$G$4</f>
        <v>0</v>
      </c>
      <c r="BO32" s="30">
        <f>'Strategic Scorecard'!$G$4</f>
        <v>0</v>
      </c>
      <c r="BP32" s="30">
        <f>'Strategic Scorecard'!$G$4</f>
        <v>0</v>
      </c>
      <c r="BQ32" s="30">
        <f>'Strategic Scorecard'!$G$4</f>
        <v>0</v>
      </c>
      <c r="BR32" s="30">
        <f>'Strategic Scorecard'!$G$4</f>
        <v>0</v>
      </c>
      <c r="BS32" s="30"/>
      <c r="BT32" s="30">
        <f>'Strategic Scorecard'!$G$29</f>
        <v>0</v>
      </c>
      <c r="BU32" s="30">
        <f>'Strategic Scorecard'!$G$29</f>
        <v>0</v>
      </c>
      <c r="BV32" s="30">
        <f>'Strategic Scorecard'!$G$29</f>
        <v>0</v>
      </c>
      <c r="BW32" s="30">
        <f>'Strategic Scorecard'!$G$29</f>
        <v>0</v>
      </c>
      <c r="BX32" s="30">
        <f>'Strategic Scorecard'!$G$29</f>
        <v>0</v>
      </c>
      <c r="BY32" s="30">
        <f>'Strategic Scorecard'!$G$29</f>
        <v>0</v>
      </c>
      <c r="BZ32" s="30">
        <f>'Strategic Scorecard'!$G$29</f>
        <v>0</v>
      </c>
      <c r="CA32" s="30"/>
      <c r="CB32" s="30">
        <f>'Strategic Scorecard'!$G$256</f>
        <v>0</v>
      </c>
      <c r="CC32" s="30">
        <f>'Strategic Scorecard'!$G$256</f>
        <v>0</v>
      </c>
      <c r="CD32" s="30">
        <f>'Strategic Scorecard'!$G$256</f>
        <v>0</v>
      </c>
      <c r="CE32" s="30">
        <f>'Strategic Scorecard'!$G$256</f>
        <v>0</v>
      </c>
      <c r="CF32" s="30">
        <f>'Strategic Scorecard'!$G$256</f>
        <v>0</v>
      </c>
      <c r="CG32" s="30">
        <f>'Strategic Scorecard'!$G$281</f>
        <v>0</v>
      </c>
      <c r="CH32" s="30">
        <f>'Strategic Scorecard'!$G$281</f>
        <v>0</v>
      </c>
      <c r="CI32" s="30">
        <f>'Strategic Scorecard'!$G$281</f>
        <v>0</v>
      </c>
      <c r="CJ32" s="30">
        <f>'Strategic Scorecard'!$G$281</f>
        <v>0</v>
      </c>
      <c r="CK32" s="30">
        <f>'Strategic Scorecard'!$G$281</f>
        <v>0</v>
      </c>
      <c r="CL32" s="30">
        <f>'Strategic Scorecard'!$G$281</f>
        <v>0</v>
      </c>
      <c r="CM32" s="30">
        <f>'Strategic Scorecard'!$G$281</f>
        <v>0</v>
      </c>
      <c r="CN32" s="30">
        <f>'Strategic Scorecard'!$G$281</f>
        <v>0</v>
      </c>
      <c r="CO32" s="30">
        <f>'Strategic Scorecard'!$G$281</f>
        <v>0</v>
      </c>
      <c r="CP32" s="30">
        <f>'Strategic Scorecard'!$G$281</f>
        <v>0</v>
      </c>
      <c r="CQ32" s="30">
        <f>'Strategic Scorecard'!$G$281</f>
        <v>0</v>
      </c>
      <c r="CR32" s="30">
        <f>'Strategic Scorecard'!$G$281</f>
        <v>0</v>
      </c>
      <c r="CS32" s="30">
        <f>'Strategic Scorecard'!$G$281</f>
        <v>0</v>
      </c>
      <c r="CT32" s="30"/>
      <c r="CU32" s="30"/>
      <c r="CV32" s="30"/>
      <c r="CW32" s="30"/>
      <c r="CX32" s="30"/>
      <c r="CY32" s="30"/>
      <c r="DH32" s="30"/>
      <c r="DI32" s="30"/>
      <c r="DJ32" s="30"/>
      <c r="DK32" s="30"/>
      <c r="DL32" s="30"/>
      <c r="DM32" s="30"/>
      <c r="DN32" s="30">
        <f>'Strategic Scorecard'!$G$383</f>
        <v>0</v>
      </c>
      <c r="DO32" s="30">
        <f>'Strategic Scorecard'!$G$383</f>
        <v>0</v>
      </c>
      <c r="DP32" s="30">
        <f>'Strategic Scorecard'!$G$383</f>
        <v>0</v>
      </c>
      <c r="DQ32" s="30">
        <f>'Strategic Scorecard'!$G$383</f>
        <v>0</v>
      </c>
      <c r="DR32" s="30">
        <f>'Strategic Scorecard'!$G$383</f>
        <v>0</v>
      </c>
      <c r="DS32" s="30">
        <f>'Strategic Scorecard'!$G$383</f>
        <v>0</v>
      </c>
      <c r="DT32" s="30">
        <f>'Strategic Scorecard'!$G$383</f>
        <v>0</v>
      </c>
      <c r="DU32" s="30">
        <f>'Strategic Scorecard'!$G$383</f>
        <v>0</v>
      </c>
      <c r="DV32" s="30">
        <f>'Strategic Scorecard'!$G$383</f>
        <v>0</v>
      </c>
      <c r="DW32" s="30">
        <f>'Strategic Scorecard'!$G$383</f>
        <v>0</v>
      </c>
      <c r="DX32" s="30">
        <f>'Strategic Scorecard'!$G$383</f>
        <v>0</v>
      </c>
      <c r="DY32" s="30">
        <f>'Strategic Scorecard'!$G$383</f>
        <v>0</v>
      </c>
      <c r="DZ32" s="30">
        <f>'Strategic Scorecard'!$G$233</f>
        <v>0</v>
      </c>
      <c r="EA32" s="30">
        <f>'Strategic Scorecard'!$G$233</f>
        <v>0</v>
      </c>
      <c r="EB32" s="30">
        <f>'Strategic Scorecard'!$G$233</f>
        <v>0</v>
      </c>
      <c r="EC32" s="30">
        <f>'Strategic Scorecard'!$G$233</f>
        <v>0</v>
      </c>
      <c r="ED32" s="30">
        <f>'Strategic Scorecard'!$G$233</f>
        <v>0</v>
      </c>
      <c r="EE32" s="30">
        <f>'Strategic Scorecard'!$G$233</f>
        <v>0</v>
      </c>
      <c r="EF32" s="30">
        <f>'Strategic Scorecard'!$G$233</f>
        <v>0</v>
      </c>
      <c r="EG32" s="30">
        <f>'Strategic Scorecard'!$G$233</f>
        <v>0</v>
      </c>
      <c r="EH32" s="30">
        <f>'Strategic Scorecard'!$G$233</f>
        <v>0</v>
      </c>
      <c r="EI32" s="30"/>
      <c r="EJ32" s="30">
        <f>'Strategic Scorecard'!$G$6</f>
        <v>0</v>
      </c>
      <c r="EK32" s="30">
        <f>'Strategic Scorecard'!$G$6</f>
        <v>0</v>
      </c>
      <c r="EL32" s="30">
        <f>'Strategic Scorecard'!$G$6</f>
        <v>0</v>
      </c>
      <c r="EM32" s="30">
        <f>'Strategic Scorecard'!$G$6</f>
        <v>0</v>
      </c>
      <c r="EN32" s="30"/>
      <c r="EO32" s="30">
        <f>'Strategic Scorecard'!$G$31</f>
        <v>0</v>
      </c>
      <c r="EP32" s="30">
        <f>'Strategic Scorecard'!$G$31</f>
        <v>0</v>
      </c>
      <c r="EQ32" s="30">
        <f>'Strategic Scorecard'!$G$31</f>
        <v>0</v>
      </c>
      <c r="ER32" s="30">
        <f>'Strategic Scorecard'!$G$31</f>
        <v>0</v>
      </c>
      <c r="ES32" s="30">
        <f>'Strategic Scorecard'!$G$31</f>
        <v>0</v>
      </c>
      <c r="ET32" s="30">
        <f>'Strategic Scorecard'!$G$256</f>
        <v>0</v>
      </c>
      <c r="EU32" s="30">
        <f>'Strategic Scorecard'!$G$258</f>
        <v>0</v>
      </c>
      <c r="EV32" s="30">
        <f>'Strategic Scorecard'!$G$258</f>
        <v>0</v>
      </c>
      <c r="EW32" s="30">
        <f>'Strategic Scorecard'!$G$258</f>
        <v>0</v>
      </c>
      <c r="EX32" s="30">
        <f>'Strategic Scorecard'!$G$258</f>
        <v>0</v>
      </c>
      <c r="EY32" s="30">
        <f>'Strategic Scorecard'!$G$258</f>
        <v>0</v>
      </c>
      <c r="EZ32" s="30">
        <f>'Strategic Scorecard'!$G$258</f>
        <v>0</v>
      </c>
      <c r="FA32" s="30">
        <f>'Strategic Scorecard'!$G$258</f>
        <v>0</v>
      </c>
      <c r="FB32" s="30">
        <f>'Strategic Scorecard'!$G$258</f>
        <v>0</v>
      </c>
      <c r="FC32" s="30">
        <f>'Strategic Scorecard'!$G$283</f>
        <v>0</v>
      </c>
      <c r="FD32" s="30">
        <f>'Strategic Scorecard'!$G$283</f>
        <v>0</v>
      </c>
      <c r="FE32" s="30">
        <f>'Strategic Scorecard'!$G$283</f>
        <v>0</v>
      </c>
      <c r="FF32" s="30">
        <f>'Strategic Scorecard'!$G$283</f>
        <v>0</v>
      </c>
      <c r="FG32" s="30">
        <f>'Strategic Scorecard'!$G$283</f>
        <v>0</v>
      </c>
      <c r="FH32" s="30">
        <f>'Strategic Scorecard'!$G$283</f>
        <v>0</v>
      </c>
      <c r="FI32" s="30">
        <f>'Strategic Scorecard'!$G$283</f>
        <v>0</v>
      </c>
      <c r="FJ32" s="30">
        <f>'Strategic Scorecard'!$G$283</f>
        <v>0</v>
      </c>
      <c r="FK32" s="30">
        <f>'Strategic Scorecard'!$G$283</f>
        <v>0</v>
      </c>
      <c r="FL32" s="30">
        <f>'Strategic Scorecard'!$G$283</f>
        <v>0</v>
      </c>
      <c r="FM32" s="30">
        <f>'Strategic Scorecard'!$G$283</f>
        <v>0</v>
      </c>
      <c r="FN32" s="30">
        <f>'Strategic Scorecard'!$G$283</f>
        <v>0</v>
      </c>
      <c r="FO32" s="30"/>
      <c r="FP32" s="30"/>
      <c r="FQ32" s="30"/>
      <c r="FR32" s="30"/>
      <c r="FS32" s="30"/>
      <c r="FT32" s="40"/>
      <c r="FU32" s="40"/>
      <c r="FV32" s="40"/>
      <c r="FW32" s="40"/>
      <c r="FX32" s="40"/>
      <c r="FY32" s="40"/>
      <c r="FZ32" s="38"/>
      <c r="IC32" s="3"/>
      <c r="ID32" s="3"/>
      <c r="IE32" s="3"/>
      <c r="IF32" s="3"/>
      <c r="IG32" s="3"/>
      <c r="IH32" s="3"/>
    </row>
    <row r="33" spans="2:242" ht="20" customHeight="1">
      <c r="B33" s="42"/>
      <c r="C33" s="43"/>
      <c r="D33" s="43"/>
      <c r="E33" s="43"/>
      <c r="F33" s="43"/>
      <c r="G33" s="43"/>
      <c r="H33" s="43"/>
      <c r="I33" s="43"/>
      <c r="J33" s="43"/>
      <c r="K33" s="43"/>
      <c r="L33" s="43"/>
      <c r="M33" s="43"/>
      <c r="N33" s="43"/>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30"/>
      <c r="AN33" s="30"/>
      <c r="AO33" s="30"/>
      <c r="AP33" s="30"/>
      <c r="AQ33" s="30"/>
      <c r="AR33" s="30">
        <f>'Strategic Scorecard'!$G$381</f>
        <v>0</v>
      </c>
      <c r="AS33" s="30">
        <f>'Strategic Scorecard'!$G$381</f>
        <v>0</v>
      </c>
      <c r="AT33" s="30">
        <f>'Strategic Scorecard'!$G$381</f>
        <v>0</v>
      </c>
      <c r="AU33" s="30">
        <f>'Strategic Scorecard'!$G$381</f>
        <v>0</v>
      </c>
      <c r="AV33" s="30">
        <f>'Strategic Scorecard'!$G$381</f>
        <v>0</v>
      </c>
      <c r="AW33" s="30">
        <f>'Strategic Scorecard'!$G$381</f>
        <v>0</v>
      </c>
      <c r="AX33" s="30">
        <f>'Strategic Scorecard'!$G$381</f>
        <v>0</v>
      </c>
      <c r="AY33" s="30">
        <f>'Strategic Scorecard'!$G$381</f>
        <v>0</v>
      </c>
      <c r="AZ33" s="30">
        <f>'Strategic Scorecard'!$G$381</f>
        <v>0</v>
      </c>
      <c r="BA33" s="30">
        <f>'Strategic Scorecard'!$G$381</f>
        <v>0</v>
      </c>
      <c r="BB33" s="30">
        <f>'Strategic Scorecard'!$G$381</f>
        <v>0</v>
      </c>
      <c r="BC33" s="30">
        <f>'Strategic Scorecard'!$G$381</f>
        <v>0</v>
      </c>
      <c r="BD33" s="30">
        <f>'Strategic Scorecard'!$G$381</f>
        <v>0</v>
      </c>
      <c r="BE33" s="30">
        <f>'Strategic Scorecard'!$G$381</f>
        <v>0</v>
      </c>
      <c r="BF33" s="30">
        <f>'Strategic Scorecard'!$G$381</f>
        <v>0</v>
      </c>
      <c r="BG33" s="30">
        <f>'Strategic Scorecard'!$G$231</f>
        <v>0</v>
      </c>
      <c r="BH33" s="30">
        <f>'Strategic Scorecard'!$G$231</f>
        <v>0</v>
      </c>
      <c r="BI33" s="30">
        <f>'Strategic Scorecard'!$G$231</f>
        <v>0</v>
      </c>
      <c r="BJ33" s="30"/>
      <c r="BK33" s="30">
        <f>'Strategic Scorecard'!$G$4</f>
        <v>0</v>
      </c>
      <c r="BL33" s="30">
        <f>'Strategic Scorecard'!$G$4</f>
        <v>0</v>
      </c>
      <c r="BM33" s="30">
        <f>'Strategic Scorecard'!$G$4</f>
        <v>0</v>
      </c>
      <c r="BN33" s="30">
        <f>'Strategic Scorecard'!$G$4</f>
        <v>0</v>
      </c>
      <c r="BO33" s="30">
        <f>'Strategic Scorecard'!$G$4</f>
        <v>0</v>
      </c>
      <c r="BP33" s="30">
        <f>'Strategic Scorecard'!$G$4</f>
        <v>0</v>
      </c>
      <c r="BQ33" s="30">
        <f>'Strategic Scorecard'!$G$4</f>
        <v>0</v>
      </c>
      <c r="BR33" s="30">
        <f>'Strategic Scorecard'!$G$4</f>
        <v>0</v>
      </c>
      <c r="BS33" s="30"/>
      <c r="BT33" s="30">
        <f>'Strategic Scorecard'!$G$29</f>
        <v>0</v>
      </c>
      <c r="BU33" s="30">
        <f>'Strategic Scorecard'!$G$29</f>
        <v>0</v>
      </c>
      <c r="BV33" s="30">
        <f>'Strategic Scorecard'!$G$29</f>
        <v>0</v>
      </c>
      <c r="BW33" s="30">
        <f>'Strategic Scorecard'!$G$29</f>
        <v>0</v>
      </c>
      <c r="BX33" s="30">
        <f>'Strategic Scorecard'!$G$29</f>
        <v>0</v>
      </c>
      <c r="BY33" s="30">
        <f>'Strategic Scorecard'!$G$29</f>
        <v>0</v>
      </c>
      <c r="BZ33" s="30">
        <f>'Strategic Scorecard'!$G$29</f>
        <v>0</v>
      </c>
      <c r="CA33" s="30">
        <f>'Strategic Scorecard'!$G$29</f>
        <v>0</v>
      </c>
      <c r="CB33" s="30">
        <f>'Strategic Scorecard'!$G$29</f>
        <v>0</v>
      </c>
      <c r="CC33" s="30">
        <f>'Strategic Scorecard'!$G$256</f>
        <v>0</v>
      </c>
      <c r="CD33" s="30">
        <f>'Strategic Scorecard'!$G$256</f>
        <v>0</v>
      </c>
      <c r="CE33" s="30">
        <f>'Strategic Scorecard'!$G$256</f>
        <v>0</v>
      </c>
      <c r="CF33" s="30">
        <f>'Strategic Scorecard'!$G$281</f>
        <v>0</v>
      </c>
      <c r="CG33" s="30">
        <f>'Strategic Scorecard'!$G$281</f>
        <v>0</v>
      </c>
      <c r="CH33" s="30">
        <f>'Strategic Scorecard'!$G$281</f>
        <v>0</v>
      </c>
      <c r="CI33" s="30">
        <f>'Strategic Scorecard'!$G$281</f>
        <v>0</v>
      </c>
      <c r="CJ33" s="30">
        <f>'Strategic Scorecard'!$G$281</f>
        <v>0</v>
      </c>
      <c r="CK33" s="30">
        <f>'Strategic Scorecard'!$G$281</f>
        <v>0</v>
      </c>
      <c r="CL33" s="30">
        <f>'Strategic Scorecard'!$G$281</f>
        <v>0</v>
      </c>
      <c r="CM33" s="30">
        <f>'Strategic Scorecard'!$G$281</f>
        <v>0</v>
      </c>
      <c r="CN33" s="30">
        <f>'Strategic Scorecard'!$G$281</f>
        <v>0</v>
      </c>
      <c r="CO33" s="30">
        <f>'Strategic Scorecard'!$G$281</f>
        <v>0</v>
      </c>
      <c r="CP33" s="30">
        <f>'Strategic Scorecard'!$G$281</f>
        <v>0</v>
      </c>
      <c r="CQ33" s="30">
        <f>'Strategic Scorecard'!$G$281</f>
        <v>0</v>
      </c>
      <c r="CR33" s="30">
        <f>'Strategic Scorecard'!$G$281</f>
        <v>0</v>
      </c>
      <c r="CS33" s="30">
        <f>'Strategic Scorecard'!$G$281</f>
        <v>0</v>
      </c>
      <c r="CT33" s="30">
        <f>'Strategic Scorecard'!$G$281</f>
        <v>0</v>
      </c>
      <c r="CU33" s="30"/>
      <c r="CV33" s="30"/>
      <c r="CW33" s="30"/>
      <c r="CX33" s="30"/>
      <c r="CY33" s="30"/>
      <c r="DH33" s="30"/>
      <c r="DI33" s="30"/>
      <c r="DJ33" s="30"/>
      <c r="DK33" s="30"/>
      <c r="DL33" s="30"/>
      <c r="DM33" s="30"/>
      <c r="DN33" s="30">
        <f>'Strategic Scorecard'!$G$383</f>
        <v>0</v>
      </c>
      <c r="DO33" s="30">
        <f>'Strategic Scorecard'!$G$383</f>
        <v>0</v>
      </c>
      <c r="DP33" s="30">
        <f>'Strategic Scorecard'!$G$383</f>
        <v>0</v>
      </c>
      <c r="DQ33" s="30">
        <f>'Strategic Scorecard'!$G$383</f>
        <v>0</v>
      </c>
      <c r="DR33" s="30">
        <f>'Strategic Scorecard'!$G$383</f>
        <v>0</v>
      </c>
      <c r="DS33" s="30">
        <f>'Strategic Scorecard'!$G$383</f>
        <v>0</v>
      </c>
      <c r="DT33" s="30">
        <f>'Strategic Scorecard'!$G$383</f>
        <v>0</v>
      </c>
      <c r="DU33" s="30">
        <f>'Strategic Scorecard'!$G$383</f>
        <v>0</v>
      </c>
      <c r="DV33" s="30">
        <f>'Strategic Scorecard'!$G$383</f>
        <v>0</v>
      </c>
      <c r="DW33" s="30">
        <f>'Strategic Scorecard'!$G$383</f>
        <v>0</v>
      </c>
      <c r="DX33" s="30">
        <f>'Strategic Scorecard'!$G$383</f>
        <v>0</v>
      </c>
      <c r="DY33" s="30">
        <f>'Strategic Scorecard'!$G$383</f>
        <v>0</v>
      </c>
      <c r="DZ33" s="30">
        <f>'Strategic Scorecard'!$G$383</f>
        <v>0</v>
      </c>
      <c r="EA33" s="30">
        <f>'Strategic Scorecard'!$G$233</f>
        <v>0</v>
      </c>
      <c r="EB33" s="30">
        <f>'Strategic Scorecard'!$G$233</f>
        <v>0</v>
      </c>
      <c r="EC33" s="30">
        <f>'Strategic Scorecard'!$G$233</f>
        <v>0</v>
      </c>
      <c r="ED33" s="30">
        <f>'Strategic Scorecard'!$G$233</f>
        <v>0</v>
      </c>
      <c r="EE33" s="30">
        <f>'Strategic Scorecard'!$G$233</f>
        <v>0</v>
      </c>
      <c r="EF33" s="30">
        <f>'Strategic Scorecard'!$G$233</f>
        <v>0</v>
      </c>
      <c r="EG33" s="30">
        <f>'Strategic Scorecard'!$G$233</f>
        <v>0</v>
      </c>
      <c r="EH33" s="30">
        <f>'Strategic Scorecard'!$G$6</f>
        <v>0</v>
      </c>
      <c r="EI33" s="30">
        <f>'Strategic Scorecard'!$G$6</f>
        <v>0</v>
      </c>
      <c r="EJ33" s="30">
        <f>'Strategic Scorecard'!$G$6</f>
        <v>0</v>
      </c>
      <c r="EK33" s="30">
        <f>'Strategic Scorecard'!$G$6</f>
        <v>0</v>
      </c>
      <c r="EL33" s="30">
        <f>'Strategic Scorecard'!$G$6</f>
        <v>0</v>
      </c>
      <c r="EM33" s="30">
        <f>'Strategic Scorecard'!$G$6</f>
        <v>0</v>
      </c>
      <c r="EN33" s="30"/>
      <c r="EO33" s="30">
        <f>'Strategic Scorecard'!$G$31</f>
        <v>0</v>
      </c>
      <c r="EP33" s="30">
        <f>'Strategic Scorecard'!$G$31</f>
        <v>0</v>
      </c>
      <c r="EQ33" s="30">
        <f>'Strategic Scorecard'!$G$31</f>
        <v>0</v>
      </c>
      <c r="ER33" s="30">
        <f>'Strategic Scorecard'!$G$31</f>
        <v>0</v>
      </c>
      <c r="ES33" s="30">
        <f>'Strategic Scorecard'!$G$31</f>
        <v>0</v>
      </c>
      <c r="ET33" s="30">
        <f>'Strategic Scorecard'!$G$31</f>
        <v>0</v>
      </c>
      <c r="EU33" s="30">
        <f>'Strategic Scorecard'!$G$31</f>
        <v>0</v>
      </c>
      <c r="EV33" s="30"/>
      <c r="EW33" s="30">
        <f>'Strategic Scorecard'!$G$258</f>
        <v>0</v>
      </c>
      <c r="EX33" s="30">
        <f>'Strategic Scorecard'!$G$258</f>
        <v>0</v>
      </c>
      <c r="EY33" s="30">
        <f>'Strategic Scorecard'!$G$258</f>
        <v>0</v>
      </c>
      <c r="EZ33" s="30">
        <f>'Strategic Scorecard'!$G$258</f>
        <v>0</v>
      </c>
      <c r="FA33" s="30">
        <f>'Strategic Scorecard'!$G$258</f>
        <v>0</v>
      </c>
      <c r="FB33" s="30">
        <f>'Strategic Scorecard'!$G$283</f>
        <v>0</v>
      </c>
      <c r="FC33" s="30">
        <f>'Strategic Scorecard'!$G$283</f>
        <v>0</v>
      </c>
      <c r="FD33" s="30">
        <f>'Strategic Scorecard'!$G$283</f>
        <v>0</v>
      </c>
      <c r="FE33" s="30">
        <f>'Strategic Scorecard'!$G$283</f>
        <v>0</v>
      </c>
      <c r="FF33" s="30">
        <f>'Strategic Scorecard'!$G$283</f>
        <v>0</v>
      </c>
      <c r="FG33" s="30">
        <f>'Strategic Scorecard'!$G$283</f>
        <v>0</v>
      </c>
      <c r="FH33" s="30">
        <f>'Strategic Scorecard'!$G$283</f>
        <v>0</v>
      </c>
      <c r="FI33" s="30">
        <f>'Strategic Scorecard'!$G$283</f>
        <v>0</v>
      </c>
      <c r="FJ33" s="30">
        <f>'Strategic Scorecard'!$G$283</f>
        <v>0</v>
      </c>
      <c r="FK33" s="30">
        <f>'Strategic Scorecard'!$G$283</f>
        <v>0</v>
      </c>
      <c r="FL33" s="30">
        <f>'Strategic Scorecard'!$G$283</f>
        <v>0</v>
      </c>
      <c r="FM33" s="30">
        <f>'Strategic Scorecard'!$G$283</f>
        <v>0</v>
      </c>
      <c r="FN33" s="30">
        <f>'Strategic Scorecard'!$G$283</f>
        <v>0</v>
      </c>
      <c r="FO33" s="30"/>
      <c r="FP33" s="30"/>
      <c r="FQ33" s="30"/>
      <c r="FR33" s="30"/>
      <c r="FS33" s="30"/>
      <c r="FT33" s="40"/>
      <c r="FU33" s="40"/>
      <c r="FV33" s="40"/>
      <c r="FW33" s="40"/>
      <c r="FX33" s="40"/>
      <c r="FY33" s="40"/>
      <c r="FZ33" s="38"/>
      <c r="IC33" s="3"/>
      <c r="ID33" s="3"/>
      <c r="IE33" s="3"/>
      <c r="IF33" s="3"/>
      <c r="IG33" s="3"/>
      <c r="IH33" s="3"/>
    </row>
    <row r="34" spans="2:242" ht="20" customHeight="1">
      <c r="B34" s="42"/>
      <c r="C34" s="43"/>
      <c r="D34" s="43"/>
      <c r="E34" s="43"/>
      <c r="F34" s="43"/>
      <c r="G34" s="43"/>
      <c r="H34" s="43"/>
      <c r="I34" s="43"/>
      <c r="J34" s="43"/>
      <c r="K34" s="43"/>
      <c r="L34" s="43"/>
      <c r="M34" s="43"/>
      <c r="N34" s="43"/>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30"/>
      <c r="AN34" s="30"/>
      <c r="AO34" s="30"/>
      <c r="AP34" s="30"/>
      <c r="AQ34" s="30">
        <f>'Strategic Scorecard'!$G$381</f>
        <v>0</v>
      </c>
      <c r="AR34" s="30">
        <f>'Strategic Scorecard'!$G$381</f>
        <v>0</v>
      </c>
      <c r="AS34" s="30">
        <f>'Strategic Scorecard'!$G$381</f>
        <v>0</v>
      </c>
      <c r="AT34" s="30">
        <f>'Strategic Scorecard'!$G$381</f>
        <v>0</v>
      </c>
      <c r="AU34" s="30">
        <f>'Strategic Scorecard'!$G$381</f>
        <v>0</v>
      </c>
      <c r="AV34" s="30">
        <f>'Strategic Scorecard'!$G$381</f>
        <v>0</v>
      </c>
      <c r="AW34" s="30">
        <f>'Strategic Scorecard'!$G$381</f>
        <v>0</v>
      </c>
      <c r="AX34" s="30">
        <f>'Strategic Scorecard'!$G$381</f>
        <v>0</v>
      </c>
      <c r="AY34" s="30">
        <f>'Strategic Scorecard'!$G$381</f>
        <v>0</v>
      </c>
      <c r="AZ34" s="30">
        <f>'Strategic Scorecard'!$G$381</f>
        <v>0</v>
      </c>
      <c r="BA34" s="30">
        <f>'Strategic Scorecard'!$G$381</f>
        <v>0</v>
      </c>
      <c r="BB34" s="30">
        <f>'Strategic Scorecard'!$G$381</f>
        <v>0</v>
      </c>
      <c r="BC34" s="30">
        <f>'Strategic Scorecard'!$G$381</f>
        <v>0</v>
      </c>
      <c r="BD34" s="30">
        <f>'Strategic Scorecard'!$G$381</f>
        <v>0</v>
      </c>
      <c r="BE34" s="30">
        <f>'Strategic Scorecard'!$G$381</f>
        <v>0</v>
      </c>
      <c r="BF34" s="30">
        <f>'Strategic Scorecard'!$G$381</f>
        <v>0</v>
      </c>
      <c r="BG34" s="30">
        <f>'Strategic Scorecard'!$G$381</f>
        <v>0</v>
      </c>
      <c r="BH34" s="30">
        <f>'Strategic Scorecard'!$G$231</f>
        <v>0</v>
      </c>
      <c r="BI34" s="30">
        <f>'Strategic Scorecard'!$G$4</f>
        <v>0</v>
      </c>
      <c r="BJ34" s="30">
        <f>'Strategic Scorecard'!$G$4</f>
        <v>0</v>
      </c>
      <c r="BK34" s="30">
        <f>'Strategic Scorecard'!$G$4</f>
        <v>0</v>
      </c>
      <c r="BL34" s="30">
        <f>'Strategic Scorecard'!$G$4</f>
        <v>0</v>
      </c>
      <c r="BM34" s="30">
        <f>'Strategic Scorecard'!$G$4</f>
        <v>0</v>
      </c>
      <c r="BN34" s="30">
        <f>'Strategic Scorecard'!$G$4</f>
        <v>0</v>
      </c>
      <c r="BO34" s="30">
        <f>'Strategic Scorecard'!$G$4</f>
        <v>0</v>
      </c>
      <c r="BP34" s="30">
        <f>'Strategic Scorecard'!$G$4</f>
        <v>0</v>
      </c>
      <c r="BQ34" s="30">
        <f>'Strategic Scorecard'!$G$4</f>
        <v>0</v>
      </c>
      <c r="BR34" s="30">
        <f>'Strategic Scorecard'!$G$4</f>
        <v>0</v>
      </c>
      <c r="BS34" s="30"/>
      <c r="BT34" s="30">
        <f>'Strategic Scorecard'!$G$29</f>
        <v>0</v>
      </c>
      <c r="BU34" s="30">
        <f>'Strategic Scorecard'!$G$29</f>
        <v>0</v>
      </c>
      <c r="BV34" s="30">
        <f>'Strategic Scorecard'!$G$29</f>
        <v>0</v>
      </c>
      <c r="BW34" s="30">
        <f>'Strategic Scorecard'!$G$29</f>
        <v>0</v>
      </c>
      <c r="BX34" s="30">
        <f>'Strategic Scorecard'!$G$29</f>
        <v>0</v>
      </c>
      <c r="BY34" s="30">
        <f>'Strategic Scorecard'!$G$29</f>
        <v>0</v>
      </c>
      <c r="BZ34" s="30">
        <f>'Strategic Scorecard'!$G$29</f>
        <v>0</v>
      </c>
      <c r="CA34" s="30">
        <f>'Strategic Scorecard'!$G$29</f>
        <v>0</v>
      </c>
      <c r="CB34" s="30">
        <f>'Strategic Scorecard'!$G$29</f>
        <v>0</v>
      </c>
      <c r="CC34" s="30">
        <f>'Strategic Scorecard'!$G$29</f>
        <v>0</v>
      </c>
      <c r="CD34" s="30">
        <f>'Strategic Scorecard'!$G$29</f>
        <v>0</v>
      </c>
      <c r="CE34" s="30"/>
      <c r="CF34" s="30">
        <f>'Strategic Scorecard'!$G$281</f>
        <v>0</v>
      </c>
      <c r="CG34" s="30">
        <f>'Strategic Scorecard'!$G$281</f>
        <v>0</v>
      </c>
      <c r="CH34" s="30">
        <f>'Strategic Scorecard'!$G$281</f>
        <v>0</v>
      </c>
      <c r="CI34" s="30">
        <f>'Strategic Scorecard'!$G$281</f>
        <v>0</v>
      </c>
      <c r="CJ34" s="30">
        <f>'Strategic Scorecard'!$G$281</f>
        <v>0</v>
      </c>
      <c r="CK34" s="30">
        <f>'Strategic Scorecard'!$G$281</f>
        <v>0</v>
      </c>
      <c r="CL34" s="30">
        <f>'Strategic Scorecard'!$G$281</f>
        <v>0</v>
      </c>
      <c r="CM34" s="30">
        <f>'Strategic Scorecard'!$G$281</f>
        <v>0</v>
      </c>
      <c r="CN34" s="30">
        <f>'Strategic Scorecard'!$G$281</f>
        <v>0</v>
      </c>
      <c r="CO34" s="30">
        <f>'Strategic Scorecard'!$G$281</f>
        <v>0</v>
      </c>
      <c r="CP34" s="30">
        <f>'Strategic Scorecard'!$G$281</f>
        <v>0</v>
      </c>
      <c r="CQ34" s="30">
        <f>'Strategic Scorecard'!$G$281</f>
        <v>0</v>
      </c>
      <c r="CR34" s="30">
        <f>'Strategic Scorecard'!$G$281</f>
        <v>0</v>
      </c>
      <c r="CS34" s="30">
        <f>'Strategic Scorecard'!$G$281</f>
        <v>0</v>
      </c>
      <c r="CT34" s="30">
        <f>'Strategic Scorecard'!$G$281</f>
        <v>0</v>
      </c>
      <c r="CU34" s="30">
        <f>'Strategic Scorecard'!$G$283</f>
        <v>0</v>
      </c>
      <c r="CV34" s="30"/>
      <c r="CW34" s="30"/>
      <c r="CX34" s="30"/>
      <c r="CY34" s="30"/>
      <c r="DH34" s="30"/>
      <c r="DI34" s="30"/>
      <c r="DJ34" s="30"/>
      <c r="DK34" s="30"/>
      <c r="DL34" s="30"/>
      <c r="DM34" s="30">
        <f>'Strategic Scorecard'!$G$383</f>
        <v>0</v>
      </c>
      <c r="DN34" s="30">
        <f>'Strategic Scorecard'!$G$383</f>
        <v>0</v>
      </c>
      <c r="DO34" s="30">
        <f>'Strategic Scorecard'!$G$383</f>
        <v>0</v>
      </c>
      <c r="DP34" s="30">
        <f>'Strategic Scorecard'!$G$383</f>
        <v>0</v>
      </c>
      <c r="DQ34" s="30">
        <f>'Strategic Scorecard'!$G$383</f>
        <v>0</v>
      </c>
      <c r="DR34" s="30">
        <f>'Strategic Scorecard'!$G$383</f>
        <v>0</v>
      </c>
      <c r="DS34" s="30">
        <f>'Strategic Scorecard'!$G$383</f>
        <v>0</v>
      </c>
      <c r="DT34" s="30">
        <f>'Strategic Scorecard'!$G$383</f>
        <v>0</v>
      </c>
      <c r="DU34" s="30">
        <f>'Strategic Scorecard'!$G$383</f>
        <v>0</v>
      </c>
      <c r="DV34" s="30">
        <f>'Strategic Scorecard'!$G$383</f>
        <v>0</v>
      </c>
      <c r="DW34" s="30">
        <f>'Strategic Scorecard'!$G$383</f>
        <v>0</v>
      </c>
      <c r="DX34" s="30">
        <f>'Strategic Scorecard'!$G$383</f>
        <v>0</v>
      </c>
      <c r="DY34" s="30">
        <f>'Strategic Scorecard'!$G$383</f>
        <v>0</v>
      </c>
      <c r="DZ34" s="30">
        <f>'Strategic Scorecard'!$G$383</f>
        <v>0</v>
      </c>
      <c r="EA34" s="30">
        <f>'Strategic Scorecard'!$G$383</f>
        <v>0</v>
      </c>
      <c r="EB34" s="30">
        <f>'Strategic Scorecard'!$G$233</f>
        <v>0</v>
      </c>
      <c r="EC34" s="30">
        <f>'Strategic Scorecard'!$G$233</f>
        <v>0</v>
      </c>
      <c r="ED34" s="30">
        <f>'Strategic Scorecard'!$G$233</f>
        <v>0</v>
      </c>
      <c r="EE34" s="30"/>
      <c r="EF34" s="30">
        <f>'Strategic Scorecard'!$G$6</f>
        <v>0</v>
      </c>
      <c r="EG34" s="30">
        <f>'Strategic Scorecard'!$G$6</f>
        <v>0</v>
      </c>
      <c r="EH34" s="30">
        <f>'Strategic Scorecard'!$G$6</f>
        <v>0</v>
      </c>
      <c r="EI34" s="30">
        <f>'Strategic Scorecard'!$G$6</f>
        <v>0</v>
      </c>
      <c r="EJ34" s="30">
        <f>'Strategic Scorecard'!$G$6</f>
        <v>0</v>
      </c>
      <c r="EK34" s="30">
        <f>'Strategic Scorecard'!$G$6</f>
        <v>0</v>
      </c>
      <c r="EL34" s="30">
        <f>'Strategic Scorecard'!$G$6</f>
        <v>0</v>
      </c>
      <c r="EM34" s="30">
        <f>'Strategic Scorecard'!$G$6</f>
        <v>0</v>
      </c>
      <c r="EN34" s="30"/>
      <c r="EO34" s="30">
        <f>'Strategic Scorecard'!$G$31</f>
        <v>0</v>
      </c>
      <c r="EP34" s="30">
        <f>'Strategic Scorecard'!$G$31</f>
        <v>0</v>
      </c>
      <c r="EQ34" s="30">
        <f>'Strategic Scorecard'!$G$31</f>
        <v>0</v>
      </c>
      <c r="ER34" s="30">
        <f>'Strategic Scorecard'!$G$31</f>
        <v>0</v>
      </c>
      <c r="ES34" s="30">
        <f>'Strategic Scorecard'!$G$31</f>
        <v>0</v>
      </c>
      <c r="ET34" s="30">
        <f>'Strategic Scorecard'!$G$31</f>
        <v>0</v>
      </c>
      <c r="EU34" s="30">
        <f>'Strategic Scorecard'!$G$31</f>
        <v>0</v>
      </c>
      <c r="EV34" s="30">
        <f>'Strategic Scorecard'!$G$31</f>
        <v>0</v>
      </c>
      <c r="EW34" s="30">
        <f>'Strategic Scorecard'!$G$31</f>
        <v>0</v>
      </c>
      <c r="EX34" s="30">
        <f>'Strategic Scorecard'!$G$258</f>
        <v>0</v>
      </c>
      <c r="EY34" s="30">
        <f>'Strategic Scorecard'!$G$258</f>
        <v>0</v>
      </c>
      <c r="EZ34" s="30">
        <f>'Strategic Scorecard'!$G$256</f>
        <v>0</v>
      </c>
      <c r="FA34" s="30">
        <f>'Strategic Scorecard'!$G$283</f>
        <v>0</v>
      </c>
      <c r="FB34" s="30">
        <f>'Strategic Scorecard'!$G$283</f>
        <v>0</v>
      </c>
      <c r="FC34" s="30">
        <f>'Strategic Scorecard'!$G$283</f>
        <v>0</v>
      </c>
      <c r="FD34" s="30">
        <f>'Strategic Scorecard'!$G$283</f>
        <v>0</v>
      </c>
      <c r="FE34" s="30">
        <f>'Strategic Scorecard'!$G$283</f>
        <v>0</v>
      </c>
      <c r="FF34" s="30">
        <f>'Strategic Scorecard'!$G$283</f>
        <v>0</v>
      </c>
      <c r="FG34" s="30">
        <f>'Strategic Scorecard'!$G$283</f>
        <v>0</v>
      </c>
      <c r="FH34" s="30">
        <f>'Strategic Scorecard'!$G$283</f>
        <v>0</v>
      </c>
      <c r="FI34" s="30">
        <f>'Strategic Scorecard'!$G$283</f>
        <v>0</v>
      </c>
      <c r="FJ34" s="30">
        <f>'Strategic Scorecard'!$G$283</f>
        <v>0</v>
      </c>
      <c r="FK34" s="30">
        <f>'Strategic Scorecard'!$G$283</f>
        <v>0</v>
      </c>
      <c r="FL34" s="30">
        <f>'Strategic Scorecard'!$G$283</f>
        <v>0</v>
      </c>
      <c r="FM34" s="30">
        <f>'Strategic Scorecard'!$G$283</f>
        <v>0</v>
      </c>
      <c r="FN34" s="30">
        <f>'Strategic Scorecard'!$G$283</f>
        <v>0</v>
      </c>
      <c r="FO34" s="30">
        <f>'Strategic Scorecard'!$G$283</f>
        <v>0</v>
      </c>
      <c r="FP34" s="30"/>
      <c r="FQ34" s="30"/>
      <c r="FR34" s="30"/>
      <c r="FS34" s="30"/>
      <c r="FT34" s="40"/>
      <c r="FU34" s="40"/>
      <c r="FV34" s="40"/>
      <c r="FW34" s="40"/>
      <c r="FX34" s="40"/>
      <c r="FY34" s="40"/>
      <c r="FZ34" s="38"/>
      <c r="IC34" s="3"/>
      <c r="ID34" s="3"/>
      <c r="IE34" s="3"/>
      <c r="IF34" s="3"/>
      <c r="IG34" s="3"/>
      <c r="IH34" s="3"/>
    </row>
    <row r="35" spans="2:242" ht="20" customHeight="1">
      <c r="B35" s="42"/>
      <c r="C35" s="43"/>
      <c r="D35" s="43"/>
      <c r="E35" s="43"/>
      <c r="F35" s="43"/>
      <c r="G35" s="43"/>
      <c r="H35" s="43"/>
      <c r="I35" s="43"/>
      <c r="J35" s="43"/>
      <c r="K35" s="43"/>
      <c r="L35" s="43"/>
      <c r="M35" s="43"/>
      <c r="N35" s="43"/>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30"/>
      <c r="AN35" s="30"/>
      <c r="AO35" s="30"/>
      <c r="AP35" s="30"/>
      <c r="AQ35" s="30">
        <f>'Strategic Scorecard'!$G$381</f>
        <v>0</v>
      </c>
      <c r="AR35" s="30">
        <f>'Strategic Scorecard'!$G$381</f>
        <v>0</v>
      </c>
      <c r="AS35" s="30">
        <f>'Strategic Scorecard'!$G$381</f>
        <v>0</v>
      </c>
      <c r="AT35" s="30">
        <f>'Strategic Scorecard'!$G$381</f>
        <v>0</v>
      </c>
      <c r="AU35" s="30">
        <f>'Strategic Scorecard'!$G$381</f>
        <v>0</v>
      </c>
      <c r="AV35" s="30">
        <f>'Strategic Scorecard'!$G$381</f>
        <v>0</v>
      </c>
      <c r="AW35" s="30">
        <f>'Strategic Scorecard'!$G$381</f>
        <v>0</v>
      </c>
      <c r="AX35" s="30">
        <f>'Strategic Scorecard'!$G$381</f>
        <v>0</v>
      </c>
      <c r="AY35" s="30">
        <f>'Strategic Scorecard'!$G$381</f>
        <v>0</v>
      </c>
      <c r="AZ35" s="30">
        <f>'Strategic Scorecard'!$G$381</f>
        <v>0</v>
      </c>
      <c r="BA35" s="30">
        <f>'Strategic Scorecard'!$G$381</f>
        <v>0</v>
      </c>
      <c r="BB35" s="30">
        <f>'Strategic Scorecard'!$G$381</f>
        <v>0</v>
      </c>
      <c r="BC35" s="30">
        <f>'Strategic Scorecard'!$G$381</f>
        <v>0</v>
      </c>
      <c r="BD35" s="30">
        <f>'Strategic Scorecard'!$G$381</f>
        <v>0</v>
      </c>
      <c r="BE35" s="30">
        <f>'Strategic Scorecard'!$G$381</f>
        <v>0</v>
      </c>
      <c r="BF35" s="30">
        <f>'Strategic Scorecard'!$G$381</f>
        <v>0</v>
      </c>
      <c r="BG35" s="30">
        <f>'Strategic Scorecard'!$G$381</f>
        <v>0</v>
      </c>
      <c r="BH35" s="30">
        <f>'Strategic Scorecard'!$G$4</f>
        <v>0</v>
      </c>
      <c r="BI35" s="30">
        <f>'Strategic Scorecard'!$G$4</f>
        <v>0</v>
      </c>
      <c r="BJ35" s="30">
        <f>'Strategic Scorecard'!$G$4</f>
        <v>0</v>
      </c>
      <c r="BK35" s="30">
        <f>'Strategic Scorecard'!$G$4</f>
        <v>0</v>
      </c>
      <c r="BL35" s="30">
        <f>'Strategic Scorecard'!$G$4</f>
        <v>0</v>
      </c>
      <c r="BM35" s="30">
        <f>'Strategic Scorecard'!$G$4</f>
        <v>0</v>
      </c>
      <c r="BN35" s="30">
        <f>'Strategic Scorecard'!$G$4</f>
        <v>0</v>
      </c>
      <c r="BO35" s="30">
        <f>'Strategic Scorecard'!$G$4</f>
        <v>0</v>
      </c>
      <c r="BP35" s="30">
        <f>'Strategic Scorecard'!$G$4</f>
        <v>0</v>
      </c>
      <c r="BQ35" s="30">
        <f>'Strategic Scorecard'!$G$4</f>
        <v>0</v>
      </c>
      <c r="BR35" s="30">
        <f>'Strategic Scorecard'!$G$4</f>
        <v>0</v>
      </c>
      <c r="BS35" s="30"/>
      <c r="BT35" s="30">
        <f>'Strategic Scorecard'!$G$29</f>
        <v>0</v>
      </c>
      <c r="BU35" s="30">
        <f>'Strategic Scorecard'!$G$29</f>
        <v>0</v>
      </c>
      <c r="BV35" s="30">
        <f>'Strategic Scorecard'!$G$29</f>
        <v>0</v>
      </c>
      <c r="BW35" s="30">
        <f>'Strategic Scorecard'!$G$29</f>
        <v>0</v>
      </c>
      <c r="BX35" s="30">
        <f>'Strategic Scorecard'!$G$29</f>
        <v>0</v>
      </c>
      <c r="BY35" s="30">
        <f>'Strategic Scorecard'!$G$29</f>
        <v>0</v>
      </c>
      <c r="BZ35" s="30">
        <f>'Strategic Scorecard'!$G$29</f>
        <v>0</v>
      </c>
      <c r="CA35" s="30">
        <f>'Strategic Scorecard'!$G$29</f>
        <v>0</v>
      </c>
      <c r="CB35" s="30">
        <f>'Strategic Scorecard'!$G$29</f>
        <v>0</v>
      </c>
      <c r="CC35" s="30">
        <f>'Strategic Scorecard'!$G$29</f>
        <v>0</v>
      </c>
      <c r="CD35" s="30">
        <f>'Strategic Scorecard'!$G$29</f>
        <v>0</v>
      </c>
      <c r="CE35" s="30">
        <f>'Strategic Scorecard'!$G$29</f>
        <v>0</v>
      </c>
      <c r="CF35" s="30">
        <f>'Strategic Scorecard'!$G$281</f>
        <v>0</v>
      </c>
      <c r="CG35" s="30">
        <f>'Strategic Scorecard'!$G$281</f>
        <v>0</v>
      </c>
      <c r="CH35" s="30">
        <f>'Strategic Scorecard'!$G$281</f>
        <v>0</v>
      </c>
      <c r="CI35" s="30">
        <f>'Strategic Scorecard'!$G$281</f>
        <v>0</v>
      </c>
      <c r="CJ35" s="30">
        <f>'Strategic Scorecard'!$G$281</f>
        <v>0</v>
      </c>
      <c r="CK35" s="30">
        <f>'Strategic Scorecard'!$G$281</f>
        <v>0</v>
      </c>
      <c r="CL35" s="30">
        <f>'Strategic Scorecard'!$G$281</f>
        <v>0</v>
      </c>
      <c r="CM35" s="30">
        <f>'Strategic Scorecard'!$G$281</f>
        <v>0</v>
      </c>
      <c r="CN35" s="30">
        <f>'Strategic Scorecard'!$G$281</f>
        <v>0</v>
      </c>
      <c r="CO35" s="30">
        <f>'Strategic Scorecard'!$G$281</f>
        <v>0</v>
      </c>
      <c r="CP35" s="30">
        <f>'Strategic Scorecard'!$G$281</f>
        <v>0</v>
      </c>
      <c r="CQ35" s="30">
        <f>'Strategic Scorecard'!$G$281</f>
        <v>0</v>
      </c>
      <c r="CR35" s="30">
        <f>'Strategic Scorecard'!$G$281</f>
        <v>0</v>
      </c>
      <c r="CS35" s="30">
        <f>'Strategic Scorecard'!$G$281</f>
        <v>0</v>
      </c>
      <c r="CT35" s="30">
        <f>'Strategic Scorecard'!$G$281</f>
        <v>0</v>
      </c>
      <c r="CU35" s="30">
        <f>'Strategic Scorecard'!$G$281</f>
        <v>0</v>
      </c>
      <c r="CV35" s="30"/>
      <c r="CW35" s="30"/>
      <c r="CX35" s="30"/>
      <c r="CY35" s="30"/>
      <c r="DH35" s="30"/>
      <c r="DI35" s="30"/>
      <c r="DJ35" s="30"/>
      <c r="DK35" s="30"/>
      <c r="DL35" s="30"/>
      <c r="DM35" s="30">
        <f>'Strategic Scorecard'!$G$383</f>
        <v>0</v>
      </c>
      <c r="DN35" s="30">
        <f>'Strategic Scorecard'!$G$383</f>
        <v>0</v>
      </c>
      <c r="DO35" s="30">
        <f>'Strategic Scorecard'!$G$383</f>
        <v>0</v>
      </c>
      <c r="DP35" s="30">
        <f>'Strategic Scorecard'!$G$383</f>
        <v>0</v>
      </c>
      <c r="DQ35" s="30">
        <f>'Strategic Scorecard'!$G$383</f>
        <v>0</v>
      </c>
      <c r="DR35" s="30">
        <f>'Strategic Scorecard'!$G$383</f>
        <v>0</v>
      </c>
      <c r="DS35" s="30">
        <f>'Strategic Scorecard'!$G$383</f>
        <v>0</v>
      </c>
      <c r="DT35" s="30">
        <f>'Strategic Scorecard'!$G$383</f>
        <v>0</v>
      </c>
      <c r="DU35" s="30">
        <f>'Strategic Scorecard'!$G$383</f>
        <v>0</v>
      </c>
      <c r="DV35" s="30">
        <f>'Strategic Scorecard'!$G$383</f>
        <v>0</v>
      </c>
      <c r="DW35" s="30">
        <f>'Strategic Scorecard'!$G$383</f>
        <v>0</v>
      </c>
      <c r="DX35" s="30">
        <f>'Strategic Scorecard'!$G$383</f>
        <v>0</v>
      </c>
      <c r="DY35" s="30">
        <f>'Strategic Scorecard'!$G$383</f>
        <v>0</v>
      </c>
      <c r="DZ35" s="30">
        <f>'Strategic Scorecard'!$G$383</f>
        <v>0</v>
      </c>
      <c r="EA35" s="30">
        <f>'Strategic Scorecard'!$G$383</f>
        <v>0</v>
      </c>
      <c r="EB35" s="30">
        <f>'Strategic Scorecard'!$G$383</f>
        <v>0</v>
      </c>
      <c r="EC35" s="30">
        <f>'Strategic Scorecard'!$G$233</f>
        <v>0</v>
      </c>
      <c r="ED35" s="30">
        <f>'Strategic Scorecard'!$G$6</f>
        <v>0</v>
      </c>
      <c r="EE35" s="30">
        <f>'Strategic Scorecard'!$G$6</f>
        <v>0</v>
      </c>
      <c r="EF35" s="30">
        <f>'Strategic Scorecard'!$G$6</f>
        <v>0</v>
      </c>
      <c r="EG35" s="30">
        <f>'Strategic Scorecard'!$G$6</f>
        <v>0</v>
      </c>
      <c r="EH35" s="30">
        <f>'Strategic Scorecard'!$G$6</f>
        <v>0</v>
      </c>
      <c r="EI35" s="30">
        <f>'Strategic Scorecard'!$G$6</f>
        <v>0</v>
      </c>
      <c r="EJ35" s="30">
        <f>'Strategic Scorecard'!$G$6</f>
        <v>0</v>
      </c>
      <c r="EK35" s="30">
        <f>'Strategic Scorecard'!$G$6</f>
        <v>0</v>
      </c>
      <c r="EL35" s="30">
        <f>'Strategic Scorecard'!$G$6</f>
        <v>0</v>
      </c>
      <c r="EM35" s="30">
        <f>'Strategic Scorecard'!$G$6</f>
        <v>0</v>
      </c>
      <c r="EN35" s="30"/>
      <c r="EO35" s="30">
        <f>'Strategic Scorecard'!$G$31</f>
        <v>0</v>
      </c>
      <c r="EP35" s="30">
        <f>'Strategic Scorecard'!$G$31</f>
        <v>0</v>
      </c>
      <c r="EQ35" s="30">
        <f>'Strategic Scorecard'!$G$31</f>
        <v>0</v>
      </c>
      <c r="ER35" s="30">
        <f>'Strategic Scorecard'!$G$31</f>
        <v>0</v>
      </c>
      <c r="ES35" s="30">
        <f>'Strategic Scorecard'!$G$31</f>
        <v>0</v>
      </c>
      <c r="ET35" s="30">
        <f>'Strategic Scorecard'!$G$31</f>
        <v>0</v>
      </c>
      <c r="EU35" s="30">
        <f>'Strategic Scorecard'!$G$31</f>
        <v>0</v>
      </c>
      <c r="EV35" s="30">
        <f>'Strategic Scorecard'!$G$31</f>
        <v>0</v>
      </c>
      <c r="EW35" s="30">
        <f>'Strategic Scorecard'!$G$31</f>
        <v>0</v>
      </c>
      <c r="EX35" s="30">
        <f>'Strategic Scorecard'!$G$31</f>
        <v>0</v>
      </c>
      <c r="EY35" s="30">
        <f>'Strategic Scorecard'!$G$31</f>
        <v>0</v>
      </c>
      <c r="EZ35" s="30"/>
      <c r="FA35" s="30">
        <f>'Strategic Scorecard'!$G$283</f>
        <v>0</v>
      </c>
      <c r="FB35" s="30">
        <f>'Strategic Scorecard'!$G$283</f>
        <v>0</v>
      </c>
      <c r="FC35" s="30">
        <f>'Strategic Scorecard'!$G$283</f>
        <v>0</v>
      </c>
      <c r="FD35" s="30">
        <f>'Strategic Scorecard'!$G$283</f>
        <v>0</v>
      </c>
      <c r="FE35" s="30">
        <f>'Strategic Scorecard'!$G$283</f>
        <v>0</v>
      </c>
      <c r="FF35" s="30">
        <f>'Strategic Scorecard'!$G$283</f>
        <v>0</v>
      </c>
      <c r="FG35" s="30">
        <f>'Strategic Scorecard'!$G$283</f>
        <v>0</v>
      </c>
      <c r="FH35" s="30">
        <f>'Strategic Scorecard'!$G$283</f>
        <v>0</v>
      </c>
      <c r="FI35" s="30">
        <f>'Strategic Scorecard'!$G$283</f>
        <v>0</v>
      </c>
      <c r="FJ35" s="30">
        <f>'Strategic Scorecard'!$G$283</f>
        <v>0</v>
      </c>
      <c r="FK35" s="30">
        <f>'Strategic Scorecard'!$G$283</f>
        <v>0</v>
      </c>
      <c r="FL35" s="30">
        <f>'Strategic Scorecard'!$G$283</f>
        <v>0</v>
      </c>
      <c r="FM35" s="30">
        <f>'Strategic Scorecard'!$G$283</f>
        <v>0</v>
      </c>
      <c r="FN35" s="30">
        <f>'Strategic Scorecard'!$G$283</f>
        <v>0</v>
      </c>
      <c r="FO35" s="30">
        <f>'Strategic Scorecard'!$G$283</f>
        <v>0</v>
      </c>
      <c r="FP35" s="30">
        <f>'Strategic Scorecard'!$G$283</f>
        <v>0</v>
      </c>
      <c r="FQ35" s="30"/>
      <c r="FR35" s="30"/>
      <c r="FS35" s="30"/>
      <c r="FT35" s="40"/>
      <c r="FU35" s="40"/>
      <c r="FV35" s="40"/>
      <c r="FW35" s="40"/>
      <c r="FX35" s="40"/>
      <c r="FY35" s="40"/>
      <c r="FZ35" s="38"/>
      <c r="IC35" s="3"/>
      <c r="ID35" s="3"/>
      <c r="IE35" s="3"/>
      <c r="IF35" s="3"/>
      <c r="IG35" s="3"/>
      <c r="IH35" s="3"/>
    </row>
    <row r="36" spans="2:242" ht="20" customHeight="1">
      <c r="B36" s="42"/>
      <c r="C36" s="43"/>
      <c r="D36" s="43"/>
      <c r="E36" s="43"/>
      <c r="F36" s="43"/>
      <c r="G36" s="43"/>
      <c r="H36" s="43"/>
      <c r="I36" s="43"/>
      <c r="J36" s="43"/>
      <c r="K36" s="43"/>
      <c r="L36" s="43"/>
      <c r="M36" s="43"/>
      <c r="N36" s="43"/>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30"/>
      <c r="AN36" s="30"/>
      <c r="AO36" s="30"/>
      <c r="AP36" s="30"/>
      <c r="AQ36" s="30">
        <f>'Strategic Scorecard'!$G$381</f>
        <v>0</v>
      </c>
      <c r="AR36" s="30">
        <f>'Strategic Scorecard'!$G$381</f>
        <v>0</v>
      </c>
      <c r="AS36" s="30">
        <f>'Strategic Scorecard'!$G$381</f>
        <v>0</v>
      </c>
      <c r="AT36" s="30">
        <f>'Strategic Scorecard'!$G$381</f>
        <v>0</v>
      </c>
      <c r="AU36" s="30">
        <f>'Strategic Scorecard'!$G$381</f>
        <v>0</v>
      </c>
      <c r="AV36" s="30">
        <f>'Strategic Scorecard'!$G$381</f>
        <v>0</v>
      </c>
      <c r="AW36" s="30">
        <f>'Strategic Scorecard'!$G$381</f>
        <v>0</v>
      </c>
      <c r="AX36" s="30">
        <f>'Strategic Scorecard'!$G$381</f>
        <v>0</v>
      </c>
      <c r="AY36" s="30">
        <f>'Strategic Scorecard'!$G$381</f>
        <v>0</v>
      </c>
      <c r="AZ36" s="30">
        <f>'Strategic Scorecard'!$G$381</f>
        <v>0</v>
      </c>
      <c r="BA36" s="30">
        <f>'Strategic Scorecard'!$G$381</f>
        <v>0</v>
      </c>
      <c r="BB36" s="30">
        <f>'Strategic Scorecard'!$G$381</f>
        <v>0</v>
      </c>
      <c r="BC36" s="30">
        <f>'Strategic Scorecard'!$G$381</f>
        <v>0</v>
      </c>
      <c r="BD36" s="30">
        <f>'Strategic Scorecard'!$G$381</f>
        <v>0</v>
      </c>
      <c r="BE36" s="30">
        <f>'Strategic Scorecard'!$G$381</f>
        <v>0</v>
      </c>
      <c r="BF36" s="30">
        <f>'Strategic Scorecard'!$G$381</f>
        <v>0</v>
      </c>
      <c r="BG36" s="30"/>
      <c r="BH36" s="30">
        <f>'Strategic Scorecard'!$G$4</f>
        <v>0</v>
      </c>
      <c r="BI36" s="30">
        <f>'Strategic Scorecard'!$G$4</f>
        <v>0</v>
      </c>
      <c r="BJ36" s="30">
        <f>'Strategic Scorecard'!$G$4</f>
        <v>0</v>
      </c>
      <c r="BK36" s="30">
        <f>'Strategic Scorecard'!$G$4</f>
        <v>0</v>
      </c>
      <c r="BL36" s="30">
        <f>'Strategic Scorecard'!$G$4</f>
        <v>0</v>
      </c>
      <c r="BM36" s="30">
        <f>'Strategic Scorecard'!$G$4</f>
        <v>0</v>
      </c>
      <c r="BN36" s="30">
        <f>'Strategic Scorecard'!$G$4</f>
        <v>0</v>
      </c>
      <c r="BO36" s="30">
        <f>'Strategic Scorecard'!$G$4</f>
        <v>0</v>
      </c>
      <c r="BP36" s="30">
        <f>'Strategic Scorecard'!$G$4</f>
        <v>0</v>
      </c>
      <c r="BQ36" s="30">
        <f>'Strategic Scorecard'!$G$4</f>
        <v>0</v>
      </c>
      <c r="BR36" s="30">
        <f>'Strategic Scorecard'!$G$4</f>
        <v>0</v>
      </c>
      <c r="BS36" s="30"/>
      <c r="BT36" s="30">
        <f>'Strategic Scorecard'!$G$29</f>
        <v>0</v>
      </c>
      <c r="BU36" s="30">
        <f>'Strategic Scorecard'!$G$29</f>
        <v>0</v>
      </c>
      <c r="BV36" s="30">
        <f>'Strategic Scorecard'!$G$29</f>
        <v>0</v>
      </c>
      <c r="BW36" s="30">
        <f>'Strategic Scorecard'!$G$29</f>
        <v>0</v>
      </c>
      <c r="BX36" s="30">
        <f>'Strategic Scorecard'!$G$29</f>
        <v>0</v>
      </c>
      <c r="BY36" s="30">
        <f>'Strategic Scorecard'!$G$29</f>
        <v>0</v>
      </c>
      <c r="BZ36" s="30">
        <f>'Strategic Scorecard'!$G$29</f>
        <v>0</v>
      </c>
      <c r="CA36" s="30">
        <f>'Strategic Scorecard'!$G$29</f>
        <v>0</v>
      </c>
      <c r="CB36" s="30">
        <f>'Strategic Scorecard'!$G$29</f>
        <v>0</v>
      </c>
      <c r="CC36" s="30">
        <f>'Strategic Scorecard'!$G$29</f>
        <v>0</v>
      </c>
      <c r="CD36" s="30">
        <f>'Strategic Scorecard'!$G$29</f>
        <v>0</v>
      </c>
      <c r="CE36" s="30">
        <f>'Strategic Scorecard'!$G$29</f>
        <v>0</v>
      </c>
      <c r="CF36" s="30">
        <f>'Strategic Scorecard'!$G$54</f>
        <v>0</v>
      </c>
      <c r="CG36" s="30">
        <f>'Strategic Scorecard'!$G$281</f>
        <v>0</v>
      </c>
      <c r="CH36" s="30">
        <f>'Strategic Scorecard'!$G$281</f>
        <v>0</v>
      </c>
      <c r="CI36" s="30">
        <f>'Strategic Scorecard'!$G$281</f>
        <v>0</v>
      </c>
      <c r="CJ36" s="30">
        <f>'Strategic Scorecard'!$G$281</f>
        <v>0</v>
      </c>
      <c r="CK36" s="30">
        <f>'Strategic Scorecard'!$G$281</f>
        <v>0</v>
      </c>
      <c r="CL36" s="30">
        <f>'Strategic Scorecard'!$G$281</f>
        <v>0</v>
      </c>
      <c r="CM36" s="30">
        <f>'Strategic Scorecard'!$G$281</f>
        <v>0</v>
      </c>
      <c r="CN36" s="30">
        <f>'Strategic Scorecard'!$G$281</f>
        <v>0</v>
      </c>
      <c r="CO36" s="30">
        <f>'Strategic Scorecard'!$G$281</f>
        <v>0</v>
      </c>
      <c r="CP36" s="30">
        <f>'Strategic Scorecard'!$G$281</f>
        <v>0</v>
      </c>
      <c r="CQ36" s="30">
        <f>'Strategic Scorecard'!$G$281</f>
        <v>0</v>
      </c>
      <c r="CR36" s="30">
        <f>'Strategic Scorecard'!$G$281</f>
        <v>0</v>
      </c>
      <c r="CS36" s="30">
        <f>'Strategic Scorecard'!$G$281</f>
        <v>0</v>
      </c>
      <c r="CT36" s="30">
        <f>'Strategic Scorecard'!$G$281</f>
        <v>0</v>
      </c>
      <c r="CU36" s="30">
        <f>'Strategic Scorecard'!$G$281</f>
        <v>0</v>
      </c>
      <c r="CV36" s="30"/>
      <c r="CW36" s="30"/>
      <c r="CX36" s="30"/>
      <c r="CY36" s="30"/>
      <c r="DH36" s="30"/>
      <c r="DI36" s="30"/>
      <c r="DJ36" s="30"/>
      <c r="DK36" s="30"/>
      <c r="DL36" s="30">
        <f>'Strategic Scorecard'!$G$383</f>
        <v>0</v>
      </c>
      <c r="DM36" s="30">
        <f>'Strategic Scorecard'!$G$383</f>
        <v>0</v>
      </c>
      <c r="DN36" s="30">
        <f>'Strategic Scorecard'!$G$383</f>
        <v>0</v>
      </c>
      <c r="DO36" s="30">
        <f>'Strategic Scorecard'!$G$383</f>
        <v>0</v>
      </c>
      <c r="DP36" s="30">
        <f>'Strategic Scorecard'!$G$383</f>
        <v>0</v>
      </c>
      <c r="DQ36" s="30">
        <f>'Strategic Scorecard'!$G$383</f>
        <v>0</v>
      </c>
      <c r="DR36" s="30">
        <f>'Strategic Scorecard'!$G$383</f>
        <v>0</v>
      </c>
      <c r="DS36" s="30">
        <f>'Strategic Scorecard'!$G$383</f>
        <v>0</v>
      </c>
      <c r="DT36" s="30">
        <f>'Strategic Scorecard'!$G$383</f>
        <v>0</v>
      </c>
      <c r="DU36" s="30">
        <f>'Strategic Scorecard'!$G$383</f>
        <v>0</v>
      </c>
      <c r="DV36" s="30">
        <f>'Strategic Scorecard'!$G$383</f>
        <v>0</v>
      </c>
      <c r="DW36" s="30">
        <f>'Strategic Scorecard'!$G$383</f>
        <v>0</v>
      </c>
      <c r="DX36" s="30">
        <f>'Strategic Scorecard'!$G$383</f>
        <v>0</v>
      </c>
      <c r="DY36" s="30">
        <f>'Strategic Scorecard'!$G$383</f>
        <v>0</v>
      </c>
      <c r="DZ36" s="30">
        <f>'Strategic Scorecard'!$G$383</f>
        <v>0</v>
      </c>
      <c r="EA36" s="30">
        <f>'Strategic Scorecard'!$G$383</f>
        <v>0</v>
      </c>
      <c r="EB36" s="30">
        <f>'Strategic Scorecard'!$G$383</f>
        <v>0</v>
      </c>
      <c r="EC36" s="30">
        <f>'Strategic Scorecard'!$G$6</f>
        <v>0</v>
      </c>
      <c r="ED36" s="30">
        <f>'Strategic Scorecard'!$G$6</f>
        <v>0</v>
      </c>
      <c r="EE36" s="30">
        <f>'Strategic Scorecard'!$G$6</f>
        <v>0</v>
      </c>
      <c r="EF36" s="30">
        <f>'Strategic Scorecard'!$G$6</f>
        <v>0</v>
      </c>
      <c r="EG36" s="30">
        <f>'Strategic Scorecard'!$G$6</f>
        <v>0</v>
      </c>
      <c r="EH36" s="30">
        <f>'Strategic Scorecard'!$G$6</f>
        <v>0</v>
      </c>
      <c r="EI36" s="30">
        <f>'Strategic Scorecard'!$G$6</f>
        <v>0</v>
      </c>
      <c r="EJ36" s="30">
        <f>'Strategic Scorecard'!$G$6</f>
        <v>0</v>
      </c>
      <c r="EK36" s="30">
        <f>'Strategic Scorecard'!$G$6</f>
        <v>0</v>
      </c>
      <c r="EL36" s="30">
        <f>'Strategic Scorecard'!$G$6</f>
        <v>0</v>
      </c>
      <c r="EM36" s="30">
        <f>'Strategic Scorecard'!$G$6</f>
        <v>0</v>
      </c>
      <c r="EN36" s="30"/>
      <c r="EO36" s="30">
        <f>'Strategic Scorecard'!$G$31</f>
        <v>0</v>
      </c>
      <c r="EP36" s="30">
        <f>'Strategic Scorecard'!$G$31</f>
        <v>0</v>
      </c>
      <c r="EQ36" s="30">
        <f>'Strategic Scorecard'!$G$31</f>
        <v>0</v>
      </c>
      <c r="ER36" s="30">
        <f>'Strategic Scorecard'!$G$31</f>
        <v>0</v>
      </c>
      <c r="ES36" s="30">
        <f>'Strategic Scorecard'!$G$31</f>
        <v>0</v>
      </c>
      <c r="ET36" s="30">
        <f>'Strategic Scorecard'!$G$31</f>
        <v>0</v>
      </c>
      <c r="EU36" s="30">
        <f>'Strategic Scorecard'!$G$31</f>
        <v>0</v>
      </c>
      <c r="EV36" s="30">
        <f>'Strategic Scorecard'!$G$31</f>
        <v>0</v>
      </c>
      <c r="EW36" s="30">
        <f>'Strategic Scorecard'!$G$31</f>
        <v>0</v>
      </c>
      <c r="EX36" s="30">
        <f>'Strategic Scorecard'!$G$31</f>
        <v>0</v>
      </c>
      <c r="EY36" s="30">
        <f>'Strategic Scorecard'!$G$31</f>
        <v>0</v>
      </c>
      <c r="EZ36" s="30">
        <f>'Strategic Scorecard'!$G$31</f>
        <v>0</v>
      </c>
      <c r="FA36" s="30">
        <f>'Strategic Scorecard'!$G$283</f>
        <v>0</v>
      </c>
      <c r="FB36" s="30">
        <f>'Strategic Scorecard'!$G$283</f>
        <v>0</v>
      </c>
      <c r="FC36" s="30">
        <f>'Strategic Scorecard'!$G$283</f>
        <v>0</v>
      </c>
      <c r="FD36" s="30">
        <f>'Strategic Scorecard'!$G$283</f>
        <v>0</v>
      </c>
      <c r="FE36" s="30">
        <f>'Strategic Scorecard'!$G$283</f>
        <v>0</v>
      </c>
      <c r="FF36" s="30">
        <f>'Strategic Scorecard'!$G$283</f>
        <v>0</v>
      </c>
      <c r="FG36" s="30">
        <f>'Strategic Scorecard'!$G$283</f>
        <v>0</v>
      </c>
      <c r="FH36" s="30">
        <f>'Strategic Scorecard'!$G$283</f>
        <v>0</v>
      </c>
      <c r="FI36" s="30">
        <f>'Strategic Scorecard'!$G$283</f>
        <v>0</v>
      </c>
      <c r="FJ36" s="30">
        <f>'Strategic Scorecard'!$G$283</f>
        <v>0</v>
      </c>
      <c r="FK36" s="30">
        <f>'Strategic Scorecard'!$G$283</f>
        <v>0</v>
      </c>
      <c r="FL36" s="30">
        <f>'Strategic Scorecard'!$G$283</f>
        <v>0</v>
      </c>
      <c r="FM36" s="30">
        <f>'Strategic Scorecard'!$G$283</f>
        <v>0</v>
      </c>
      <c r="FN36" s="30">
        <f>'Strategic Scorecard'!$G$283</f>
        <v>0</v>
      </c>
      <c r="FO36" s="30">
        <f>'Strategic Scorecard'!$G$283</f>
        <v>0</v>
      </c>
      <c r="FP36" s="30">
        <f>'Strategic Scorecard'!$G$283</f>
        <v>0</v>
      </c>
      <c r="FQ36" s="30"/>
      <c r="FR36" s="30"/>
      <c r="FS36" s="30"/>
      <c r="FT36" s="40"/>
      <c r="FU36" s="40"/>
      <c r="FV36" s="40"/>
      <c r="FW36" s="40"/>
      <c r="FX36" s="40"/>
      <c r="FY36" s="40"/>
      <c r="FZ36" s="38"/>
      <c r="IC36" s="3"/>
      <c r="ID36" s="3"/>
      <c r="IE36" s="3"/>
      <c r="IF36" s="3"/>
      <c r="IG36" s="3"/>
      <c r="IH36" s="3"/>
    </row>
    <row r="37" spans="2:242" ht="20" customHeight="1">
      <c r="B37" s="42"/>
      <c r="C37" s="43"/>
      <c r="D37" s="43"/>
      <c r="E37" s="43"/>
      <c r="F37" s="43"/>
      <c r="G37" s="43"/>
      <c r="H37" s="43"/>
      <c r="I37" s="43"/>
      <c r="J37" s="43"/>
      <c r="K37" s="43"/>
      <c r="L37" s="43"/>
      <c r="M37" s="43"/>
      <c r="N37" s="43"/>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30"/>
      <c r="AN37" s="30"/>
      <c r="AO37" s="30"/>
      <c r="AP37" s="30">
        <f>'Strategic Scorecard'!$G$381</f>
        <v>0</v>
      </c>
      <c r="AQ37" s="30">
        <f>'Strategic Scorecard'!$G$381</f>
        <v>0</v>
      </c>
      <c r="AR37" s="30">
        <f>'Strategic Scorecard'!$G$381</f>
        <v>0</v>
      </c>
      <c r="AS37" s="30">
        <f>'Strategic Scorecard'!$G$381</f>
        <v>0</v>
      </c>
      <c r="AT37" s="30">
        <f>'Strategic Scorecard'!$G$381</f>
        <v>0</v>
      </c>
      <c r="AU37" s="30">
        <f>'Strategic Scorecard'!$G$381</f>
        <v>0</v>
      </c>
      <c r="AV37" s="30">
        <f>'Strategic Scorecard'!$G$381</f>
        <v>0</v>
      </c>
      <c r="AW37" s="30">
        <f>'Strategic Scorecard'!$G$381</f>
        <v>0</v>
      </c>
      <c r="AX37" s="30">
        <f>'Strategic Scorecard'!$G$381</f>
        <v>0</v>
      </c>
      <c r="AY37" s="30">
        <f>'Strategic Scorecard'!$G$381</f>
        <v>0</v>
      </c>
      <c r="AZ37" s="30">
        <f>'Strategic Scorecard'!$G$381</f>
        <v>0</v>
      </c>
      <c r="BA37" s="30">
        <f>'Strategic Scorecard'!$G$381</f>
        <v>0</v>
      </c>
      <c r="BB37" s="30">
        <f>'Strategic Scorecard'!$G$381</f>
        <v>0</v>
      </c>
      <c r="BC37" s="30">
        <f>'Strategic Scorecard'!$G$381</f>
        <v>0</v>
      </c>
      <c r="BD37" s="30">
        <f>'Strategic Scorecard'!$G$381</f>
        <v>0</v>
      </c>
      <c r="BE37" s="30">
        <f>'Strategic Scorecard'!$G$381</f>
        <v>0</v>
      </c>
      <c r="BF37" s="30">
        <f>'Strategic Scorecard'!$G$179</f>
        <v>0</v>
      </c>
      <c r="BG37" s="30">
        <f>'Strategic Scorecard'!$G$179</f>
        <v>0</v>
      </c>
      <c r="BH37" s="30">
        <f>'Strategic Scorecard'!$G$204</f>
        <v>0</v>
      </c>
      <c r="BI37" s="30">
        <f>'Strategic Scorecard'!$G$204</f>
        <v>0</v>
      </c>
      <c r="BJ37" s="30">
        <f>'Strategic Scorecard'!$G$4</f>
        <v>0</v>
      </c>
      <c r="BK37" s="30">
        <f>'Strategic Scorecard'!$G$4</f>
        <v>0</v>
      </c>
      <c r="BL37" s="30">
        <f>'Strategic Scorecard'!$G$4</f>
        <v>0</v>
      </c>
      <c r="BM37" s="30">
        <f>'Strategic Scorecard'!$G$4</f>
        <v>0</v>
      </c>
      <c r="BN37" s="30">
        <f>'Strategic Scorecard'!$G$4</f>
        <v>0</v>
      </c>
      <c r="BO37" s="30">
        <f>'Strategic Scorecard'!$G$4</f>
        <v>0</v>
      </c>
      <c r="BP37" s="30">
        <f>'Strategic Scorecard'!$G$4</f>
        <v>0</v>
      </c>
      <c r="BQ37" s="30">
        <f>'Strategic Scorecard'!$G$4</f>
        <v>0</v>
      </c>
      <c r="BR37" s="30">
        <f>'Strategic Scorecard'!$G$4</f>
        <v>0</v>
      </c>
      <c r="BS37" s="30"/>
      <c r="BT37" s="30">
        <f>'Strategic Scorecard'!$G$29</f>
        <v>0</v>
      </c>
      <c r="BU37" s="30">
        <f>'Strategic Scorecard'!$G$29</f>
        <v>0</v>
      </c>
      <c r="BV37" s="30">
        <f>'Strategic Scorecard'!$G$29</f>
        <v>0</v>
      </c>
      <c r="BW37" s="30">
        <f>'Strategic Scorecard'!$G$29</f>
        <v>0</v>
      </c>
      <c r="BX37" s="30">
        <f>'Strategic Scorecard'!$G$29</f>
        <v>0</v>
      </c>
      <c r="BY37" s="30">
        <f>'Strategic Scorecard'!$G$29</f>
        <v>0</v>
      </c>
      <c r="BZ37" s="30">
        <f>'Strategic Scorecard'!$G$29</f>
        <v>0</v>
      </c>
      <c r="CA37" s="30">
        <f>'Strategic Scorecard'!$G$29</f>
        <v>0</v>
      </c>
      <c r="CB37" s="30">
        <f>'Strategic Scorecard'!$G$29</f>
        <v>0</v>
      </c>
      <c r="CC37" s="30">
        <f>'Strategic Scorecard'!$G$54</f>
        <v>0</v>
      </c>
      <c r="CD37" s="30">
        <f>'Strategic Scorecard'!$G$54</f>
        <v>0</v>
      </c>
      <c r="CE37" s="30">
        <f>'Strategic Scorecard'!$G$54</f>
        <v>0</v>
      </c>
      <c r="CF37" s="30">
        <f>'Strategic Scorecard'!$G$54</f>
        <v>0</v>
      </c>
      <c r="CG37" s="30">
        <f>'Strategic Scorecard'!$G$54</f>
        <v>0</v>
      </c>
      <c r="CH37" s="30">
        <f>'Strategic Scorecard'!$G$281</f>
        <v>0</v>
      </c>
      <c r="CI37" s="30">
        <f>'Strategic Scorecard'!$G$281</f>
        <v>0</v>
      </c>
      <c r="CJ37" s="30">
        <f>'Strategic Scorecard'!$G$281</f>
        <v>0</v>
      </c>
      <c r="CK37" s="30">
        <f>'Strategic Scorecard'!$G$281</f>
        <v>0</v>
      </c>
      <c r="CL37" s="30">
        <f>'Strategic Scorecard'!$G$281</f>
        <v>0</v>
      </c>
      <c r="CM37" s="30">
        <f>'Strategic Scorecard'!$G$281</f>
        <v>0</v>
      </c>
      <c r="CN37" s="30">
        <f>'Strategic Scorecard'!$G$281</f>
        <v>0</v>
      </c>
      <c r="CO37" s="30">
        <f>'Strategic Scorecard'!$G$281</f>
        <v>0</v>
      </c>
      <c r="CP37" s="30">
        <f>'Strategic Scorecard'!$G$281</f>
        <v>0</v>
      </c>
      <c r="CQ37" s="30">
        <f>'Strategic Scorecard'!$G$281</f>
        <v>0</v>
      </c>
      <c r="CR37" s="30">
        <f>'Strategic Scorecard'!$G$281</f>
        <v>0</v>
      </c>
      <c r="CS37" s="30">
        <f>'Strategic Scorecard'!$G$281</f>
        <v>0</v>
      </c>
      <c r="CT37" s="30">
        <f>'Strategic Scorecard'!$G$281</f>
        <v>0</v>
      </c>
      <c r="CU37" s="30">
        <f>'Strategic Scorecard'!$G$281</f>
        <v>0</v>
      </c>
      <c r="CV37" s="30">
        <f>'Strategic Scorecard'!$G$281</f>
        <v>0</v>
      </c>
      <c r="CW37" s="30"/>
      <c r="CX37" s="30"/>
      <c r="CY37" s="30"/>
      <c r="DH37" s="30"/>
      <c r="DI37" s="30"/>
      <c r="DJ37" s="30"/>
      <c r="DK37" s="30"/>
      <c r="DL37" s="30">
        <f>'Strategic Scorecard'!$G$383</f>
        <v>0</v>
      </c>
      <c r="DM37" s="30">
        <f>'Strategic Scorecard'!$G$383</f>
        <v>0</v>
      </c>
      <c r="DN37" s="30">
        <f>'Strategic Scorecard'!$G$383</f>
        <v>0</v>
      </c>
      <c r="DO37" s="30">
        <f>'Strategic Scorecard'!$G$383</f>
        <v>0</v>
      </c>
      <c r="DP37" s="30">
        <f>'Strategic Scorecard'!$G$383</f>
        <v>0</v>
      </c>
      <c r="DQ37" s="30">
        <f>'Strategic Scorecard'!$G$383</f>
        <v>0</v>
      </c>
      <c r="DR37" s="30">
        <f>'Strategic Scorecard'!$G$383</f>
        <v>0</v>
      </c>
      <c r="DS37" s="30">
        <f>'Strategic Scorecard'!$G$383</f>
        <v>0</v>
      </c>
      <c r="DT37" s="30">
        <f>'Strategic Scorecard'!$G$383</f>
        <v>0</v>
      </c>
      <c r="DU37" s="30">
        <f>'Strategic Scorecard'!$G$383</f>
        <v>0</v>
      </c>
      <c r="DV37" s="30">
        <f>'Strategic Scorecard'!$G$383</f>
        <v>0</v>
      </c>
      <c r="DW37" s="30">
        <f>'Strategic Scorecard'!$G$383</f>
        <v>0</v>
      </c>
      <c r="DX37" s="30">
        <f>'Strategic Scorecard'!$G$383</f>
        <v>0</v>
      </c>
      <c r="DY37" s="30">
        <f>'Strategic Scorecard'!$G$383</f>
        <v>0</v>
      </c>
      <c r="DZ37" s="30">
        <f>'Strategic Scorecard'!$G$383</f>
        <v>0</v>
      </c>
      <c r="EA37" s="30">
        <f>'Strategic Scorecard'!$G$383</f>
        <v>0</v>
      </c>
      <c r="EB37" s="30"/>
      <c r="EC37" s="30">
        <f>'Strategic Scorecard'!$G$206</f>
        <v>0</v>
      </c>
      <c r="ED37" s="30">
        <f>'Strategic Scorecard'!$G$6</f>
        <v>0</v>
      </c>
      <c r="EE37" s="30">
        <f>'Strategic Scorecard'!$G$6</f>
        <v>0</v>
      </c>
      <c r="EF37" s="30">
        <f>'Strategic Scorecard'!$G$6</f>
        <v>0</v>
      </c>
      <c r="EG37" s="30">
        <f>'Strategic Scorecard'!$G$6</f>
        <v>0</v>
      </c>
      <c r="EH37" s="30">
        <f>'Strategic Scorecard'!$G$6</f>
        <v>0</v>
      </c>
      <c r="EI37" s="30">
        <f>'Strategic Scorecard'!$G$6</f>
        <v>0</v>
      </c>
      <c r="EJ37" s="30">
        <f>'Strategic Scorecard'!$G$6</f>
        <v>0</v>
      </c>
      <c r="EK37" s="30">
        <f>'Strategic Scorecard'!$G$6</f>
        <v>0</v>
      </c>
      <c r="EL37" s="30">
        <f>'Strategic Scorecard'!$G$6</f>
        <v>0</v>
      </c>
      <c r="EM37" s="30">
        <f>'Strategic Scorecard'!$G$6</f>
        <v>0</v>
      </c>
      <c r="EN37" s="30"/>
      <c r="EO37" s="30">
        <f>'Strategic Scorecard'!$G$31</f>
        <v>0</v>
      </c>
      <c r="EP37" s="30">
        <f>'Strategic Scorecard'!$G$31</f>
        <v>0</v>
      </c>
      <c r="EQ37" s="30">
        <f>'Strategic Scorecard'!$G$31</f>
        <v>0</v>
      </c>
      <c r="ER37" s="30">
        <f>'Strategic Scorecard'!$G$31</f>
        <v>0</v>
      </c>
      <c r="ES37" s="30">
        <f>'Strategic Scorecard'!$G$31</f>
        <v>0</v>
      </c>
      <c r="ET37" s="30">
        <f>'Strategic Scorecard'!$G$31</f>
        <v>0</v>
      </c>
      <c r="EU37" s="30">
        <f>'Strategic Scorecard'!$G$31</f>
        <v>0</v>
      </c>
      <c r="EV37" s="30">
        <f>'Strategic Scorecard'!$G$31</f>
        <v>0</v>
      </c>
      <c r="EW37" s="30">
        <f>'Strategic Scorecard'!$G$31</f>
        <v>0</v>
      </c>
      <c r="EX37" s="30">
        <f>'Strategic Scorecard'!$G$31</f>
        <v>0</v>
      </c>
      <c r="EY37" s="30">
        <f>'Strategic Scorecard'!$G$56</f>
        <v>0</v>
      </c>
      <c r="EZ37" s="30"/>
      <c r="FA37" s="30">
        <f>'Strategic Scorecard'!$G$56</f>
        <v>0</v>
      </c>
      <c r="FB37" s="30">
        <f>'Strategic Scorecard'!$G$283</f>
        <v>0</v>
      </c>
      <c r="FC37" s="30">
        <f>'Strategic Scorecard'!$G$283</f>
        <v>0</v>
      </c>
      <c r="FD37" s="30">
        <f>'Strategic Scorecard'!$G$283</f>
        <v>0</v>
      </c>
      <c r="FE37" s="30">
        <f>'Strategic Scorecard'!$G$283</f>
        <v>0</v>
      </c>
      <c r="FF37" s="30">
        <f>'Strategic Scorecard'!$G$283</f>
        <v>0</v>
      </c>
      <c r="FG37" s="30">
        <f>'Strategic Scorecard'!$G$283</f>
        <v>0</v>
      </c>
      <c r="FH37" s="30">
        <f>'Strategic Scorecard'!$G$283</f>
        <v>0</v>
      </c>
      <c r="FI37" s="30">
        <f>'Strategic Scorecard'!$G$283</f>
        <v>0</v>
      </c>
      <c r="FJ37" s="30">
        <f>'Strategic Scorecard'!$G$283</f>
        <v>0</v>
      </c>
      <c r="FK37" s="30">
        <f>'Strategic Scorecard'!$G$283</f>
        <v>0</v>
      </c>
      <c r="FL37" s="30">
        <f>'Strategic Scorecard'!$G$283</f>
        <v>0</v>
      </c>
      <c r="FM37" s="30">
        <f>'Strategic Scorecard'!$G$283</f>
        <v>0</v>
      </c>
      <c r="FN37" s="30">
        <f>'Strategic Scorecard'!$G$283</f>
        <v>0</v>
      </c>
      <c r="FO37" s="30">
        <f>'Strategic Scorecard'!$G$283</f>
        <v>0</v>
      </c>
      <c r="FP37" s="30">
        <f>'Strategic Scorecard'!$G$283</f>
        <v>0</v>
      </c>
      <c r="FQ37" s="30"/>
      <c r="FR37" s="30"/>
      <c r="FS37" s="30"/>
      <c r="FT37" s="40"/>
      <c r="FU37" s="40"/>
      <c r="FV37" s="40"/>
      <c r="FW37" s="40"/>
      <c r="FX37" s="40"/>
      <c r="FY37" s="40"/>
      <c r="FZ37" s="38"/>
      <c r="IC37" s="3"/>
      <c r="ID37" s="3"/>
      <c r="IE37" s="3"/>
      <c r="IF37" s="3"/>
      <c r="IG37" s="3"/>
      <c r="IH37" s="3"/>
    </row>
    <row r="38" spans="2:242" ht="20" customHeight="1">
      <c r="B38" s="42"/>
      <c r="C38" s="43"/>
      <c r="D38" s="43"/>
      <c r="E38" s="43"/>
      <c r="F38" s="43"/>
      <c r="G38" s="43"/>
      <c r="H38" s="43"/>
      <c r="I38" s="43"/>
      <c r="J38" s="43"/>
      <c r="K38" s="43"/>
      <c r="L38" s="43"/>
      <c r="M38" s="43"/>
      <c r="N38" s="43"/>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30"/>
      <c r="AN38" s="30"/>
      <c r="AO38" s="30"/>
      <c r="AP38" s="30">
        <f>'Strategic Scorecard'!$G$381</f>
        <v>0</v>
      </c>
      <c r="AQ38" s="30">
        <f>'Strategic Scorecard'!$G$381</f>
        <v>0</v>
      </c>
      <c r="AR38" s="30">
        <f>'Strategic Scorecard'!$G$381</f>
        <v>0</v>
      </c>
      <c r="AS38" s="30">
        <f>'Strategic Scorecard'!$G$381</f>
        <v>0</v>
      </c>
      <c r="AT38" s="30">
        <f>'Strategic Scorecard'!$G$381</f>
        <v>0</v>
      </c>
      <c r="AU38" s="30">
        <f>'Strategic Scorecard'!$G$381</f>
        <v>0</v>
      </c>
      <c r="AV38" s="30">
        <f>'Strategic Scorecard'!$G$381</f>
        <v>0</v>
      </c>
      <c r="AW38" s="30">
        <f>'Strategic Scorecard'!$G$381</f>
        <v>0</v>
      </c>
      <c r="AX38" s="30">
        <f>'Strategic Scorecard'!$G$381</f>
        <v>0</v>
      </c>
      <c r="AY38" s="30">
        <f>'Strategic Scorecard'!$G$381</f>
        <v>0</v>
      </c>
      <c r="AZ38" s="30">
        <f>'Strategic Scorecard'!$G$381</f>
        <v>0</v>
      </c>
      <c r="BA38" s="30">
        <f>'Strategic Scorecard'!$G$381</f>
        <v>0</v>
      </c>
      <c r="BB38" s="30">
        <f>'Strategic Scorecard'!$G$381</f>
        <v>0</v>
      </c>
      <c r="BC38" s="30">
        <f>'Strategic Scorecard'!$G$381</f>
        <v>0</v>
      </c>
      <c r="BD38" s="30">
        <f>'Strategic Scorecard'!$G$381</f>
        <v>0</v>
      </c>
      <c r="BE38" s="30">
        <f>'Strategic Scorecard'!$G$179</f>
        <v>0</v>
      </c>
      <c r="BF38" s="30">
        <f>'Strategic Scorecard'!$G$179</f>
        <v>0</v>
      </c>
      <c r="BG38" s="30">
        <f>'Strategic Scorecard'!$G$204</f>
        <v>0</v>
      </c>
      <c r="BH38" s="30">
        <f>'Strategic Scorecard'!$G$204</f>
        <v>0</v>
      </c>
      <c r="BI38" s="30">
        <f>'Strategic Scorecard'!$G$204</f>
        <v>0</v>
      </c>
      <c r="BJ38" s="30">
        <f>'Strategic Scorecard'!$G$204</f>
        <v>0</v>
      </c>
      <c r="BK38" s="30">
        <f>'Strategic Scorecard'!$G$4</f>
        <v>0</v>
      </c>
      <c r="BL38" s="30">
        <f>'Strategic Scorecard'!$G$4</f>
        <v>0</v>
      </c>
      <c r="BM38" s="30">
        <f>'Strategic Scorecard'!$G$4</f>
        <v>0</v>
      </c>
      <c r="BN38" s="30">
        <f>'Strategic Scorecard'!$G$4</f>
        <v>0</v>
      </c>
      <c r="BO38" s="30">
        <f>'Strategic Scorecard'!$G$4</f>
        <v>0</v>
      </c>
      <c r="BP38" s="30">
        <f>'Strategic Scorecard'!$G$4</f>
        <v>0</v>
      </c>
      <c r="BQ38" s="30">
        <f>'Strategic Scorecard'!$G$4</f>
        <v>0</v>
      </c>
      <c r="BR38" s="30">
        <f>'Strategic Scorecard'!$G$4</f>
        <v>0</v>
      </c>
      <c r="BS38" s="30"/>
      <c r="BT38" s="30">
        <f>'Strategic Scorecard'!$G$29</f>
        <v>0</v>
      </c>
      <c r="BU38" s="30">
        <f>'Strategic Scorecard'!$G$29</f>
        <v>0</v>
      </c>
      <c r="BV38" s="30">
        <f>'Strategic Scorecard'!$G$29</f>
        <v>0</v>
      </c>
      <c r="BW38" s="30">
        <f>'Strategic Scorecard'!$G$29</f>
        <v>0</v>
      </c>
      <c r="BX38" s="30">
        <f>'Strategic Scorecard'!$G$29</f>
        <v>0</v>
      </c>
      <c r="BY38" s="30">
        <f>'Strategic Scorecard'!$G$29</f>
        <v>0</v>
      </c>
      <c r="BZ38" s="30">
        <f>'Strategic Scorecard'!$G$29</f>
        <v>0</v>
      </c>
      <c r="CA38" s="30">
        <f>'Strategic Scorecard'!$G$29</f>
        <v>0</v>
      </c>
      <c r="CB38" s="30">
        <f>'Strategic Scorecard'!$G$29</f>
        <v>0</v>
      </c>
      <c r="CC38" s="30">
        <f>'Strategic Scorecard'!$G$54</f>
        <v>0</v>
      </c>
      <c r="CD38" s="30">
        <f>'Strategic Scorecard'!$G$54</f>
        <v>0</v>
      </c>
      <c r="CE38" s="30">
        <f>'Strategic Scorecard'!$G$54</f>
        <v>0</v>
      </c>
      <c r="CF38" s="30">
        <f>'Strategic Scorecard'!$G$54</f>
        <v>0</v>
      </c>
      <c r="CG38" s="30">
        <f>'Strategic Scorecard'!$G$54</f>
        <v>0</v>
      </c>
      <c r="CH38" s="30"/>
      <c r="CI38" s="30">
        <f>'Strategic Scorecard'!$G$281</f>
        <v>0</v>
      </c>
      <c r="CJ38" s="30">
        <f>'Strategic Scorecard'!$G$281</f>
        <v>0</v>
      </c>
      <c r="CK38" s="30">
        <f>'Strategic Scorecard'!$G$281</f>
        <v>0</v>
      </c>
      <c r="CL38" s="30">
        <f>'Strategic Scorecard'!$G$281</f>
        <v>0</v>
      </c>
      <c r="CM38" s="30">
        <f>'Strategic Scorecard'!$G$281</f>
        <v>0</v>
      </c>
      <c r="CN38" s="30">
        <f>'Strategic Scorecard'!$G$281</f>
        <v>0</v>
      </c>
      <c r="CO38" s="30">
        <f>'Strategic Scorecard'!$G$281</f>
        <v>0</v>
      </c>
      <c r="CP38" s="30">
        <f>'Strategic Scorecard'!$G$281</f>
        <v>0</v>
      </c>
      <c r="CQ38" s="30">
        <f>'Strategic Scorecard'!$G$281</f>
        <v>0</v>
      </c>
      <c r="CR38" s="30">
        <f>'Strategic Scorecard'!$G$281</f>
        <v>0</v>
      </c>
      <c r="CS38" s="30">
        <f>'Strategic Scorecard'!$G$281</f>
        <v>0</v>
      </c>
      <c r="CT38" s="30">
        <f>'Strategic Scorecard'!$G$281</f>
        <v>0</v>
      </c>
      <c r="CU38" s="30">
        <f>'Strategic Scorecard'!$G$281</f>
        <v>0</v>
      </c>
      <c r="CV38" s="30">
        <f>'Strategic Scorecard'!$G$281</f>
        <v>0</v>
      </c>
      <c r="CW38" s="30"/>
      <c r="CX38" s="30"/>
      <c r="CY38" s="30"/>
      <c r="DH38" s="30"/>
      <c r="DI38" s="30"/>
      <c r="DJ38" s="30"/>
      <c r="DK38" s="30">
        <f>'Strategic Scorecard'!$G$383</f>
        <v>0</v>
      </c>
      <c r="DL38" s="30">
        <f>'Strategic Scorecard'!$G$383</f>
        <v>0</v>
      </c>
      <c r="DM38" s="30">
        <f>'Strategic Scorecard'!$G$383</f>
        <v>0</v>
      </c>
      <c r="DN38" s="30">
        <f>'Strategic Scorecard'!$G$383</f>
        <v>0</v>
      </c>
      <c r="DO38" s="30">
        <f>'Strategic Scorecard'!$G$383</f>
        <v>0</v>
      </c>
      <c r="DP38" s="30">
        <f>'Strategic Scorecard'!$G$383</f>
        <v>0</v>
      </c>
      <c r="DQ38" s="30">
        <f>'Strategic Scorecard'!$G$383</f>
        <v>0</v>
      </c>
      <c r="DR38" s="30">
        <f>'Strategic Scorecard'!$G$383</f>
        <v>0</v>
      </c>
      <c r="DS38" s="30">
        <f>'Strategic Scorecard'!$G$383</f>
        <v>0</v>
      </c>
      <c r="DT38" s="30">
        <f>'Strategic Scorecard'!$G$383</f>
        <v>0</v>
      </c>
      <c r="DU38" s="30">
        <f>'Strategic Scorecard'!$G$383</f>
        <v>0</v>
      </c>
      <c r="DV38" s="30">
        <f>'Strategic Scorecard'!$G$383</f>
        <v>0</v>
      </c>
      <c r="DW38" s="30">
        <f>'Strategic Scorecard'!$G$383</f>
        <v>0</v>
      </c>
      <c r="DX38" s="30">
        <f>'Strategic Scorecard'!$G$383</f>
        <v>0</v>
      </c>
      <c r="DY38" s="30">
        <f>'Strategic Scorecard'!$G$383</f>
        <v>0</v>
      </c>
      <c r="DZ38" s="30">
        <f>'Strategic Scorecard'!$G$383</f>
        <v>0</v>
      </c>
      <c r="EA38" s="30">
        <f>'Strategic Scorecard'!$G$181</f>
        <v>0</v>
      </c>
      <c r="EB38" s="30">
        <f>'Strategic Scorecard'!$G$206</f>
        <v>0</v>
      </c>
      <c r="EC38" s="30">
        <f>'Strategic Scorecard'!$G$206</f>
        <v>0</v>
      </c>
      <c r="ED38" s="30">
        <f>'Strategic Scorecard'!$G$206</f>
        <v>0</v>
      </c>
      <c r="EE38" s="30">
        <f>'Strategic Scorecard'!$G$6</f>
        <v>0</v>
      </c>
      <c r="EF38" s="30">
        <f>'Strategic Scorecard'!$G$6</f>
        <v>0</v>
      </c>
      <c r="EG38" s="30">
        <f>'Strategic Scorecard'!$G$6</f>
        <v>0</v>
      </c>
      <c r="EH38" s="30">
        <f>'Strategic Scorecard'!$G$6</f>
        <v>0</v>
      </c>
      <c r="EI38" s="30">
        <f>'Strategic Scorecard'!$G$6</f>
        <v>0</v>
      </c>
      <c r="EJ38" s="30">
        <f>'Strategic Scorecard'!$G$6</f>
        <v>0</v>
      </c>
      <c r="EK38" s="30">
        <f>'Strategic Scorecard'!$G$6</f>
        <v>0</v>
      </c>
      <c r="EL38" s="30">
        <f>'Strategic Scorecard'!$G$6</f>
        <v>0</v>
      </c>
      <c r="EM38" s="30">
        <f>'Strategic Scorecard'!$G$6</f>
        <v>0</v>
      </c>
      <c r="EN38" s="30"/>
      <c r="EO38" s="30">
        <f>'Strategic Scorecard'!$G$31</f>
        <v>0</v>
      </c>
      <c r="EP38" s="30">
        <f>'Strategic Scorecard'!$G$31</f>
        <v>0</v>
      </c>
      <c r="EQ38" s="30">
        <f>'Strategic Scorecard'!$G$31</f>
        <v>0</v>
      </c>
      <c r="ER38" s="30">
        <f>'Strategic Scorecard'!$G$31</f>
        <v>0</v>
      </c>
      <c r="ES38" s="30">
        <f>'Strategic Scorecard'!$G$31</f>
        <v>0</v>
      </c>
      <c r="ET38" s="30">
        <f>'Strategic Scorecard'!$G$31</f>
        <v>0</v>
      </c>
      <c r="EU38" s="30">
        <f>'Strategic Scorecard'!$G$31</f>
        <v>0</v>
      </c>
      <c r="EV38" s="30">
        <f>'Strategic Scorecard'!$G$31</f>
        <v>0</v>
      </c>
      <c r="EW38" s="30">
        <f>'Strategic Scorecard'!$G$31</f>
        <v>0</v>
      </c>
      <c r="EX38" s="30">
        <f>'Strategic Scorecard'!$G$56</f>
        <v>0</v>
      </c>
      <c r="EY38" s="30">
        <f>'Strategic Scorecard'!$G$56</f>
        <v>0</v>
      </c>
      <c r="EZ38" s="30">
        <f>'Strategic Scorecard'!$G$56</f>
        <v>0</v>
      </c>
      <c r="FA38" s="30">
        <f>'Strategic Scorecard'!$G$56</f>
        <v>0</v>
      </c>
      <c r="FB38" s="30">
        <f>'Strategic Scorecard'!$G$56</f>
        <v>0</v>
      </c>
      <c r="FC38" s="30">
        <f>'Strategic Scorecard'!$G$283</f>
        <v>0</v>
      </c>
      <c r="FD38" s="30">
        <f>'Strategic Scorecard'!$G$283</f>
        <v>0</v>
      </c>
      <c r="FE38" s="30">
        <f>'Strategic Scorecard'!$G$283</f>
        <v>0</v>
      </c>
      <c r="FF38" s="30">
        <f>'Strategic Scorecard'!$G$283</f>
        <v>0</v>
      </c>
      <c r="FG38" s="30">
        <f>'Strategic Scorecard'!$G$283</f>
        <v>0</v>
      </c>
      <c r="FH38" s="30">
        <f>'Strategic Scorecard'!$G$283</f>
        <v>0</v>
      </c>
      <c r="FI38" s="30">
        <f>'Strategic Scorecard'!$G$283</f>
        <v>0</v>
      </c>
      <c r="FJ38" s="30">
        <f>'Strategic Scorecard'!$G$283</f>
        <v>0</v>
      </c>
      <c r="FK38" s="30">
        <f>'Strategic Scorecard'!$G$283</f>
        <v>0</v>
      </c>
      <c r="FL38" s="30">
        <f>'Strategic Scorecard'!$G$283</f>
        <v>0</v>
      </c>
      <c r="FM38" s="30">
        <f>'Strategic Scorecard'!$G$283</f>
        <v>0</v>
      </c>
      <c r="FN38" s="30">
        <f>'Strategic Scorecard'!$G$283</f>
        <v>0</v>
      </c>
      <c r="FO38" s="30">
        <f>'Strategic Scorecard'!$G$283</f>
        <v>0</v>
      </c>
      <c r="FP38" s="30">
        <f>'Strategic Scorecard'!$G$283</f>
        <v>0</v>
      </c>
      <c r="FQ38" s="30">
        <f>'Strategic Scorecard'!$G$283</f>
        <v>0</v>
      </c>
      <c r="FR38" s="30"/>
      <c r="FS38" s="30"/>
      <c r="FT38" s="40"/>
      <c r="FU38" s="40"/>
      <c r="FV38" s="40"/>
      <c r="FW38" s="40"/>
      <c r="FX38" s="40"/>
      <c r="FY38" s="40"/>
      <c r="FZ38" s="38"/>
      <c r="IC38" s="3"/>
      <c r="ID38" s="3"/>
      <c r="IE38" s="3"/>
      <c r="IF38" s="3"/>
      <c r="IG38" s="3"/>
      <c r="IH38" s="3"/>
    </row>
    <row r="39" spans="2:242" ht="20" customHeight="1">
      <c r="B39" s="42"/>
      <c r="C39" s="43"/>
      <c r="D39" s="43"/>
      <c r="E39" s="43"/>
      <c r="F39" s="43"/>
      <c r="G39" s="43"/>
      <c r="H39" s="43"/>
      <c r="I39" s="43"/>
      <c r="J39" s="43"/>
      <c r="K39" s="43"/>
      <c r="L39" s="43"/>
      <c r="M39" s="43"/>
      <c r="N39" s="43"/>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30"/>
      <c r="AN39" s="30"/>
      <c r="AO39" s="30">
        <f>'Strategic Scorecard'!$G$381</f>
        <v>0</v>
      </c>
      <c r="AP39" s="30">
        <f>'Strategic Scorecard'!$G$381</f>
        <v>0</v>
      </c>
      <c r="AQ39" s="30">
        <f>'Strategic Scorecard'!$G$381</f>
        <v>0</v>
      </c>
      <c r="AR39" s="30">
        <f>'Strategic Scorecard'!$G$381</f>
        <v>0</v>
      </c>
      <c r="AS39" s="30">
        <f>'Strategic Scorecard'!$G$381</f>
        <v>0</v>
      </c>
      <c r="AT39" s="30">
        <f>'Strategic Scorecard'!$G$381</f>
        <v>0</v>
      </c>
      <c r="AU39" s="30">
        <f>'Strategic Scorecard'!$G$381</f>
        <v>0</v>
      </c>
      <c r="AV39" s="30">
        <f>'Strategic Scorecard'!$G$381</f>
        <v>0</v>
      </c>
      <c r="AW39" s="30">
        <f>'Strategic Scorecard'!$G$381</f>
        <v>0</v>
      </c>
      <c r="AX39" s="30">
        <f>'Strategic Scorecard'!$G$381</f>
        <v>0</v>
      </c>
      <c r="AY39" s="30">
        <f>'Strategic Scorecard'!$G$381</f>
        <v>0</v>
      </c>
      <c r="AZ39" s="30">
        <f>'Strategic Scorecard'!$G$381</f>
        <v>0</v>
      </c>
      <c r="BA39" s="30">
        <f>'Strategic Scorecard'!$G$381</f>
        <v>0</v>
      </c>
      <c r="BB39" s="30">
        <f>'Strategic Scorecard'!$G$381</f>
        <v>0</v>
      </c>
      <c r="BC39" s="30">
        <f>'Strategic Scorecard'!$G$381</f>
        <v>0</v>
      </c>
      <c r="BD39" s="30">
        <f>'Strategic Scorecard'!$G$381</f>
        <v>0</v>
      </c>
      <c r="BE39" s="30">
        <f>'Strategic Scorecard'!$G$179</f>
        <v>0</v>
      </c>
      <c r="BF39" s="30">
        <f>'Strategic Scorecard'!$G$204</f>
        <v>0</v>
      </c>
      <c r="BG39" s="30">
        <f>'Strategic Scorecard'!$G$204</f>
        <v>0</v>
      </c>
      <c r="BH39" s="30">
        <f>'Strategic Scorecard'!$G$204</f>
        <v>0</v>
      </c>
      <c r="BI39" s="30">
        <f>'Strategic Scorecard'!$G$204</f>
        <v>0</v>
      </c>
      <c r="BJ39" s="30">
        <f>'Strategic Scorecard'!$G$204</f>
        <v>0</v>
      </c>
      <c r="BK39" s="30">
        <f>'Strategic Scorecard'!$G$204</f>
        <v>0</v>
      </c>
      <c r="BL39" s="30">
        <f>'Strategic Scorecard'!$G$4</f>
        <v>0</v>
      </c>
      <c r="BM39" s="30">
        <f>'Strategic Scorecard'!$G$4</f>
        <v>0</v>
      </c>
      <c r="BN39" s="30">
        <f>'Strategic Scorecard'!$G$4</f>
        <v>0</v>
      </c>
      <c r="BO39" s="30">
        <f>'Strategic Scorecard'!$G$4</f>
        <v>0</v>
      </c>
      <c r="BP39" s="30">
        <f>'Strategic Scorecard'!$G$4</f>
        <v>0</v>
      </c>
      <c r="BQ39" s="30">
        <f>'Strategic Scorecard'!$G$4</f>
        <v>0</v>
      </c>
      <c r="BR39" s="30">
        <f>'Strategic Scorecard'!$G$4</f>
        <v>0</v>
      </c>
      <c r="BS39" s="30"/>
      <c r="BT39" s="30">
        <f>'Strategic Scorecard'!$G$29</f>
        <v>0</v>
      </c>
      <c r="BU39" s="30">
        <f>'Strategic Scorecard'!$G$29</f>
        <v>0</v>
      </c>
      <c r="BV39" s="30">
        <f>'Strategic Scorecard'!$G$29</f>
        <v>0</v>
      </c>
      <c r="BW39" s="30">
        <f>'Strategic Scorecard'!$G$29</f>
        <v>0</v>
      </c>
      <c r="BX39" s="30">
        <f>'Strategic Scorecard'!$G$29</f>
        <v>0</v>
      </c>
      <c r="BY39" s="30">
        <f>'Strategic Scorecard'!$G$29</f>
        <v>0</v>
      </c>
      <c r="BZ39" s="30">
        <f>'Strategic Scorecard'!$G$29</f>
        <v>0</v>
      </c>
      <c r="CA39" s="30">
        <f>'Strategic Scorecard'!$G$29</f>
        <v>0</v>
      </c>
      <c r="CB39" s="30">
        <f>'Strategic Scorecard'!$G$54</f>
        <v>0</v>
      </c>
      <c r="CC39" s="30">
        <f>'Strategic Scorecard'!$G$54</f>
        <v>0</v>
      </c>
      <c r="CD39" s="30">
        <f>'Strategic Scorecard'!$G$54</f>
        <v>0</v>
      </c>
      <c r="CE39" s="30">
        <f>'Strategic Scorecard'!$G$54</f>
        <v>0</v>
      </c>
      <c r="CF39" s="30">
        <f>'Strategic Scorecard'!$G$54</f>
        <v>0</v>
      </c>
      <c r="CG39" s="30">
        <f>'Strategic Scorecard'!$G$54</f>
        <v>0</v>
      </c>
      <c r="CH39" s="30">
        <f>'Strategic Scorecard'!$G$54</f>
        <v>0</v>
      </c>
      <c r="CI39" s="30">
        <f>'Strategic Scorecard'!$G$281</f>
        <v>0</v>
      </c>
      <c r="CJ39" s="30">
        <f>'Strategic Scorecard'!$G$281</f>
        <v>0</v>
      </c>
      <c r="CK39" s="30">
        <f>'Strategic Scorecard'!$G$281</f>
        <v>0</v>
      </c>
      <c r="CL39" s="30">
        <f>'Strategic Scorecard'!$G$281</f>
        <v>0</v>
      </c>
      <c r="CM39" s="30">
        <f>'Strategic Scorecard'!$G$281</f>
        <v>0</v>
      </c>
      <c r="CN39" s="30">
        <f>'Strategic Scorecard'!$G$281</f>
        <v>0</v>
      </c>
      <c r="CO39" s="30">
        <f>'Strategic Scorecard'!$G$281</f>
        <v>0</v>
      </c>
      <c r="CP39" s="30">
        <f>'Strategic Scorecard'!$G$281</f>
        <v>0</v>
      </c>
      <c r="CQ39" s="30">
        <f>'Strategic Scorecard'!$G$281</f>
        <v>0</v>
      </c>
      <c r="CR39" s="30">
        <f>'Strategic Scorecard'!$G$281</f>
        <v>0</v>
      </c>
      <c r="CS39" s="30">
        <f>'Strategic Scorecard'!$G$281</f>
        <v>0</v>
      </c>
      <c r="CT39" s="30">
        <f>'Strategic Scorecard'!$G$281</f>
        <v>0</v>
      </c>
      <c r="CU39" s="30">
        <f>'Strategic Scorecard'!$G$281</f>
        <v>0</v>
      </c>
      <c r="CV39" s="30">
        <f>'Strategic Scorecard'!$G$281</f>
        <v>0</v>
      </c>
      <c r="CW39" s="30">
        <f>'Strategic Scorecard'!$G$283</f>
        <v>0</v>
      </c>
      <c r="CX39" s="30"/>
      <c r="CY39" s="30"/>
      <c r="DH39" s="30"/>
      <c r="DI39" s="30"/>
      <c r="DJ39" s="30"/>
      <c r="DK39" s="30">
        <f>'Strategic Scorecard'!$G$383</f>
        <v>0</v>
      </c>
      <c r="DL39" s="30">
        <f>'Strategic Scorecard'!$G$383</f>
        <v>0</v>
      </c>
      <c r="DM39" s="30">
        <f>'Strategic Scorecard'!$G$383</f>
        <v>0</v>
      </c>
      <c r="DN39" s="30">
        <f>'Strategic Scorecard'!$G$383</f>
        <v>0</v>
      </c>
      <c r="DO39" s="30">
        <f>'Strategic Scorecard'!$G$383</f>
        <v>0</v>
      </c>
      <c r="DP39" s="30">
        <f>'Strategic Scorecard'!$G$383</f>
        <v>0</v>
      </c>
      <c r="DQ39" s="30">
        <f>'Strategic Scorecard'!$G$383</f>
        <v>0</v>
      </c>
      <c r="DR39" s="30">
        <f>'Strategic Scorecard'!$G$383</f>
        <v>0</v>
      </c>
      <c r="DS39" s="30">
        <f>'Strategic Scorecard'!$G$383</f>
        <v>0</v>
      </c>
      <c r="DT39" s="30">
        <f>'Strategic Scorecard'!$G$383</f>
        <v>0</v>
      </c>
      <c r="DU39" s="30">
        <f>'Strategic Scorecard'!$G$383</f>
        <v>0</v>
      </c>
      <c r="DV39" s="30">
        <f>'Strategic Scorecard'!$G$383</f>
        <v>0</v>
      </c>
      <c r="DW39" s="30">
        <f>'Strategic Scorecard'!$G$383</f>
        <v>0</v>
      </c>
      <c r="DX39" s="30">
        <f>'Strategic Scorecard'!$G$383</f>
        <v>0</v>
      </c>
      <c r="DY39" s="30">
        <f>'Strategic Scorecard'!$G$383</f>
        <v>0</v>
      </c>
      <c r="DZ39" s="30">
        <f>'Strategic Scorecard'!$G$181</f>
        <v>0</v>
      </c>
      <c r="EA39" s="30">
        <f>'Strategic Scorecard'!$G$181</f>
        <v>0</v>
      </c>
      <c r="EB39" s="30">
        <f>'Strategic Scorecard'!$G$206</f>
        <v>0</v>
      </c>
      <c r="EC39" s="30">
        <f>'Strategic Scorecard'!$G$206</f>
        <v>0</v>
      </c>
      <c r="ED39" s="30">
        <f>'Strategic Scorecard'!$G$206</f>
        <v>0</v>
      </c>
      <c r="EE39" s="30">
        <f>'Strategic Scorecard'!$G$206</f>
        <v>0</v>
      </c>
      <c r="EF39" s="30">
        <f>'Strategic Scorecard'!$G$6</f>
        <v>0</v>
      </c>
      <c r="EG39" s="30">
        <f>'Strategic Scorecard'!$G$6</f>
        <v>0</v>
      </c>
      <c r="EH39" s="35">
        <f>'Strategic Scorecard'!$G$6</f>
        <v>0</v>
      </c>
      <c r="EI39" s="35">
        <f>'Strategic Scorecard'!$G$6</f>
        <v>0</v>
      </c>
      <c r="EJ39" s="30">
        <f>'Strategic Scorecard'!$G$6</f>
        <v>0</v>
      </c>
      <c r="EK39" s="30">
        <f>'Strategic Scorecard'!$G$6</f>
        <v>0</v>
      </c>
      <c r="EL39" s="30">
        <f>'Strategic Scorecard'!$G$6</f>
        <v>0</v>
      </c>
      <c r="EM39" s="30">
        <f>'Strategic Scorecard'!$G$6</f>
        <v>0</v>
      </c>
      <c r="EN39" s="30"/>
      <c r="EO39" s="30">
        <f>'Strategic Scorecard'!$G$31</f>
        <v>0</v>
      </c>
      <c r="EP39" s="30">
        <f>'Strategic Scorecard'!$G$31</f>
        <v>0</v>
      </c>
      <c r="EQ39" s="30">
        <f>'Strategic Scorecard'!$G$31</f>
        <v>0</v>
      </c>
      <c r="ER39" s="30">
        <f>'Strategic Scorecard'!$G$31</f>
        <v>0</v>
      </c>
      <c r="ES39" s="30">
        <f>'Strategic Scorecard'!$G$31</f>
        <v>0</v>
      </c>
      <c r="ET39" s="30">
        <f>'Strategic Scorecard'!$G$31</f>
        <v>0</v>
      </c>
      <c r="EU39" s="30">
        <f>'Strategic Scorecard'!$G$31</f>
        <v>0</v>
      </c>
      <c r="EV39" s="30">
        <f>'Strategic Scorecard'!$G$31</f>
        <v>0</v>
      </c>
      <c r="EW39" s="30">
        <f>'Strategic Scorecard'!$G$56</f>
        <v>0</v>
      </c>
      <c r="EX39" s="30">
        <f>'Strategic Scorecard'!$G$56</f>
        <v>0</v>
      </c>
      <c r="EY39" s="30">
        <f>'Strategic Scorecard'!$G$56</f>
        <v>0</v>
      </c>
      <c r="EZ39" s="30">
        <f>'Strategic Scorecard'!$G$56</f>
        <v>0</v>
      </c>
      <c r="FA39" s="30">
        <f>'Strategic Scorecard'!$G$56</f>
        <v>0</v>
      </c>
      <c r="FB39" s="30">
        <f>'Strategic Scorecard'!$G$56</f>
        <v>0</v>
      </c>
      <c r="FC39" s="30"/>
      <c r="FD39" s="30">
        <f>'Strategic Scorecard'!$G$283</f>
        <v>0</v>
      </c>
      <c r="FE39" s="30">
        <f>'Strategic Scorecard'!$G$283</f>
        <v>0</v>
      </c>
      <c r="FF39" s="30">
        <f>'Strategic Scorecard'!$G$283</f>
        <v>0</v>
      </c>
      <c r="FG39" s="30">
        <f>'Strategic Scorecard'!$G$283</f>
        <v>0</v>
      </c>
      <c r="FH39" s="30">
        <f>'Strategic Scorecard'!$G$283</f>
        <v>0</v>
      </c>
      <c r="FI39" s="30">
        <f>'Strategic Scorecard'!$G$283</f>
        <v>0</v>
      </c>
      <c r="FJ39" s="30">
        <f>'Strategic Scorecard'!$G$283</f>
        <v>0</v>
      </c>
      <c r="FK39" s="30">
        <f>'Strategic Scorecard'!$G$283</f>
        <v>0</v>
      </c>
      <c r="FL39" s="30">
        <f>'Strategic Scorecard'!$G$283</f>
        <v>0</v>
      </c>
      <c r="FM39" s="30">
        <f>'Strategic Scorecard'!$G$283</f>
        <v>0</v>
      </c>
      <c r="FN39" s="30">
        <f>'Strategic Scorecard'!$G$283</f>
        <v>0</v>
      </c>
      <c r="FO39" s="30">
        <f>'Strategic Scorecard'!$G$283</f>
        <v>0</v>
      </c>
      <c r="FP39" s="30">
        <f>'Strategic Scorecard'!$G$283</f>
        <v>0</v>
      </c>
      <c r="FQ39" s="30">
        <f>'Strategic Scorecard'!$G$283</f>
        <v>0</v>
      </c>
      <c r="FR39" s="30"/>
      <c r="FS39" s="30"/>
      <c r="FT39" s="40"/>
      <c r="FU39" s="40"/>
      <c r="FV39" s="40"/>
      <c r="FW39" s="40"/>
      <c r="FX39" s="40"/>
      <c r="FY39" s="40"/>
      <c r="FZ39" s="38"/>
      <c r="IC39" s="3"/>
      <c r="ID39" s="3"/>
      <c r="IE39" s="3"/>
      <c r="IF39" s="3"/>
      <c r="IG39" s="3"/>
      <c r="IH39" s="3"/>
    </row>
    <row r="40" spans="2:242" ht="20" customHeight="1">
      <c r="B40" s="42"/>
      <c r="C40" s="43"/>
      <c r="D40" s="43"/>
      <c r="E40" s="43"/>
      <c r="F40" s="43"/>
      <c r="G40" s="43"/>
      <c r="H40" s="43"/>
      <c r="I40" s="43"/>
      <c r="J40" s="43"/>
      <c r="K40" s="43"/>
      <c r="L40" s="43"/>
      <c r="M40" s="43"/>
      <c r="N40" s="43"/>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30"/>
      <c r="AN40" s="30"/>
      <c r="AO40" s="30">
        <f>'Strategic Scorecard'!$G$381</f>
        <v>0</v>
      </c>
      <c r="AP40" s="30">
        <f>'Strategic Scorecard'!$G$381</f>
        <v>0</v>
      </c>
      <c r="AQ40" s="30">
        <f>'Strategic Scorecard'!$G$381</f>
        <v>0</v>
      </c>
      <c r="AR40" s="30">
        <f>'Strategic Scorecard'!$G$381</f>
        <v>0</v>
      </c>
      <c r="AS40" s="30">
        <f>'Strategic Scorecard'!$G$381</f>
        <v>0</v>
      </c>
      <c r="AT40" s="30">
        <f>'Strategic Scorecard'!$G$381</f>
        <v>0</v>
      </c>
      <c r="AU40" s="30">
        <f>'Strategic Scorecard'!$G$381</f>
        <v>0</v>
      </c>
      <c r="AV40" s="30">
        <f>'Strategic Scorecard'!$G$381</f>
        <v>0</v>
      </c>
      <c r="AW40" s="30">
        <f>'Strategic Scorecard'!$G$381</f>
        <v>0</v>
      </c>
      <c r="AX40" s="30">
        <f>'Strategic Scorecard'!$G$381</f>
        <v>0</v>
      </c>
      <c r="AY40" s="30">
        <f>'Strategic Scorecard'!$G$381</f>
        <v>0</v>
      </c>
      <c r="AZ40" s="30">
        <f>'Strategic Scorecard'!$G$381</f>
        <v>0</v>
      </c>
      <c r="BA40" s="30">
        <f>'Strategic Scorecard'!$G$381</f>
        <v>0</v>
      </c>
      <c r="BB40" s="30">
        <f>'Strategic Scorecard'!$G$381</f>
        <v>0</v>
      </c>
      <c r="BC40" s="30">
        <f>'Strategic Scorecard'!$G$381</f>
        <v>0</v>
      </c>
      <c r="BD40" s="30">
        <f>'Strategic Scorecard'!$G$179</f>
        <v>0</v>
      </c>
      <c r="BE40" s="30">
        <f>'Strategic Scorecard'!$G$179</f>
        <v>0</v>
      </c>
      <c r="BF40" s="30">
        <f>'Strategic Scorecard'!$G$204</f>
        <v>0</v>
      </c>
      <c r="BG40" s="30">
        <f>'Strategic Scorecard'!$G$204</f>
        <v>0</v>
      </c>
      <c r="BH40" s="30">
        <f>'Strategic Scorecard'!$G$204</f>
        <v>0</v>
      </c>
      <c r="BI40" s="30">
        <f>'Strategic Scorecard'!$G$204</f>
        <v>0</v>
      </c>
      <c r="BJ40" s="30">
        <f>'Strategic Scorecard'!$G$204</f>
        <v>0</v>
      </c>
      <c r="BK40" s="30">
        <f>'Strategic Scorecard'!$G$204</f>
        <v>0</v>
      </c>
      <c r="BL40" s="30">
        <f>'Strategic Scorecard'!$G$204</f>
        <v>0</v>
      </c>
      <c r="BM40" s="30">
        <f>'Strategic Scorecard'!$G$4</f>
        <v>0</v>
      </c>
      <c r="BN40" s="30">
        <f>'Strategic Scorecard'!$G$4</f>
        <v>0</v>
      </c>
      <c r="BO40" s="30">
        <f>'Strategic Scorecard'!$G$4</f>
        <v>0</v>
      </c>
      <c r="BP40" s="30">
        <f>'Strategic Scorecard'!$G$4</f>
        <v>0</v>
      </c>
      <c r="BQ40" s="30">
        <f>'Strategic Scorecard'!$G$4</f>
        <v>0</v>
      </c>
      <c r="BR40" s="30">
        <f>'Strategic Scorecard'!$G$4</f>
        <v>0</v>
      </c>
      <c r="BS40" s="30"/>
      <c r="BT40" s="30">
        <f>'Strategic Scorecard'!$G$29</f>
        <v>0</v>
      </c>
      <c r="BU40" s="30">
        <f>'Strategic Scorecard'!$G$29</f>
        <v>0</v>
      </c>
      <c r="BV40" s="30">
        <f>'Strategic Scorecard'!$G$29</f>
        <v>0</v>
      </c>
      <c r="BW40" s="30">
        <f>'Strategic Scorecard'!$G$29</f>
        <v>0</v>
      </c>
      <c r="BX40" s="30">
        <f>'Strategic Scorecard'!$G$29</f>
        <v>0</v>
      </c>
      <c r="BY40" s="30">
        <f>'Strategic Scorecard'!$G$29</f>
        <v>0</v>
      </c>
      <c r="BZ40" s="30">
        <f>'Strategic Scorecard'!$G$29</f>
        <v>0</v>
      </c>
      <c r="CA40" s="30">
        <f>'Strategic Scorecard'!$G$54</f>
        <v>0</v>
      </c>
      <c r="CB40" s="30">
        <f>'Strategic Scorecard'!$G$54</f>
        <v>0</v>
      </c>
      <c r="CC40" s="30">
        <f>'Strategic Scorecard'!$G$54</f>
        <v>0</v>
      </c>
      <c r="CD40" s="30">
        <f>'Strategic Scorecard'!$G$54</f>
        <v>0</v>
      </c>
      <c r="CE40" s="30">
        <f>'Strategic Scorecard'!$G$54</f>
        <v>0</v>
      </c>
      <c r="CF40" s="30">
        <f>'Strategic Scorecard'!$G$54</f>
        <v>0</v>
      </c>
      <c r="CG40" s="30">
        <f>'Strategic Scorecard'!$G$54</f>
        <v>0</v>
      </c>
      <c r="CH40" s="30">
        <f>'Strategic Scorecard'!$G$54</f>
        <v>0</v>
      </c>
      <c r="CI40" s="30">
        <f>'Strategic Scorecard'!$G$54</f>
        <v>0</v>
      </c>
      <c r="CJ40" s="30">
        <f>'Strategic Scorecard'!$G$281</f>
        <v>0</v>
      </c>
      <c r="CK40" s="30">
        <f>'Strategic Scorecard'!$G$281</f>
        <v>0</v>
      </c>
      <c r="CL40" s="30">
        <f>'Strategic Scorecard'!$G$281</f>
        <v>0</v>
      </c>
      <c r="CM40" s="30">
        <f>'Strategic Scorecard'!$G$281</f>
        <v>0</v>
      </c>
      <c r="CN40" s="30">
        <f>'Strategic Scorecard'!$G$281</f>
        <v>0</v>
      </c>
      <c r="CO40" s="30">
        <f>'Strategic Scorecard'!$G$281</f>
        <v>0</v>
      </c>
      <c r="CP40" s="30">
        <f>'Strategic Scorecard'!$G$281</f>
        <v>0</v>
      </c>
      <c r="CQ40" s="30">
        <f>'Strategic Scorecard'!$G$281</f>
        <v>0</v>
      </c>
      <c r="CR40" s="30">
        <f>'Strategic Scorecard'!$G$281</f>
        <v>0</v>
      </c>
      <c r="CS40" s="30">
        <f>'Strategic Scorecard'!$G$281</f>
        <v>0</v>
      </c>
      <c r="CT40" s="30">
        <f>'Strategic Scorecard'!$G$281</f>
        <v>0</v>
      </c>
      <c r="CU40" s="30">
        <f>'Strategic Scorecard'!$G$281</f>
        <v>0</v>
      </c>
      <c r="CV40" s="30">
        <f>'Strategic Scorecard'!$G$281</f>
        <v>0</v>
      </c>
      <c r="CW40" s="30">
        <f>'Strategic Scorecard'!$G$281</f>
        <v>0</v>
      </c>
      <c r="CX40" s="30"/>
      <c r="CY40" s="30"/>
      <c r="DH40" s="30"/>
      <c r="DI40" s="30"/>
      <c r="DJ40" s="30"/>
      <c r="DK40" s="30">
        <f>'Strategic Scorecard'!$G$383</f>
        <v>0</v>
      </c>
      <c r="DL40" s="30">
        <f>'Strategic Scorecard'!$G$383</f>
        <v>0</v>
      </c>
      <c r="DM40" s="30">
        <f>'Strategic Scorecard'!$G$383</f>
        <v>0</v>
      </c>
      <c r="DN40" s="30">
        <f>'Strategic Scorecard'!$G$383</f>
        <v>0</v>
      </c>
      <c r="DO40" s="30">
        <f>'Strategic Scorecard'!$G$383</f>
        <v>0</v>
      </c>
      <c r="DP40" s="30">
        <f>'Strategic Scorecard'!$G$383</f>
        <v>0</v>
      </c>
      <c r="DQ40" s="30">
        <f>'Strategic Scorecard'!$G$383</f>
        <v>0</v>
      </c>
      <c r="DR40" s="30">
        <f>'Strategic Scorecard'!$G$383</f>
        <v>0</v>
      </c>
      <c r="DS40" s="30">
        <f>'Strategic Scorecard'!$G$383</f>
        <v>0</v>
      </c>
      <c r="DT40" s="30">
        <f>'Strategic Scorecard'!$G$383</f>
        <v>0</v>
      </c>
      <c r="DU40" s="30">
        <f>'Strategic Scorecard'!$G$383</f>
        <v>0</v>
      </c>
      <c r="DV40" s="30">
        <f>'Strategic Scorecard'!$G$383</f>
        <v>0</v>
      </c>
      <c r="DW40" s="30">
        <f>'Strategic Scorecard'!$G$383</f>
        <v>0</v>
      </c>
      <c r="DX40" s="30">
        <f>'Strategic Scorecard'!$G$383</f>
        <v>0</v>
      </c>
      <c r="DY40" s="30"/>
      <c r="DZ40" s="30">
        <f>'Strategic Scorecard'!$G$181</f>
        <v>0</v>
      </c>
      <c r="EA40" s="30">
        <f>'Strategic Scorecard'!$G$206</f>
        <v>0</v>
      </c>
      <c r="EB40" s="30">
        <f>'Strategic Scorecard'!$G$206</f>
        <v>0</v>
      </c>
      <c r="EC40" s="30">
        <f>'Strategic Scorecard'!$G$206</f>
        <v>0</v>
      </c>
      <c r="ED40" s="30">
        <f>'Strategic Scorecard'!$G$206</f>
        <v>0</v>
      </c>
      <c r="EE40" s="30">
        <f>'Strategic Scorecard'!$G$206</f>
        <v>0</v>
      </c>
      <c r="EF40" s="30">
        <f>'Strategic Scorecard'!$G$206</f>
        <v>0</v>
      </c>
      <c r="EG40" s="30">
        <f>'Strategic Scorecard'!$G$6</f>
        <v>0</v>
      </c>
      <c r="EH40" s="30">
        <f>'Strategic Scorecard'!$G$6</f>
        <v>0</v>
      </c>
      <c r="EI40" s="30">
        <f>'Strategic Scorecard'!$G$6</f>
        <v>0</v>
      </c>
      <c r="EJ40" s="30">
        <f>'Strategic Scorecard'!$G$6</f>
        <v>0</v>
      </c>
      <c r="EK40" s="30">
        <f>'Strategic Scorecard'!$G$6</f>
        <v>0</v>
      </c>
      <c r="EL40" s="30">
        <f>'Strategic Scorecard'!$G$6</f>
        <v>0</v>
      </c>
      <c r="EM40" s="30">
        <f>'Strategic Scorecard'!$G$6</f>
        <v>0</v>
      </c>
      <c r="EN40" s="30">
        <f>'Strategic Scorecard'!$G$6</f>
        <v>0</v>
      </c>
      <c r="EO40" s="30">
        <f>'Strategic Scorecard'!$G$31</f>
        <v>0</v>
      </c>
      <c r="EP40" s="30">
        <f>'Strategic Scorecard'!$G$31</f>
        <v>0</v>
      </c>
      <c r="EQ40" s="30">
        <f>'Strategic Scorecard'!$G$31</f>
        <v>0</v>
      </c>
      <c r="ER40" s="30">
        <f>'Strategic Scorecard'!$G$31</f>
        <v>0</v>
      </c>
      <c r="ES40" s="30">
        <f>'Strategic Scorecard'!$G$31</f>
        <v>0</v>
      </c>
      <c r="ET40" s="30">
        <f>'Strategic Scorecard'!$G$31</f>
        <v>0</v>
      </c>
      <c r="EU40" s="30">
        <f>'Strategic Scorecard'!$G$31</f>
        <v>0</v>
      </c>
      <c r="EV40" s="30">
        <f>'Strategic Scorecard'!$G$56</f>
        <v>0</v>
      </c>
      <c r="EW40" s="30">
        <f>'Strategic Scorecard'!$G$56</f>
        <v>0</v>
      </c>
      <c r="EX40" s="30">
        <f>'Strategic Scorecard'!$G$56</f>
        <v>0</v>
      </c>
      <c r="EY40" s="30">
        <f>'Strategic Scorecard'!$G$56</f>
        <v>0</v>
      </c>
      <c r="EZ40" s="30">
        <f>'Strategic Scorecard'!$G$56</f>
        <v>0</v>
      </c>
      <c r="FA40" s="30">
        <f>'Strategic Scorecard'!$G$56</f>
        <v>0</v>
      </c>
      <c r="FB40" s="30">
        <f>'Strategic Scorecard'!$G$56</f>
        <v>0</v>
      </c>
      <c r="FC40" s="30">
        <f>'Strategic Scorecard'!$G$56</f>
        <v>0</v>
      </c>
      <c r="FD40" s="30">
        <f>'Strategic Scorecard'!$G$283</f>
        <v>0</v>
      </c>
      <c r="FE40" s="30">
        <f>'Strategic Scorecard'!$G$283</f>
        <v>0</v>
      </c>
      <c r="FF40" s="30">
        <f>'Strategic Scorecard'!$G$283</f>
        <v>0</v>
      </c>
      <c r="FG40" s="30">
        <f>'Strategic Scorecard'!$G$283</f>
        <v>0</v>
      </c>
      <c r="FH40" s="30">
        <f>'Strategic Scorecard'!$G$283</f>
        <v>0</v>
      </c>
      <c r="FI40" s="30">
        <f>'Strategic Scorecard'!$G$283</f>
        <v>0</v>
      </c>
      <c r="FJ40" s="30">
        <f>'Strategic Scorecard'!$G$283</f>
        <v>0</v>
      </c>
      <c r="FK40" s="30">
        <f>'Strategic Scorecard'!$G$283</f>
        <v>0</v>
      </c>
      <c r="FL40" s="30">
        <f>'Strategic Scorecard'!$G$283</f>
        <v>0</v>
      </c>
      <c r="FM40" s="30">
        <f>'Strategic Scorecard'!$G$283</f>
        <v>0</v>
      </c>
      <c r="FN40" s="30">
        <f>'Strategic Scorecard'!$G$283</f>
        <v>0</v>
      </c>
      <c r="FO40" s="30">
        <f>'Strategic Scorecard'!$G$283</f>
        <v>0</v>
      </c>
      <c r="FP40" s="30">
        <f>'Strategic Scorecard'!$G$283</f>
        <v>0</v>
      </c>
      <c r="FQ40" s="30">
        <f>'Strategic Scorecard'!$G$283</f>
        <v>0</v>
      </c>
      <c r="FR40" s="30">
        <f>'Strategic Scorecard'!$G$283</f>
        <v>0</v>
      </c>
      <c r="FS40" s="30"/>
      <c r="FT40" s="40"/>
      <c r="FU40" s="40"/>
      <c r="FV40" s="40"/>
      <c r="FW40" s="40"/>
      <c r="FX40" s="40"/>
      <c r="FY40" s="40"/>
      <c r="FZ40" s="38"/>
      <c r="IC40" s="3"/>
      <c r="ID40" s="3"/>
      <c r="IE40" s="3"/>
      <c r="IF40" s="3"/>
      <c r="IG40" s="3"/>
      <c r="IH40" s="3"/>
    </row>
    <row r="41" spans="2:242" ht="20" customHeight="1">
      <c r="B41" s="42"/>
      <c r="C41" s="43"/>
      <c r="D41" s="43"/>
      <c r="E41" s="43"/>
      <c r="F41" s="43"/>
      <c r="G41" s="43"/>
      <c r="H41" s="43"/>
      <c r="I41" s="43"/>
      <c r="J41" s="43"/>
      <c r="K41" s="43"/>
      <c r="L41" s="43"/>
      <c r="M41" s="43"/>
      <c r="N41" s="43"/>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30"/>
      <c r="AN41" s="30"/>
      <c r="AO41" s="30">
        <f>'Strategic Scorecard'!$G$381</f>
        <v>0</v>
      </c>
      <c r="AP41" s="30">
        <f>'Strategic Scorecard'!$G$381</f>
        <v>0</v>
      </c>
      <c r="AQ41" s="30">
        <f>'Strategic Scorecard'!$G$381</f>
        <v>0</v>
      </c>
      <c r="AR41" s="30">
        <f>'Strategic Scorecard'!$G$381</f>
        <v>0</v>
      </c>
      <c r="AS41" s="30">
        <f>'Strategic Scorecard'!$G$381</f>
        <v>0</v>
      </c>
      <c r="AT41" s="30">
        <f>'Strategic Scorecard'!$G$381</f>
        <v>0</v>
      </c>
      <c r="AU41" s="30">
        <f>'Strategic Scorecard'!$G$381</f>
        <v>0</v>
      </c>
      <c r="AV41" s="30">
        <f>'Strategic Scorecard'!$G$381</f>
        <v>0</v>
      </c>
      <c r="AW41" s="30">
        <f>'Strategic Scorecard'!$G$381</f>
        <v>0</v>
      </c>
      <c r="AX41" s="30">
        <f>'Strategic Scorecard'!$G$381</f>
        <v>0</v>
      </c>
      <c r="AY41" s="30">
        <f>'Strategic Scorecard'!$G$381</f>
        <v>0</v>
      </c>
      <c r="AZ41" s="30">
        <f>'Strategic Scorecard'!$G$381</f>
        <v>0</v>
      </c>
      <c r="BA41" s="30">
        <f>'Strategic Scorecard'!$G$381</f>
        <v>0</v>
      </c>
      <c r="BB41" s="30">
        <f>'Strategic Scorecard'!$G$381</f>
        <v>0</v>
      </c>
      <c r="BC41" s="30">
        <f>'Strategic Scorecard'!$G$381</f>
        <v>0</v>
      </c>
      <c r="BD41" s="30">
        <f>'Strategic Scorecard'!$G$179</f>
        <v>0</v>
      </c>
      <c r="BE41" s="30">
        <f>'Strategic Scorecard'!$G$204</f>
        <v>0</v>
      </c>
      <c r="BF41" s="30">
        <f>'Strategic Scorecard'!$G$204</f>
        <v>0</v>
      </c>
      <c r="BG41" s="30">
        <f>'Strategic Scorecard'!$G$204</f>
        <v>0</v>
      </c>
      <c r="BH41" s="30">
        <f>'Strategic Scorecard'!$G$204</f>
        <v>0</v>
      </c>
      <c r="BI41" s="30">
        <f>'Strategic Scorecard'!$G$204</f>
        <v>0</v>
      </c>
      <c r="BJ41" s="30">
        <f>'Strategic Scorecard'!$G$204</f>
        <v>0</v>
      </c>
      <c r="BK41" s="30">
        <f>'Strategic Scorecard'!$G$204</f>
        <v>0</v>
      </c>
      <c r="BL41" s="30">
        <f>'Strategic Scorecard'!$G$204</f>
        <v>0</v>
      </c>
      <c r="BM41" s="30">
        <f>'Strategic Scorecard'!$G$204</f>
        <v>0</v>
      </c>
      <c r="BN41" s="30">
        <f>'Strategic Scorecard'!$G$4</f>
        <v>0</v>
      </c>
      <c r="BO41" s="30">
        <f>'Strategic Scorecard'!$G$4</f>
        <v>0</v>
      </c>
      <c r="BP41" s="30">
        <f>'Strategic Scorecard'!$G$4</f>
        <v>0</v>
      </c>
      <c r="BQ41" s="30">
        <f>'Strategic Scorecard'!$G$4</f>
        <v>0</v>
      </c>
      <c r="BR41" s="30">
        <f>'Strategic Scorecard'!$G$4</f>
        <v>0</v>
      </c>
      <c r="BS41" s="30"/>
      <c r="BT41" s="30">
        <f>'Strategic Scorecard'!$G$29</f>
        <v>0</v>
      </c>
      <c r="BU41" s="30">
        <f>'Strategic Scorecard'!$G$29</f>
        <v>0</v>
      </c>
      <c r="BV41" s="30">
        <f>'Strategic Scorecard'!$G$29</f>
        <v>0</v>
      </c>
      <c r="BW41" s="30">
        <f>'Strategic Scorecard'!$G$29</f>
        <v>0</v>
      </c>
      <c r="BX41" s="30">
        <f>'Strategic Scorecard'!$G$29</f>
        <v>0</v>
      </c>
      <c r="BY41" s="30">
        <f>'Strategic Scorecard'!$G$29</f>
        <v>0</v>
      </c>
      <c r="BZ41" s="30">
        <f>'Strategic Scorecard'!$G$54</f>
        <v>0</v>
      </c>
      <c r="CA41" s="30">
        <f>'Strategic Scorecard'!$G$54</f>
        <v>0</v>
      </c>
      <c r="CB41" s="30">
        <f>'Strategic Scorecard'!$G$54</f>
        <v>0</v>
      </c>
      <c r="CC41" s="30">
        <f>'Strategic Scorecard'!$G$54</f>
        <v>0</v>
      </c>
      <c r="CD41" s="30">
        <f>'Strategic Scorecard'!$G$54</f>
        <v>0</v>
      </c>
      <c r="CE41" s="30">
        <f>'Strategic Scorecard'!$G$54</f>
        <v>0</v>
      </c>
      <c r="CF41" s="30">
        <f>'Strategic Scorecard'!$G$54</f>
        <v>0</v>
      </c>
      <c r="CG41" s="30">
        <f>'Strategic Scorecard'!$G$54</f>
        <v>0</v>
      </c>
      <c r="CH41" s="30">
        <f>'Strategic Scorecard'!$G$54</f>
        <v>0</v>
      </c>
      <c r="CI41" s="30">
        <f>'Strategic Scorecard'!$G$54</f>
        <v>0</v>
      </c>
      <c r="CJ41" s="30">
        <f>'Strategic Scorecard'!$G$281</f>
        <v>0</v>
      </c>
      <c r="CK41" s="30">
        <f>'Strategic Scorecard'!$G$281</f>
        <v>0</v>
      </c>
      <c r="CL41" s="30">
        <f>'Strategic Scorecard'!$G$281</f>
        <v>0</v>
      </c>
      <c r="CM41" s="30">
        <f>'Strategic Scorecard'!$G$281</f>
        <v>0</v>
      </c>
      <c r="CN41" s="30">
        <f>'Strategic Scorecard'!$G$281</f>
        <v>0</v>
      </c>
      <c r="CO41" s="30">
        <f>'Strategic Scorecard'!$G$281</f>
        <v>0</v>
      </c>
      <c r="CP41" s="30">
        <f>'Strategic Scorecard'!$G$281</f>
        <v>0</v>
      </c>
      <c r="CQ41" s="30">
        <f>'Strategic Scorecard'!$G$281</f>
        <v>0</v>
      </c>
      <c r="CR41" s="30">
        <f>'Strategic Scorecard'!$G$281</f>
        <v>0</v>
      </c>
      <c r="CS41" s="30">
        <f>'Strategic Scorecard'!$G$281</f>
        <v>0</v>
      </c>
      <c r="CT41" s="30">
        <f>'Strategic Scorecard'!$G$281</f>
        <v>0</v>
      </c>
      <c r="CU41" s="30">
        <f>'Strategic Scorecard'!$G$281</f>
        <v>0</v>
      </c>
      <c r="CV41" s="30">
        <f>'Strategic Scorecard'!$G$281</f>
        <v>0</v>
      </c>
      <c r="CW41" s="30">
        <f>'Strategic Scorecard'!$G$281</f>
        <v>0</v>
      </c>
      <c r="CX41" s="30"/>
      <c r="CY41" s="30"/>
      <c r="DH41" s="30"/>
      <c r="DI41" s="30"/>
      <c r="DJ41" s="30">
        <f>'Strategic Scorecard'!$G$383</f>
        <v>0</v>
      </c>
      <c r="DK41" s="30">
        <f>'Strategic Scorecard'!$G$383</f>
        <v>0</v>
      </c>
      <c r="DL41" s="30">
        <f>'Strategic Scorecard'!$G$383</f>
        <v>0</v>
      </c>
      <c r="DM41" s="30">
        <f>'Strategic Scorecard'!$G$383</f>
        <v>0</v>
      </c>
      <c r="DN41" s="30">
        <f>'Strategic Scorecard'!$G$383</f>
        <v>0</v>
      </c>
      <c r="DO41" s="30">
        <f>'Strategic Scorecard'!$G$383</f>
        <v>0</v>
      </c>
      <c r="DP41" s="30">
        <f>'Strategic Scorecard'!$G$383</f>
        <v>0</v>
      </c>
      <c r="DQ41" s="30">
        <f>'Strategic Scorecard'!$G$383</f>
        <v>0</v>
      </c>
      <c r="DR41" s="30">
        <f>'Strategic Scorecard'!$G$383</f>
        <v>0</v>
      </c>
      <c r="DS41" s="30">
        <f>'Strategic Scorecard'!$G$383</f>
        <v>0</v>
      </c>
      <c r="DT41" s="30">
        <f>'Strategic Scorecard'!$G$383</f>
        <v>0</v>
      </c>
      <c r="DU41" s="30">
        <f>'Strategic Scorecard'!$G$383</f>
        <v>0</v>
      </c>
      <c r="DV41" s="30">
        <f>'Strategic Scorecard'!$G$383</f>
        <v>0</v>
      </c>
      <c r="DW41" s="30">
        <f>'Strategic Scorecard'!$G$383</f>
        <v>0</v>
      </c>
      <c r="DX41" s="30">
        <f>'Strategic Scorecard'!$G$383</f>
        <v>0</v>
      </c>
      <c r="DY41" s="30">
        <f>'Strategic Scorecard'!$G$181</f>
        <v>0</v>
      </c>
      <c r="DZ41" s="30">
        <f>'Strategic Scorecard'!$G$206</f>
        <v>0</v>
      </c>
      <c r="EA41" s="30">
        <f>'Strategic Scorecard'!$G$206</f>
        <v>0</v>
      </c>
      <c r="EB41" s="30">
        <f>'Strategic Scorecard'!$G$206</f>
        <v>0</v>
      </c>
      <c r="EC41" s="30">
        <f>'Strategic Scorecard'!$G$206</f>
        <v>0</v>
      </c>
      <c r="ED41" s="30">
        <f>'Strategic Scorecard'!$G$206</f>
        <v>0</v>
      </c>
      <c r="EE41" s="30">
        <f>'Strategic Scorecard'!$G$206</f>
        <v>0</v>
      </c>
      <c r="EF41" s="30">
        <f>'Strategic Scorecard'!$G$206</f>
        <v>0</v>
      </c>
      <c r="EG41" s="30">
        <f>'Strategic Scorecard'!$G$206</f>
        <v>0</v>
      </c>
      <c r="EH41" s="30">
        <f>'Strategic Scorecard'!$G$6</f>
        <v>0</v>
      </c>
      <c r="EI41" s="30">
        <f>'Strategic Scorecard'!$G$6</f>
        <v>0</v>
      </c>
      <c r="EJ41" s="30">
        <f>'Strategic Scorecard'!$G$6</f>
        <v>0</v>
      </c>
      <c r="EK41" s="30">
        <f>'Strategic Scorecard'!$G$6</f>
        <v>0</v>
      </c>
      <c r="EL41" s="30">
        <f>'Strategic Scorecard'!$G$6</f>
        <v>0</v>
      </c>
      <c r="EM41" s="30">
        <f>'Strategic Scorecard'!$G$6</f>
        <v>0</v>
      </c>
      <c r="EN41" s="30">
        <f>'Strategic Scorecard'!$G$6</f>
        <v>0</v>
      </c>
      <c r="EO41" s="30">
        <f>'Strategic Scorecard'!$G$31</f>
        <v>0</v>
      </c>
      <c r="EP41" s="30">
        <f>'Strategic Scorecard'!$G$31</f>
        <v>0</v>
      </c>
      <c r="EQ41" s="30">
        <f>'Strategic Scorecard'!$G$31</f>
        <v>0</v>
      </c>
      <c r="ER41" s="30">
        <f>'Strategic Scorecard'!$G$31</f>
        <v>0</v>
      </c>
      <c r="ES41" s="30">
        <f>'Strategic Scorecard'!$G$31</f>
        <v>0</v>
      </c>
      <c r="ET41" s="30">
        <f>'Strategic Scorecard'!$G$31</f>
        <v>0</v>
      </c>
      <c r="EU41" s="30">
        <f>'Strategic Scorecard'!$G$56</f>
        <v>0</v>
      </c>
      <c r="EV41" s="30">
        <f>'Strategic Scorecard'!$G$56</f>
        <v>0</v>
      </c>
      <c r="EW41" s="30">
        <f>'Strategic Scorecard'!$G$56</f>
        <v>0</v>
      </c>
      <c r="EX41" s="30">
        <f>'Strategic Scorecard'!$G$56</f>
        <v>0</v>
      </c>
      <c r="EY41" s="30">
        <f>'Strategic Scorecard'!$G$56</f>
        <v>0</v>
      </c>
      <c r="EZ41" s="30">
        <f>'Strategic Scorecard'!$G$56</f>
        <v>0</v>
      </c>
      <c r="FA41" s="30">
        <f>'Strategic Scorecard'!$G$56</f>
        <v>0</v>
      </c>
      <c r="FB41" s="30">
        <f>'Strategic Scorecard'!$G$56</f>
        <v>0</v>
      </c>
      <c r="FC41" s="30">
        <f>'Strategic Scorecard'!$G$56</f>
        <v>0</v>
      </c>
      <c r="FD41" s="30">
        <f>'Strategic Scorecard'!$G$56</f>
        <v>0</v>
      </c>
      <c r="FE41" s="30">
        <f>'Strategic Scorecard'!$G$283</f>
        <v>0</v>
      </c>
      <c r="FF41" s="30">
        <f>'Strategic Scorecard'!$G$283</f>
        <v>0</v>
      </c>
      <c r="FG41" s="30">
        <f>'Strategic Scorecard'!$G$283</f>
        <v>0</v>
      </c>
      <c r="FH41" s="30">
        <f>'Strategic Scorecard'!$G$283</f>
        <v>0</v>
      </c>
      <c r="FI41" s="30">
        <f>'Strategic Scorecard'!$G$283</f>
        <v>0</v>
      </c>
      <c r="FJ41" s="30">
        <f>'Strategic Scorecard'!$G$283</f>
        <v>0</v>
      </c>
      <c r="FK41" s="30">
        <f>'Strategic Scorecard'!$G$283</f>
        <v>0</v>
      </c>
      <c r="FL41" s="30">
        <f>'Strategic Scorecard'!$G$283</f>
        <v>0</v>
      </c>
      <c r="FM41" s="30">
        <f>'Strategic Scorecard'!$G$283</f>
        <v>0</v>
      </c>
      <c r="FN41" s="30">
        <f>'Strategic Scorecard'!$G$283</f>
        <v>0</v>
      </c>
      <c r="FO41" s="30">
        <f>'Strategic Scorecard'!$G$283</f>
        <v>0</v>
      </c>
      <c r="FP41" s="30">
        <f>'Strategic Scorecard'!$G$283</f>
        <v>0</v>
      </c>
      <c r="FQ41" s="30">
        <f>'Strategic Scorecard'!$G$283</f>
        <v>0</v>
      </c>
      <c r="FR41" s="30">
        <f>'Strategic Scorecard'!$G$283</f>
        <v>0</v>
      </c>
      <c r="FS41" s="30"/>
      <c r="FT41" s="40"/>
      <c r="FU41" s="40"/>
      <c r="FV41" s="40"/>
      <c r="FW41" s="40"/>
      <c r="FX41" s="40"/>
      <c r="FY41" s="40"/>
      <c r="FZ41" s="38"/>
      <c r="IC41" s="3"/>
      <c r="ID41" s="3"/>
      <c r="IE41" s="3"/>
      <c r="IF41" s="3"/>
      <c r="IG41" s="3"/>
      <c r="IH41" s="3"/>
    </row>
    <row r="42" spans="2:242" ht="20" customHeight="1">
      <c r="B42" s="42"/>
      <c r="C42" s="43"/>
      <c r="D42" s="43"/>
      <c r="E42" s="43"/>
      <c r="F42" s="43"/>
      <c r="G42" s="43"/>
      <c r="H42" s="43"/>
      <c r="I42" s="43"/>
      <c r="J42" s="43"/>
      <c r="K42" s="43"/>
      <c r="L42" s="43"/>
      <c r="M42" s="43"/>
      <c r="N42" s="43"/>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30"/>
      <c r="AN42" s="30"/>
      <c r="AO42" s="30">
        <f>'Strategic Scorecard'!$G$381</f>
        <v>0</v>
      </c>
      <c r="AP42" s="30">
        <f>'Strategic Scorecard'!$G$381</f>
        <v>0</v>
      </c>
      <c r="AQ42" s="30">
        <f>'Strategic Scorecard'!$G$381</f>
        <v>0</v>
      </c>
      <c r="AR42" s="30">
        <f>'Strategic Scorecard'!$G$381</f>
        <v>0</v>
      </c>
      <c r="AS42" s="30">
        <f>'Strategic Scorecard'!$G$381</f>
        <v>0</v>
      </c>
      <c r="AT42" s="30">
        <f>'Strategic Scorecard'!$G$381</f>
        <v>0</v>
      </c>
      <c r="AU42" s="30">
        <f>'Strategic Scorecard'!$G$381</f>
        <v>0</v>
      </c>
      <c r="AV42" s="30">
        <f>'Strategic Scorecard'!$G$381</f>
        <v>0</v>
      </c>
      <c r="AW42" s="30">
        <f>'Strategic Scorecard'!$G$381</f>
        <v>0</v>
      </c>
      <c r="AX42" s="30">
        <f>'Strategic Scorecard'!$G$381</f>
        <v>0</v>
      </c>
      <c r="AY42" s="30">
        <f>'Strategic Scorecard'!$G$381</f>
        <v>0</v>
      </c>
      <c r="AZ42" s="30">
        <f>'Strategic Scorecard'!$G$381</f>
        <v>0</v>
      </c>
      <c r="BA42" s="30">
        <f>'Strategic Scorecard'!$G$381</f>
        <v>0</v>
      </c>
      <c r="BB42" s="30">
        <f>'Strategic Scorecard'!$G$381</f>
        <v>0</v>
      </c>
      <c r="BC42" s="30">
        <f>'Strategic Scorecard'!$G$179</f>
        <v>0</v>
      </c>
      <c r="BD42" s="30">
        <f>'Strategic Scorecard'!$G$179</f>
        <v>0</v>
      </c>
      <c r="BE42" s="30">
        <f>'Strategic Scorecard'!$G$204</f>
        <v>0</v>
      </c>
      <c r="BF42" s="30">
        <f>'Strategic Scorecard'!$G$204</f>
        <v>0</v>
      </c>
      <c r="BG42" s="30">
        <f>'Strategic Scorecard'!$G$204</f>
        <v>0</v>
      </c>
      <c r="BH42" s="30">
        <f>'Strategic Scorecard'!$G$204</f>
        <v>0</v>
      </c>
      <c r="BI42" s="30">
        <f>'Strategic Scorecard'!$G$204</f>
        <v>0</v>
      </c>
      <c r="BJ42" s="30">
        <f>'Strategic Scorecard'!$G$204</f>
        <v>0</v>
      </c>
      <c r="BK42" s="30">
        <f>'Strategic Scorecard'!$G$204</f>
        <v>0</v>
      </c>
      <c r="BL42" s="30">
        <f>'Strategic Scorecard'!$G$204</f>
        <v>0</v>
      </c>
      <c r="BM42" s="30">
        <f>'Strategic Scorecard'!$G$204</f>
        <v>0</v>
      </c>
      <c r="BN42" s="30">
        <f>'Strategic Scorecard'!$G$4</f>
        <v>0</v>
      </c>
      <c r="BO42" s="30">
        <f>'Strategic Scorecard'!$G$4</f>
        <v>0</v>
      </c>
      <c r="BP42" s="30">
        <f>'Strategic Scorecard'!$G$4</f>
        <v>0</v>
      </c>
      <c r="BQ42" s="30">
        <f>'Strategic Scorecard'!$G$4</f>
        <v>0</v>
      </c>
      <c r="BR42" s="30">
        <f>'Strategic Scorecard'!$G$4</f>
        <v>0</v>
      </c>
      <c r="BS42" s="30"/>
      <c r="BT42" s="30">
        <f>'Strategic Scorecard'!$G$29</f>
        <v>0</v>
      </c>
      <c r="BU42" s="30">
        <f>'Strategic Scorecard'!$G$29</f>
        <v>0</v>
      </c>
      <c r="BV42" s="30">
        <f>'Strategic Scorecard'!$G$29</f>
        <v>0</v>
      </c>
      <c r="BW42" s="30">
        <f>'Strategic Scorecard'!$G$29</f>
        <v>0</v>
      </c>
      <c r="BX42" s="30">
        <f>'Strategic Scorecard'!$G$29</f>
        <v>0</v>
      </c>
      <c r="BY42" s="30">
        <f>'Strategic Scorecard'!$G$54</f>
        <v>0</v>
      </c>
      <c r="BZ42" s="30">
        <f>'Strategic Scorecard'!$G$54</f>
        <v>0</v>
      </c>
      <c r="CA42" s="30">
        <f>'Strategic Scorecard'!$G$54</f>
        <v>0</v>
      </c>
      <c r="CB42" s="30">
        <f>'Strategic Scorecard'!$G$54</f>
        <v>0</v>
      </c>
      <c r="CC42" s="30">
        <f>'Strategic Scorecard'!$G$54</f>
        <v>0</v>
      </c>
      <c r="CD42" s="30">
        <f>'Strategic Scorecard'!$G$54</f>
        <v>0</v>
      </c>
      <c r="CE42" s="30">
        <f>'Strategic Scorecard'!$G$54</f>
        <v>0</v>
      </c>
      <c r="CF42" s="30">
        <f>'Strategic Scorecard'!$G$54</f>
        <v>0</v>
      </c>
      <c r="CG42" s="30">
        <f>'Strategic Scorecard'!$G$54</f>
        <v>0</v>
      </c>
      <c r="CH42" s="30">
        <f>'Strategic Scorecard'!$G$54</f>
        <v>0</v>
      </c>
      <c r="CI42" s="30">
        <f>'Strategic Scorecard'!$G$54</f>
        <v>0</v>
      </c>
      <c r="CJ42" s="30"/>
      <c r="CK42" s="30">
        <f>'Strategic Scorecard'!$G$281</f>
        <v>0</v>
      </c>
      <c r="CL42" s="30">
        <f>'Strategic Scorecard'!$G$281</f>
        <v>0</v>
      </c>
      <c r="CM42" s="30">
        <f>'Strategic Scorecard'!$G$281</f>
        <v>0</v>
      </c>
      <c r="CN42" s="30">
        <f>'Strategic Scorecard'!$G$281</f>
        <v>0</v>
      </c>
      <c r="CO42" s="30">
        <f>'Strategic Scorecard'!$G$281</f>
        <v>0</v>
      </c>
      <c r="CP42" s="30">
        <f>'Strategic Scorecard'!$G$281</f>
        <v>0</v>
      </c>
      <c r="CQ42" s="30">
        <f>'Strategic Scorecard'!$G$281</f>
        <v>0</v>
      </c>
      <c r="CR42" s="30">
        <f>'Strategic Scorecard'!$G$281</f>
        <v>0</v>
      </c>
      <c r="CS42" s="30">
        <f>'Strategic Scorecard'!$G$281</f>
        <v>0</v>
      </c>
      <c r="CT42" s="30">
        <f>'Strategic Scorecard'!$G$281</f>
        <v>0</v>
      </c>
      <c r="CU42" s="30">
        <f>'Strategic Scorecard'!$G$281</f>
        <v>0</v>
      </c>
      <c r="CV42" s="30">
        <f>'Strategic Scorecard'!$G$281</f>
        <v>0</v>
      </c>
      <c r="CW42" s="30">
        <f>'Strategic Scorecard'!$G$281</f>
        <v>0</v>
      </c>
      <c r="CX42" s="30"/>
      <c r="CY42" s="30"/>
      <c r="DH42" s="30"/>
      <c r="DI42" s="30"/>
      <c r="DJ42" s="30">
        <f>'Strategic Scorecard'!$G$383</f>
        <v>0</v>
      </c>
      <c r="DK42" s="30">
        <f>'Strategic Scorecard'!$G$383</f>
        <v>0</v>
      </c>
      <c r="DL42" s="30">
        <f>'Strategic Scorecard'!$G$383</f>
        <v>0</v>
      </c>
      <c r="DM42" s="30">
        <f>'Strategic Scorecard'!$G$383</f>
        <v>0</v>
      </c>
      <c r="DN42" s="30">
        <f>'Strategic Scorecard'!$G$383</f>
        <v>0</v>
      </c>
      <c r="DO42" s="30">
        <f>'Strategic Scorecard'!$G$383</f>
        <v>0</v>
      </c>
      <c r="DP42" s="30">
        <f>'Strategic Scorecard'!$G$383</f>
        <v>0</v>
      </c>
      <c r="DQ42" s="30">
        <f>'Strategic Scorecard'!$G$383</f>
        <v>0</v>
      </c>
      <c r="DR42" s="30">
        <f>'Strategic Scorecard'!$G$383</f>
        <v>0</v>
      </c>
      <c r="DS42" s="30">
        <f>'Strategic Scorecard'!$G$383</f>
        <v>0</v>
      </c>
      <c r="DT42" s="30">
        <f>'Strategic Scorecard'!$G$383</f>
        <v>0</v>
      </c>
      <c r="DU42" s="30">
        <f>'Strategic Scorecard'!$G$383</f>
        <v>0</v>
      </c>
      <c r="DV42" s="30">
        <f>'Strategic Scorecard'!$G$383</f>
        <v>0</v>
      </c>
      <c r="DW42" s="30">
        <f>'Strategic Scorecard'!$G$383</f>
        <v>0</v>
      </c>
      <c r="DX42" s="30"/>
      <c r="DY42" s="30">
        <f>'Strategic Scorecard'!$G$181</f>
        <v>0</v>
      </c>
      <c r="DZ42" s="30">
        <f>'Strategic Scorecard'!$G$206</f>
        <v>0</v>
      </c>
      <c r="EA42" s="30">
        <f>'Strategic Scorecard'!$G$206</f>
        <v>0</v>
      </c>
      <c r="EB42" s="30">
        <f>'Strategic Scorecard'!$G$206</f>
        <v>0</v>
      </c>
      <c r="EC42" s="30">
        <f>'Strategic Scorecard'!$G$206</f>
        <v>0</v>
      </c>
      <c r="ED42" s="30">
        <f>'Strategic Scorecard'!$G$206</f>
        <v>0</v>
      </c>
      <c r="EE42" s="30">
        <f>'Strategic Scorecard'!$G$206</f>
        <v>0</v>
      </c>
      <c r="EF42" s="30">
        <f>'Strategic Scorecard'!$G$206</f>
        <v>0</v>
      </c>
      <c r="EG42" s="30">
        <f>'Strategic Scorecard'!$G$206</f>
        <v>0</v>
      </c>
      <c r="EH42" s="30">
        <f>'Strategic Scorecard'!$G$206</f>
        <v>0</v>
      </c>
      <c r="EI42" s="30">
        <f>'Strategic Scorecard'!$G$6</f>
        <v>0</v>
      </c>
      <c r="EJ42" s="30">
        <f>'Strategic Scorecard'!$G$6</f>
        <v>0</v>
      </c>
      <c r="EK42" s="30">
        <f>'Strategic Scorecard'!$G$6</f>
        <v>0</v>
      </c>
      <c r="EL42" s="30">
        <f>'Strategic Scorecard'!$G$6</f>
        <v>0</v>
      </c>
      <c r="EM42" s="30">
        <f>'Strategic Scorecard'!$G$6</f>
        <v>0</v>
      </c>
      <c r="EN42" s="30">
        <f>'Strategic Scorecard'!$G$6</f>
        <v>0</v>
      </c>
      <c r="EO42" s="30">
        <f>'Strategic Scorecard'!$G$31</f>
        <v>0</v>
      </c>
      <c r="EP42" s="30">
        <f>'Strategic Scorecard'!$G$31</f>
        <v>0</v>
      </c>
      <c r="EQ42" s="30">
        <f>'Strategic Scorecard'!$G$31</f>
        <v>0</v>
      </c>
      <c r="ER42" s="30">
        <f>'Strategic Scorecard'!$G$31</f>
        <v>0</v>
      </c>
      <c r="ES42" s="30">
        <f>'Strategic Scorecard'!$G$31</f>
        <v>0</v>
      </c>
      <c r="ET42" s="30">
        <f>'Strategic Scorecard'!$G$31</f>
        <v>0</v>
      </c>
      <c r="EU42" s="30">
        <f>'Strategic Scorecard'!$G$56</f>
        <v>0</v>
      </c>
      <c r="EV42" s="30">
        <f>'Strategic Scorecard'!$G$56</f>
        <v>0</v>
      </c>
      <c r="EW42" s="30">
        <f>'Strategic Scorecard'!$G$56</f>
        <v>0</v>
      </c>
      <c r="EX42" s="30">
        <f>'Strategic Scorecard'!$G$56</f>
        <v>0</v>
      </c>
      <c r="EY42" s="30">
        <f>'Strategic Scorecard'!$G$56</f>
        <v>0</v>
      </c>
      <c r="EZ42" s="30">
        <f>'Strategic Scorecard'!$G$56</f>
        <v>0</v>
      </c>
      <c r="FA42" s="30">
        <f>'Strategic Scorecard'!$G$56</f>
        <v>0</v>
      </c>
      <c r="FB42" s="30">
        <f>'Strategic Scorecard'!$G$56</f>
        <v>0</v>
      </c>
      <c r="FC42" s="30">
        <f>'Strategic Scorecard'!$G$56</f>
        <v>0</v>
      </c>
      <c r="FD42" s="30">
        <f>'Strategic Scorecard'!$G$56</f>
        <v>0</v>
      </c>
      <c r="FE42" s="30">
        <f>'Strategic Scorecard'!$G$283</f>
        <v>0</v>
      </c>
      <c r="FF42" s="30">
        <f>'Strategic Scorecard'!$G$283</f>
        <v>0</v>
      </c>
      <c r="FG42" s="30">
        <f>'Strategic Scorecard'!$G$283</f>
        <v>0</v>
      </c>
      <c r="FH42" s="30">
        <f>'Strategic Scorecard'!$G$283</f>
        <v>0</v>
      </c>
      <c r="FI42" s="30">
        <f>'Strategic Scorecard'!$G$283</f>
        <v>0</v>
      </c>
      <c r="FJ42" s="30">
        <f>'Strategic Scorecard'!$G$283</f>
        <v>0</v>
      </c>
      <c r="FK42" s="30">
        <f>'Strategic Scorecard'!$G$283</f>
        <v>0</v>
      </c>
      <c r="FL42" s="30">
        <f>'Strategic Scorecard'!$G$283</f>
        <v>0</v>
      </c>
      <c r="FM42" s="30">
        <f>'Strategic Scorecard'!$G$283</f>
        <v>0</v>
      </c>
      <c r="FN42" s="30">
        <f>'Strategic Scorecard'!$G$283</f>
        <v>0</v>
      </c>
      <c r="FO42" s="30">
        <f>'Strategic Scorecard'!$G$283</f>
        <v>0</v>
      </c>
      <c r="FP42" s="30">
        <f>'Strategic Scorecard'!$G$283</f>
        <v>0</v>
      </c>
      <c r="FQ42" s="30">
        <f>'Strategic Scorecard'!$G$283</f>
        <v>0</v>
      </c>
      <c r="FR42" s="30">
        <f>'Strategic Scorecard'!$G$283</f>
        <v>0</v>
      </c>
      <c r="FS42" s="30"/>
      <c r="FT42" s="40"/>
      <c r="FU42" s="40"/>
      <c r="FV42" s="40"/>
      <c r="FW42" s="40"/>
      <c r="FX42" s="40"/>
      <c r="FY42" s="40"/>
      <c r="FZ42" s="38"/>
      <c r="IC42" s="3"/>
      <c r="ID42" s="3"/>
      <c r="IE42" s="3"/>
      <c r="IF42" s="3"/>
      <c r="IG42" s="3"/>
      <c r="IH42" s="3"/>
    </row>
    <row r="43" spans="2:242" ht="20" customHeight="1">
      <c r="B43" s="42"/>
      <c r="C43" s="43"/>
      <c r="D43" s="43"/>
      <c r="E43" s="43"/>
      <c r="F43" s="43"/>
      <c r="G43" s="43"/>
      <c r="H43" s="43"/>
      <c r="I43" s="43"/>
      <c r="J43" s="43"/>
      <c r="K43" s="43"/>
      <c r="L43" s="43"/>
      <c r="M43" s="43"/>
      <c r="N43" s="43"/>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30"/>
      <c r="AN43" s="30"/>
      <c r="AO43" s="37">
        <f>'Strategic Scorecard'!$G$406</f>
        <v>0</v>
      </c>
      <c r="AP43" s="30"/>
      <c r="AQ43" s="30">
        <f>'Strategic Scorecard'!$G$381</f>
        <v>0</v>
      </c>
      <c r="AR43" s="30">
        <f>'Strategic Scorecard'!$G$381</f>
        <v>0</v>
      </c>
      <c r="AS43" s="30">
        <f>'Strategic Scorecard'!$G$381</f>
        <v>0</v>
      </c>
      <c r="AT43" s="30">
        <f>'Strategic Scorecard'!$G$381</f>
        <v>0</v>
      </c>
      <c r="AU43" s="30">
        <f>'Strategic Scorecard'!$G$381</f>
        <v>0</v>
      </c>
      <c r="AV43" s="30">
        <f>'Strategic Scorecard'!$G$381</f>
        <v>0</v>
      </c>
      <c r="AW43" s="30">
        <f>'Strategic Scorecard'!$G$381</f>
        <v>0</v>
      </c>
      <c r="AX43" s="30">
        <f>'Strategic Scorecard'!$G$381</f>
        <v>0</v>
      </c>
      <c r="AY43" s="30">
        <f>'Strategic Scorecard'!$G$381</f>
        <v>0</v>
      </c>
      <c r="AZ43" s="30">
        <f>'Strategic Scorecard'!$G$381</f>
        <v>0</v>
      </c>
      <c r="BA43" s="30">
        <f>'Strategic Scorecard'!$G$381</f>
        <v>0</v>
      </c>
      <c r="BB43" s="30">
        <f>'Strategic Scorecard'!$G$381</f>
        <v>0</v>
      </c>
      <c r="BC43" s="30">
        <f>'Strategic Scorecard'!$G$179</f>
        <v>0</v>
      </c>
      <c r="BD43" s="30">
        <f>'Strategic Scorecard'!$G$204</f>
        <v>0</v>
      </c>
      <c r="BE43" s="30">
        <f>'Strategic Scorecard'!$G$204</f>
        <v>0</v>
      </c>
      <c r="BF43" s="30">
        <f>'Strategic Scorecard'!$G$204</f>
        <v>0</v>
      </c>
      <c r="BG43" s="30">
        <f>'Strategic Scorecard'!$G$204</f>
        <v>0</v>
      </c>
      <c r="BH43" s="30">
        <f>'Strategic Scorecard'!$G$204</f>
        <v>0</v>
      </c>
      <c r="BI43" s="30">
        <f>'Strategic Scorecard'!$G$204</f>
        <v>0</v>
      </c>
      <c r="BJ43" s="30">
        <f>'Strategic Scorecard'!$G$204</f>
        <v>0</v>
      </c>
      <c r="BK43" s="30">
        <f>'Strategic Scorecard'!$G$204</f>
        <v>0</v>
      </c>
      <c r="BL43" s="30">
        <f>'Strategic Scorecard'!$G$204</f>
        <v>0</v>
      </c>
      <c r="BM43" s="30">
        <f>'Strategic Scorecard'!$G$204</f>
        <v>0</v>
      </c>
      <c r="BN43" s="30">
        <f>'Strategic Scorecard'!$G$204</f>
        <v>0</v>
      </c>
      <c r="BO43" s="30">
        <f>'Strategic Scorecard'!$G$4</f>
        <v>0</v>
      </c>
      <c r="BP43" s="30">
        <f>'Strategic Scorecard'!$G$4</f>
        <v>0</v>
      </c>
      <c r="BQ43" s="30">
        <f>'Strategic Scorecard'!$G$4</f>
        <v>0</v>
      </c>
      <c r="BR43" s="30">
        <f>'Strategic Scorecard'!$G$4</f>
        <v>0</v>
      </c>
      <c r="BS43" s="30"/>
      <c r="BT43" s="30">
        <f>'Strategic Scorecard'!$G$29</f>
        <v>0</v>
      </c>
      <c r="BU43" s="30">
        <f>'Strategic Scorecard'!$G$29</f>
        <v>0</v>
      </c>
      <c r="BV43" s="30">
        <f>'Strategic Scorecard'!$G$29</f>
        <v>0</v>
      </c>
      <c r="BW43" s="30">
        <f>'Strategic Scorecard'!$G$29</f>
        <v>0</v>
      </c>
      <c r="BX43" s="30">
        <f>'Strategic Scorecard'!$G$54</f>
        <v>0</v>
      </c>
      <c r="BY43" s="30">
        <f>'Strategic Scorecard'!$G$54</f>
        <v>0</v>
      </c>
      <c r="BZ43" s="30">
        <f>'Strategic Scorecard'!$G$54</f>
        <v>0</v>
      </c>
      <c r="CA43" s="30">
        <f>'Strategic Scorecard'!$G$54</f>
        <v>0</v>
      </c>
      <c r="CB43" s="30">
        <f>'Strategic Scorecard'!$G$54</f>
        <v>0</v>
      </c>
      <c r="CC43" s="30">
        <f>'Strategic Scorecard'!$G$54</f>
        <v>0</v>
      </c>
      <c r="CD43" s="30">
        <f>'Strategic Scorecard'!$G$54</f>
        <v>0</v>
      </c>
      <c r="CE43" s="30">
        <f>'Strategic Scorecard'!$G$54</f>
        <v>0</v>
      </c>
      <c r="CF43" s="30">
        <f>'Strategic Scorecard'!$G$54</f>
        <v>0</v>
      </c>
      <c r="CG43" s="30">
        <f>'Strategic Scorecard'!$G$54</f>
        <v>0</v>
      </c>
      <c r="CH43" s="30">
        <f>'Strategic Scorecard'!$G$54</f>
        <v>0</v>
      </c>
      <c r="CI43" s="30">
        <f>'Strategic Scorecard'!$G$54</f>
        <v>0</v>
      </c>
      <c r="CJ43" s="30">
        <f>'Strategic Scorecard'!$G$54</f>
        <v>0</v>
      </c>
      <c r="CK43" s="30">
        <f>'Strategic Scorecard'!$G$281</f>
        <v>0</v>
      </c>
      <c r="CL43" s="30">
        <f>'Strategic Scorecard'!$G$281</f>
        <v>0</v>
      </c>
      <c r="CM43" s="30">
        <f>'Strategic Scorecard'!$G$281</f>
        <v>0</v>
      </c>
      <c r="CN43" s="30">
        <f>'Strategic Scorecard'!$G$281</f>
        <v>0</v>
      </c>
      <c r="CO43" s="30">
        <f>'Strategic Scorecard'!$G$281</f>
        <v>0</v>
      </c>
      <c r="CP43" s="30">
        <f>'Strategic Scorecard'!$G$281</f>
        <v>0</v>
      </c>
      <c r="CQ43" s="30">
        <f>'Strategic Scorecard'!$G$281</f>
        <v>0</v>
      </c>
      <c r="CR43" s="30">
        <f>'Strategic Scorecard'!$G$281</f>
        <v>0</v>
      </c>
      <c r="CS43" s="30">
        <f>'Strategic Scorecard'!$G$281</f>
        <v>0</v>
      </c>
      <c r="CT43" s="30">
        <f>'Strategic Scorecard'!$G$281</f>
        <v>0</v>
      </c>
      <c r="CU43" s="30">
        <f>'Strategic Scorecard'!$G$281</f>
        <v>0</v>
      </c>
      <c r="CV43" s="30">
        <f>'Strategic Scorecard'!$G$281</f>
        <v>0</v>
      </c>
      <c r="CW43" s="30"/>
      <c r="CX43" s="30"/>
      <c r="CY43" s="30"/>
      <c r="DH43" s="30"/>
      <c r="DI43" s="30"/>
      <c r="DJ43" s="30">
        <f>'Strategic Scorecard'!$G$383</f>
        <v>0</v>
      </c>
      <c r="DK43" s="30">
        <f>'Strategic Scorecard'!$G$383</f>
        <v>0</v>
      </c>
      <c r="DL43" s="30">
        <f>'Strategic Scorecard'!$G$383</f>
        <v>0</v>
      </c>
      <c r="DM43" s="30">
        <f>'Strategic Scorecard'!$G$383</f>
        <v>0</v>
      </c>
      <c r="DN43" s="30">
        <f>'Strategic Scorecard'!$G$383</f>
        <v>0</v>
      </c>
      <c r="DO43" s="30">
        <f>'Strategic Scorecard'!$G$383</f>
        <v>0</v>
      </c>
      <c r="DP43" s="30">
        <f>'Strategic Scorecard'!$G$383</f>
        <v>0</v>
      </c>
      <c r="DQ43" s="30">
        <f>'Strategic Scorecard'!$G$383</f>
        <v>0</v>
      </c>
      <c r="DR43" s="30">
        <f>'Strategic Scorecard'!$G$383</f>
        <v>0</v>
      </c>
      <c r="DS43" s="30">
        <f>'Strategic Scorecard'!$G$383</f>
        <v>0</v>
      </c>
      <c r="DT43" s="30">
        <f>'Strategic Scorecard'!$G$383</f>
        <v>0</v>
      </c>
      <c r="DU43" s="30">
        <f>'Strategic Scorecard'!$G$383</f>
        <v>0</v>
      </c>
      <c r="DV43" s="30">
        <f>'Strategic Scorecard'!$G$383</f>
        <v>0</v>
      </c>
      <c r="DW43" s="30">
        <f>'Strategic Scorecard'!$G$383</f>
        <v>0</v>
      </c>
      <c r="DX43" s="30">
        <f>'Strategic Scorecard'!$G$181</f>
        <v>0</v>
      </c>
      <c r="DY43" s="30">
        <f>'Strategic Scorecard'!$G$206</f>
        <v>0</v>
      </c>
      <c r="DZ43" s="30">
        <f>'Strategic Scorecard'!$G$206</f>
        <v>0</v>
      </c>
      <c r="EA43" s="30">
        <f>'Strategic Scorecard'!$G$206</f>
        <v>0</v>
      </c>
      <c r="EB43" s="30">
        <f>'Strategic Scorecard'!$G$206</f>
        <v>0</v>
      </c>
      <c r="EC43" s="30">
        <f>'Strategic Scorecard'!$G$206</f>
        <v>0</v>
      </c>
      <c r="ED43" s="30">
        <f>'Strategic Scorecard'!$G$206</f>
        <v>0</v>
      </c>
      <c r="EE43" s="30">
        <f>'Strategic Scorecard'!$G$206</f>
        <v>0</v>
      </c>
      <c r="EF43" s="30">
        <f>'Strategic Scorecard'!$G$206</f>
        <v>0</v>
      </c>
      <c r="EG43" s="30">
        <f>'Strategic Scorecard'!$G$206</f>
        <v>0</v>
      </c>
      <c r="EH43" s="30">
        <f>'Strategic Scorecard'!$G$206</f>
        <v>0</v>
      </c>
      <c r="EI43" s="30">
        <f>'Strategic Scorecard'!$G$206</f>
        <v>0</v>
      </c>
      <c r="EJ43" s="30">
        <f>'Strategic Scorecard'!$G$6</f>
        <v>0</v>
      </c>
      <c r="EK43" s="30">
        <f>'Strategic Scorecard'!$G$6</f>
        <v>0</v>
      </c>
      <c r="EL43" s="30">
        <f>'Strategic Scorecard'!$G$6</f>
        <v>0</v>
      </c>
      <c r="EM43" s="30">
        <f>'Strategic Scorecard'!$G$6</f>
        <v>0</v>
      </c>
      <c r="EN43" s="30"/>
      <c r="EO43" s="30">
        <f>'Strategic Scorecard'!$G$31</f>
        <v>0</v>
      </c>
      <c r="EP43" s="30">
        <f>'Strategic Scorecard'!$G$31</f>
        <v>0</v>
      </c>
      <c r="EQ43" s="30">
        <f>'Strategic Scorecard'!$G$31</f>
        <v>0</v>
      </c>
      <c r="ER43" s="30">
        <f>'Strategic Scorecard'!$G$31</f>
        <v>0</v>
      </c>
      <c r="ES43" s="30">
        <f>'Strategic Scorecard'!$G$31</f>
        <v>0</v>
      </c>
      <c r="ET43" s="30">
        <f>'Strategic Scorecard'!$G$56</f>
        <v>0</v>
      </c>
      <c r="EU43" s="30">
        <f>'Strategic Scorecard'!$G$56</f>
        <v>0</v>
      </c>
      <c r="EV43" s="30">
        <f>'Strategic Scorecard'!$G$56</f>
        <v>0</v>
      </c>
      <c r="EW43" s="30">
        <f>'Strategic Scorecard'!$G$56</f>
        <v>0</v>
      </c>
      <c r="EX43" s="30">
        <f>'Strategic Scorecard'!$G$56</f>
        <v>0</v>
      </c>
      <c r="EY43" s="30">
        <f>'Strategic Scorecard'!$G$56</f>
        <v>0</v>
      </c>
      <c r="EZ43" s="30">
        <f>'Strategic Scorecard'!$G$56</f>
        <v>0</v>
      </c>
      <c r="FA43" s="30">
        <f>'Strategic Scorecard'!$G$56</f>
        <v>0</v>
      </c>
      <c r="FB43" s="30">
        <f>'Strategic Scorecard'!$G$56</f>
        <v>0</v>
      </c>
      <c r="FC43" s="30">
        <f>'Strategic Scorecard'!$G$56</f>
        <v>0</v>
      </c>
      <c r="FD43" s="30">
        <f>'Strategic Scorecard'!$G$56</f>
        <v>0</v>
      </c>
      <c r="FE43" s="30"/>
      <c r="FF43" s="30">
        <f>'Strategic Scorecard'!$G$283</f>
        <v>0</v>
      </c>
      <c r="FG43" s="30">
        <f>'Strategic Scorecard'!$G$283</f>
        <v>0</v>
      </c>
      <c r="FH43" s="30">
        <f>'Strategic Scorecard'!$G$283</f>
        <v>0</v>
      </c>
      <c r="FI43" s="30">
        <f>'Strategic Scorecard'!$G$283</f>
        <v>0</v>
      </c>
      <c r="FJ43" s="30">
        <f>'Strategic Scorecard'!$G$283</f>
        <v>0</v>
      </c>
      <c r="FK43" s="30">
        <f>'Strategic Scorecard'!$G$283</f>
        <v>0</v>
      </c>
      <c r="FL43" s="30">
        <f>'Strategic Scorecard'!$G$283</f>
        <v>0</v>
      </c>
      <c r="FM43" s="30">
        <f>'Strategic Scorecard'!$G$283</f>
        <v>0</v>
      </c>
      <c r="FN43" s="30">
        <f>'Strategic Scorecard'!$G$283</f>
        <v>0</v>
      </c>
      <c r="FO43" s="30">
        <f>'Strategic Scorecard'!$G$283</f>
        <v>0</v>
      </c>
      <c r="FP43" s="30">
        <f>'Strategic Scorecard'!$G$283</f>
        <v>0</v>
      </c>
      <c r="FQ43" s="30">
        <f>'Strategic Scorecard'!$G$283</f>
        <v>0</v>
      </c>
      <c r="FR43" s="30">
        <f>'Strategic Scorecard'!$G$283</f>
        <v>0</v>
      </c>
      <c r="FS43" s="30"/>
      <c r="FT43" s="40"/>
      <c r="FU43" s="40"/>
      <c r="FV43" s="40"/>
      <c r="FW43" s="40"/>
      <c r="FX43" s="40"/>
      <c r="FY43" s="40"/>
      <c r="FZ43" s="38"/>
      <c r="IC43" s="3"/>
      <c r="ID43" s="3"/>
      <c r="IE43" s="3"/>
      <c r="IF43" s="3"/>
      <c r="IG43" s="3"/>
      <c r="IH43" s="3"/>
    </row>
    <row r="44" spans="2:242" ht="20" customHeight="1">
      <c r="B44" s="42"/>
      <c r="C44" s="43"/>
      <c r="D44" s="43"/>
      <c r="E44" s="43"/>
      <c r="F44" s="43"/>
      <c r="G44" s="43"/>
      <c r="H44" s="43"/>
      <c r="I44" s="43"/>
      <c r="J44" s="43"/>
      <c r="K44" s="43"/>
      <c r="L44" s="43"/>
      <c r="M44" s="43"/>
      <c r="N44" s="43"/>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30"/>
      <c r="AN44" s="37">
        <f>'Strategic Scorecard'!$G$406</f>
        <v>0</v>
      </c>
      <c r="AO44" s="37">
        <f>'Strategic Scorecard'!$G$406</f>
        <v>0</v>
      </c>
      <c r="AP44" s="37">
        <f>'Strategic Scorecard'!$G$406</f>
        <v>0</v>
      </c>
      <c r="AQ44" s="37">
        <f>'Strategic Scorecard'!$G$406</f>
        <v>0</v>
      </c>
      <c r="AR44" s="37">
        <f>'Strategic Scorecard'!$G$406</f>
        <v>0</v>
      </c>
      <c r="AS44" s="37">
        <f>'Strategic Scorecard'!$G$406</f>
        <v>0</v>
      </c>
      <c r="AT44" s="37">
        <f>'Strategic Scorecard'!$G$406</f>
        <v>0</v>
      </c>
      <c r="AU44" s="37">
        <f>'Strategic Scorecard'!$G$406</f>
        <v>0</v>
      </c>
      <c r="AV44" s="30"/>
      <c r="AW44" s="30">
        <f>'Strategic Scorecard'!$G$381</f>
        <v>0</v>
      </c>
      <c r="AX44" s="30">
        <f>'Strategic Scorecard'!$G$381</f>
        <v>0</v>
      </c>
      <c r="AY44" s="30">
        <f>'Strategic Scorecard'!$G$381</f>
        <v>0</v>
      </c>
      <c r="AZ44" s="30">
        <f>'Strategic Scorecard'!$G$381</f>
        <v>0</v>
      </c>
      <c r="BA44" s="30">
        <f>'Strategic Scorecard'!$G$381</f>
        <v>0</v>
      </c>
      <c r="BB44" s="30">
        <f>'Strategic Scorecard'!$G$381</f>
        <v>0</v>
      </c>
      <c r="BC44" s="30">
        <f>'Strategic Scorecard'!$G$179</f>
        <v>0</v>
      </c>
      <c r="BD44" s="30">
        <f>'Strategic Scorecard'!$G$204</f>
        <v>0</v>
      </c>
      <c r="BE44" s="30">
        <f>'Strategic Scorecard'!$G$204</f>
        <v>0</v>
      </c>
      <c r="BF44" s="30">
        <f>'Strategic Scorecard'!$G$204</f>
        <v>0</v>
      </c>
      <c r="BG44" s="30">
        <f>'Strategic Scorecard'!$G$204</f>
        <v>0</v>
      </c>
      <c r="BH44" s="30">
        <f>'Strategic Scorecard'!$G$204</f>
        <v>0</v>
      </c>
      <c r="BI44" s="30">
        <f>'Strategic Scorecard'!$G$204</f>
        <v>0</v>
      </c>
      <c r="BJ44" s="30">
        <f>'Strategic Scorecard'!$G$204</f>
        <v>0</v>
      </c>
      <c r="BK44" s="30">
        <f>'Strategic Scorecard'!$G$204</f>
        <v>0</v>
      </c>
      <c r="BL44" s="30">
        <f>'Strategic Scorecard'!$G$204</f>
        <v>0</v>
      </c>
      <c r="BM44" s="30">
        <f>'Strategic Scorecard'!$G$204</f>
        <v>0</v>
      </c>
      <c r="BN44" s="30">
        <f>'Strategic Scorecard'!$G$204</f>
        <v>0</v>
      </c>
      <c r="BO44" s="30">
        <f>'Strategic Scorecard'!$G$204</f>
        <v>0</v>
      </c>
      <c r="BP44" s="30">
        <f>'Strategic Scorecard'!$G$4</f>
        <v>0</v>
      </c>
      <c r="BQ44" s="30">
        <f>'Strategic Scorecard'!$G$4</f>
        <v>0</v>
      </c>
      <c r="BR44" s="30">
        <f>'Strategic Scorecard'!$G$4</f>
        <v>0</v>
      </c>
      <c r="BS44" s="30"/>
      <c r="BT44" s="30">
        <f>'Strategic Scorecard'!$G$29</f>
        <v>0</v>
      </c>
      <c r="BU44" s="30">
        <f>'Strategic Scorecard'!$G$29</f>
        <v>0</v>
      </c>
      <c r="BV44" s="30">
        <f>'Strategic Scorecard'!$G$29</f>
        <v>0</v>
      </c>
      <c r="BW44" s="30">
        <f>'Strategic Scorecard'!$G$54</f>
        <v>0</v>
      </c>
      <c r="BX44" s="30">
        <f>'Strategic Scorecard'!$G$54</f>
        <v>0</v>
      </c>
      <c r="BY44" s="30">
        <f>'Strategic Scorecard'!$G$54</f>
        <v>0</v>
      </c>
      <c r="BZ44" s="30">
        <f>'Strategic Scorecard'!$G$54</f>
        <v>0</v>
      </c>
      <c r="CA44" s="30">
        <f>'Strategic Scorecard'!$G$54</f>
        <v>0</v>
      </c>
      <c r="CB44" s="30">
        <f>'Strategic Scorecard'!$G$54</f>
        <v>0</v>
      </c>
      <c r="CC44" s="30">
        <f>'Strategic Scorecard'!$G$54</f>
        <v>0</v>
      </c>
      <c r="CD44" s="30">
        <f>'Strategic Scorecard'!$G$54</f>
        <v>0</v>
      </c>
      <c r="CE44" s="30">
        <f>'Strategic Scorecard'!$G$54</f>
        <v>0</v>
      </c>
      <c r="CF44" s="30">
        <f>'Strategic Scorecard'!$G$54</f>
        <v>0</v>
      </c>
      <c r="CG44" s="30">
        <f>'Strategic Scorecard'!$G$54</f>
        <v>0</v>
      </c>
      <c r="CH44" s="30">
        <f>'Strategic Scorecard'!$G$54</f>
        <v>0</v>
      </c>
      <c r="CI44" s="30">
        <f>'Strategic Scorecard'!$G$54</f>
        <v>0</v>
      </c>
      <c r="CJ44" s="30">
        <f>'Strategic Scorecard'!$G$54</f>
        <v>0</v>
      </c>
      <c r="CK44" s="30">
        <f>'Strategic Scorecard'!$G$281</f>
        <v>0</v>
      </c>
      <c r="CL44" s="30">
        <f>'Strategic Scorecard'!$G$281</f>
        <v>0</v>
      </c>
      <c r="CM44" s="30">
        <f>'Strategic Scorecard'!$G$281</f>
        <v>0</v>
      </c>
      <c r="CN44" s="30">
        <f>'Strategic Scorecard'!$G$281</f>
        <v>0</v>
      </c>
      <c r="CO44" s="30">
        <f>'Strategic Scorecard'!$G$281</f>
        <v>0</v>
      </c>
      <c r="CP44" s="30"/>
      <c r="CQ44" s="30"/>
      <c r="CR44" s="30">
        <f>'Strategic Scorecard'!$G$306</f>
        <v>0</v>
      </c>
      <c r="CS44" s="30">
        <f>'Strategic Scorecard'!$G$306</f>
        <v>0</v>
      </c>
      <c r="CT44" s="30">
        <f>'Strategic Scorecard'!$G$306</f>
        <v>0</v>
      </c>
      <c r="CU44" s="30">
        <f>'Strategic Scorecard'!$G$306</f>
        <v>0</v>
      </c>
      <c r="CV44" s="30">
        <f>'Strategic Scorecard'!$G$306</f>
        <v>0</v>
      </c>
      <c r="CW44" s="30">
        <f>'Strategic Scorecard'!$G$306</f>
        <v>0</v>
      </c>
      <c r="CX44" s="30">
        <f>'Strategic Scorecard'!$G$306</f>
        <v>0</v>
      </c>
      <c r="CY44" s="30"/>
      <c r="DH44" s="30"/>
      <c r="DI44" s="30"/>
      <c r="DJ44" s="30"/>
      <c r="DK44" s="30"/>
      <c r="DL44" s="30"/>
      <c r="DM44" s="30">
        <f>'Strategic Scorecard'!$G$383</f>
        <v>0</v>
      </c>
      <c r="DN44" s="30">
        <f>'Strategic Scorecard'!$G$383</f>
        <v>0</v>
      </c>
      <c r="DO44" s="30">
        <f>'Strategic Scorecard'!$G$383</f>
        <v>0</v>
      </c>
      <c r="DP44" s="30">
        <f>'Strategic Scorecard'!$G$383</f>
        <v>0</v>
      </c>
      <c r="DQ44" s="30">
        <f>'Strategic Scorecard'!$G$383</f>
        <v>0</v>
      </c>
      <c r="DR44" s="30">
        <f>'Strategic Scorecard'!$G$383</f>
        <v>0</v>
      </c>
      <c r="DS44" s="30">
        <f>'Strategic Scorecard'!$G$383</f>
        <v>0</v>
      </c>
      <c r="DT44" s="30">
        <f>'Strategic Scorecard'!$G$383</f>
        <v>0</v>
      </c>
      <c r="DU44" s="30">
        <f>'Strategic Scorecard'!$G$383</f>
        <v>0</v>
      </c>
      <c r="DV44" s="30">
        <f>'Strategic Scorecard'!$G$383</f>
        <v>0</v>
      </c>
      <c r="DW44" s="30">
        <f>'Strategic Scorecard'!$G$383</f>
        <v>0</v>
      </c>
      <c r="DX44" s="30">
        <f>'Strategic Scorecard'!$G$181</f>
        <v>0</v>
      </c>
      <c r="DY44" s="30">
        <f>'Strategic Scorecard'!$G$206</f>
        <v>0</v>
      </c>
      <c r="DZ44" s="30">
        <f>'Strategic Scorecard'!$G$206</f>
        <v>0</v>
      </c>
      <c r="EA44" s="30">
        <f>'Strategic Scorecard'!$G$206</f>
        <v>0</v>
      </c>
      <c r="EB44" s="30">
        <f>'Strategic Scorecard'!$G$206</f>
        <v>0</v>
      </c>
      <c r="EC44" s="30">
        <f>'Strategic Scorecard'!$G$206</f>
        <v>0</v>
      </c>
      <c r="ED44" s="30">
        <f>'Strategic Scorecard'!$G$206</f>
        <v>0</v>
      </c>
      <c r="EE44" s="30">
        <f>'Strategic Scorecard'!$G$206</f>
        <v>0</v>
      </c>
      <c r="EF44" s="30">
        <f>'Strategic Scorecard'!$G$206</f>
        <v>0</v>
      </c>
      <c r="EG44" s="30">
        <f>'Strategic Scorecard'!$G$206</f>
        <v>0</v>
      </c>
      <c r="EH44" s="30">
        <f>'Strategic Scorecard'!$G$206</f>
        <v>0</v>
      </c>
      <c r="EI44" s="30">
        <f>'Strategic Scorecard'!$G$206</f>
        <v>0</v>
      </c>
      <c r="EJ44" s="30">
        <f>'Strategic Scorecard'!$G$206</f>
        <v>0</v>
      </c>
      <c r="EK44" s="30">
        <f>'Strategic Scorecard'!$G$6</f>
        <v>0</v>
      </c>
      <c r="EL44" s="30">
        <f>'Strategic Scorecard'!$G$6</f>
        <v>0</v>
      </c>
      <c r="EM44" s="30">
        <f>'Strategic Scorecard'!$G$6</f>
        <v>0</v>
      </c>
      <c r="EN44" s="30"/>
      <c r="EO44" s="30">
        <f>'Strategic Scorecard'!$G$31</f>
        <v>0</v>
      </c>
      <c r="EP44" s="30">
        <f>'Strategic Scorecard'!$G$31</f>
        <v>0</v>
      </c>
      <c r="EQ44" s="30">
        <f>'Strategic Scorecard'!$G$31</f>
        <v>0</v>
      </c>
      <c r="ER44" s="30">
        <f>'Strategic Scorecard'!$G$31</f>
        <v>0</v>
      </c>
      <c r="ES44" s="30">
        <f>'Strategic Scorecard'!$G$56</f>
        <v>0</v>
      </c>
      <c r="ET44" s="30">
        <f>'Strategic Scorecard'!$G$56</f>
        <v>0</v>
      </c>
      <c r="EU44" s="30">
        <f>'Strategic Scorecard'!$G$56</f>
        <v>0</v>
      </c>
      <c r="EV44" s="30">
        <f>'Strategic Scorecard'!$G$56</f>
        <v>0</v>
      </c>
      <c r="EW44" s="30">
        <f>'Strategic Scorecard'!$G$56</f>
        <v>0</v>
      </c>
      <c r="EX44" s="30">
        <f>'Strategic Scorecard'!$G$56</f>
        <v>0</v>
      </c>
      <c r="EY44" s="30">
        <f>'Strategic Scorecard'!$G$56</f>
        <v>0</v>
      </c>
      <c r="EZ44" s="30">
        <f>'Strategic Scorecard'!$G$56</f>
        <v>0</v>
      </c>
      <c r="FA44" s="30">
        <f>'Strategic Scorecard'!$G$56</f>
        <v>0</v>
      </c>
      <c r="FB44" s="30">
        <f>'Strategic Scorecard'!$G$56</f>
        <v>0</v>
      </c>
      <c r="FC44" s="30">
        <f>'Strategic Scorecard'!$G$56</f>
        <v>0</v>
      </c>
      <c r="FD44" s="30">
        <f>'Strategic Scorecard'!$G$56</f>
        <v>0</v>
      </c>
      <c r="FE44" s="30">
        <f>'Strategic Scorecard'!$G$56</f>
        <v>0</v>
      </c>
      <c r="FF44" s="30">
        <f>'Strategic Scorecard'!$G$283</f>
        <v>0</v>
      </c>
      <c r="FG44" s="30">
        <f>'Strategic Scorecard'!$G$283</f>
        <v>0</v>
      </c>
      <c r="FH44" s="30">
        <f>'Strategic Scorecard'!$G$283</f>
        <v>0</v>
      </c>
      <c r="FI44" s="30">
        <f>'Strategic Scorecard'!$G$283</f>
        <v>0</v>
      </c>
      <c r="FJ44" s="30">
        <f>'Strategic Scorecard'!$G$283</f>
        <v>0</v>
      </c>
      <c r="FK44" s="30">
        <f>'Strategic Scorecard'!$G$283</f>
        <v>0</v>
      </c>
      <c r="FL44" s="30">
        <f>'Strategic Scorecard'!$G$283</f>
        <v>0</v>
      </c>
      <c r="FM44" s="30">
        <f>'Strategic Scorecard'!$G$283</f>
        <v>0</v>
      </c>
      <c r="FN44" s="30">
        <f>'Strategic Scorecard'!$G$283</f>
        <v>0</v>
      </c>
      <c r="FO44" s="30">
        <f>'Strategic Scorecard'!$G$283</f>
        <v>0</v>
      </c>
      <c r="FP44" s="30">
        <f>'Strategic Scorecard'!$G$283</f>
        <v>0</v>
      </c>
      <c r="FQ44" s="30"/>
      <c r="FR44" s="30"/>
      <c r="FS44" s="30"/>
      <c r="FT44" s="40"/>
      <c r="FU44" s="40"/>
      <c r="FV44" s="40"/>
      <c r="FW44" s="40"/>
      <c r="FX44" s="40"/>
      <c r="FY44" s="40"/>
      <c r="FZ44" s="38"/>
      <c r="IC44" s="3"/>
      <c r="ID44" s="3"/>
      <c r="IE44" s="3"/>
      <c r="IF44" s="3"/>
      <c r="IG44" s="3"/>
      <c r="IH44" s="3"/>
    </row>
    <row r="45" spans="2:242" ht="20" customHeight="1">
      <c r="B45" s="42"/>
      <c r="C45" s="43"/>
      <c r="D45" s="43"/>
      <c r="E45" s="43"/>
      <c r="F45" s="43"/>
      <c r="G45" s="43"/>
      <c r="H45" s="43"/>
      <c r="I45" s="43"/>
      <c r="J45" s="43"/>
      <c r="K45" s="43"/>
      <c r="L45" s="43"/>
      <c r="M45" s="43"/>
      <c r="N45" s="43"/>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30"/>
      <c r="AN45" s="37">
        <f>'Strategic Scorecard'!$G$406</f>
        <v>0</v>
      </c>
      <c r="AO45" s="37">
        <f>'Strategic Scorecard'!$G$406</f>
        <v>0</v>
      </c>
      <c r="AP45" s="37">
        <f>'Strategic Scorecard'!$G$406</f>
        <v>0</v>
      </c>
      <c r="AQ45" s="37">
        <f>'Strategic Scorecard'!$G$406</f>
        <v>0</v>
      </c>
      <c r="AR45" s="37">
        <f>'Strategic Scorecard'!$G$406</f>
        <v>0</v>
      </c>
      <c r="AS45" s="37">
        <f>'Strategic Scorecard'!$G$406</f>
        <v>0</v>
      </c>
      <c r="AT45" s="37">
        <f>'Strategic Scorecard'!$G$406</f>
        <v>0</v>
      </c>
      <c r="AU45" s="37">
        <f>'Strategic Scorecard'!$G$406</f>
        <v>0</v>
      </c>
      <c r="AV45" s="37">
        <f>'Strategic Scorecard'!$G$406</f>
        <v>0</v>
      </c>
      <c r="AW45" s="37">
        <f>'Strategic Scorecard'!$G$406</f>
        <v>0</v>
      </c>
      <c r="AX45" s="37">
        <f>'Strategic Scorecard'!$G$406</f>
        <v>0</v>
      </c>
      <c r="AY45" s="37">
        <f>'Strategic Scorecard'!$G$406</f>
        <v>0</v>
      </c>
      <c r="AZ45" s="30"/>
      <c r="BA45" s="30"/>
      <c r="BB45" s="30"/>
      <c r="BC45" s="30">
        <f>'Strategic Scorecard'!$G$179</f>
        <v>0</v>
      </c>
      <c r="BD45" s="30">
        <f>'Strategic Scorecard'!$G$204</f>
        <v>0</v>
      </c>
      <c r="BE45" s="30">
        <f>'Strategic Scorecard'!$G$204</f>
        <v>0</v>
      </c>
      <c r="BF45" s="30">
        <f>'Strategic Scorecard'!$G$204</f>
        <v>0</v>
      </c>
      <c r="BG45" s="30">
        <f>'Strategic Scorecard'!$G$204</f>
        <v>0</v>
      </c>
      <c r="BH45" s="30">
        <f>'Strategic Scorecard'!$G$204</f>
        <v>0</v>
      </c>
      <c r="BI45" s="30">
        <f>'Strategic Scorecard'!$G$204</f>
        <v>0</v>
      </c>
      <c r="BJ45" s="30">
        <f>'Strategic Scorecard'!$G$204</f>
        <v>0</v>
      </c>
      <c r="BK45" s="30">
        <f>'Strategic Scorecard'!$G$204</f>
        <v>0</v>
      </c>
      <c r="BL45" s="30">
        <f>'Strategic Scorecard'!$G$204</f>
        <v>0</v>
      </c>
      <c r="BM45" s="30">
        <f>'Strategic Scorecard'!$G$204</f>
        <v>0</v>
      </c>
      <c r="BN45" s="30">
        <f>'Strategic Scorecard'!$G$204</f>
        <v>0</v>
      </c>
      <c r="BO45" s="30">
        <f>'Strategic Scorecard'!$G$204</f>
        <v>0</v>
      </c>
      <c r="BP45" s="30">
        <f>'Strategic Scorecard'!$G$204</f>
        <v>0</v>
      </c>
      <c r="BQ45" s="30">
        <f>'Strategic Scorecard'!$G$4</f>
        <v>0</v>
      </c>
      <c r="BR45" s="30">
        <f>'Strategic Scorecard'!$G$4</f>
        <v>0</v>
      </c>
      <c r="BS45" s="30"/>
      <c r="BT45" s="30">
        <f>'Strategic Scorecard'!$G$29</f>
        <v>0</v>
      </c>
      <c r="BU45" s="30">
        <f>'Strategic Scorecard'!$G$29</f>
        <v>0</v>
      </c>
      <c r="BV45" s="30">
        <f>'Strategic Scorecard'!$G$29</f>
        <v>0</v>
      </c>
      <c r="BW45" s="30">
        <f>'Strategic Scorecard'!$G$54</f>
        <v>0</v>
      </c>
      <c r="BX45" s="30">
        <f>'Strategic Scorecard'!$G$54</f>
        <v>0</v>
      </c>
      <c r="BY45" s="30">
        <f>'Strategic Scorecard'!$G$54</f>
        <v>0</v>
      </c>
      <c r="BZ45" s="30">
        <f>'Strategic Scorecard'!$G$54</f>
        <v>0</v>
      </c>
      <c r="CA45" s="30">
        <f>'Strategic Scorecard'!$G$54</f>
        <v>0</v>
      </c>
      <c r="CB45" s="30">
        <f>'Strategic Scorecard'!$G$54</f>
        <v>0</v>
      </c>
      <c r="CC45" s="30">
        <f>'Strategic Scorecard'!$G$54</f>
        <v>0</v>
      </c>
      <c r="CD45" s="30">
        <f>'Strategic Scorecard'!$G$54</f>
        <v>0</v>
      </c>
      <c r="CE45" s="30">
        <f>'Strategic Scorecard'!$G$54</f>
        <v>0</v>
      </c>
      <c r="CF45" s="30">
        <f>'Strategic Scorecard'!$G$54</f>
        <v>0</v>
      </c>
      <c r="CG45" s="30">
        <f>'Strategic Scorecard'!$G$54</f>
        <v>0</v>
      </c>
      <c r="CH45" s="30">
        <f>'Strategic Scorecard'!$G$54</f>
        <v>0</v>
      </c>
      <c r="CI45" s="30">
        <f>'Strategic Scorecard'!$G$54</f>
        <v>0</v>
      </c>
      <c r="CJ45" s="30">
        <f>'Strategic Scorecard'!$G$54</f>
        <v>0</v>
      </c>
      <c r="CK45" s="30"/>
      <c r="CL45" s="30">
        <f>'Strategic Scorecard'!$G$306</f>
        <v>0</v>
      </c>
      <c r="CM45" s="30">
        <f>'Strategic Scorecard'!$G$306</f>
        <v>0</v>
      </c>
      <c r="CN45" s="30">
        <f>'Strategic Scorecard'!$G$306</f>
        <v>0</v>
      </c>
      <c r="CO45" s="30">
        <f>'Strategic Scorecard'!$G$306</f>
        <v>0</v>
      </c>
      <c r="CP45" s="30">
        <f>'Strategic Scorecard'!$G$306</f>
        <v>0</v>
      </c>
      <c r="CQ45" s="30">
        <f>'Strategic Scorecard'!$G$306</f>
        <v>0</v>
      </c>
      <c r="CR45" s="30">
        <f>'Strategic Scorecard'!$G$306</f>
        <v>0</v>
      </c>
      <c r="CS45" s="30">
        <f>'Strategic Scorecard'!$G$306</f>
        <v>0</v>
      </c>
      <c r="CT45" s="30">
        <f>'Strategic Scorecard'!$G$306</f>
        <v>0</v>
      </c>
      <c r="CU45" s="30">
        <f>'Strategic Scorecard'!$G$306</f>
        <v>0</v>
      </c>
      <c r="CV45" s="30">
        <f>'Strategic Scorecard'!$G$306</f>
        <v>0</v>
      </c>
      <c r="CW45" s="30">
        <f>'Strategic Scorecard'!$G$306</f>
        <v>0</v>
      </c>
      <c r="CX45" s="30">
        <f>'Strategic Scorecard'!$G$306</f>
        <v>0</v>
      </c>
      <c r="CY45" s="30"/>
      <c r="DH45" s="30"/>
      <c r="DI45" s="37">
        <f>'Strategic Scorecard'!$G$408</f>
        <v>0</v>
      </c>
      <c r="DJ45" s="37">
        <f>'Strategic Scorecard'!$G$408</f>
        <v>0</v>
      </c>
      <c r="DK45" s="37">
        <f>'Strategic Scorecard'!$G$408</f>
        <v>0</v>
      </c>
      <c r="DL45" s="37">
        <f>'Strategic Scorecard'!$G$408</f>
        <v>0</v>
      </c>
      <c r="DM45" s="37">
        <f>'Strategic Scorecard'!$G$408</f>
        <v>0</v>
      </c>
      <c r="DN45" s="37">
        <f>'Strategic Scorecard'!$G$408</f>
        <v>0</v>
      </c>
      <c r="DO45" s="37">
        <f>'Strategic Scorecard'!$G$408</f>
        <v>0</v>
      </c>
      <c r="DP45" s="37">
        <f>'Strategic Scorecard'!$G$408</f>
        <v>0</v>
      </c>
      <c r="DQ45" s="30">
        <f>'Strategic Scorecard'!$G$383</f>
        <v>0</v>
      </c>
      <c r="DR45" s="30">
        <f>'Strategic Scorecard'!$G$383</f>
        <v>0</v>
      </c>
      <c r="DS45" s="30">
        <f>'Strategic Scorecard'!$G$383</f>
        <v>0</v>
      </c>
      <c r="DT45" s="30">
        <f>'Strategic Scorecard'!$G$383</f>
        <v>0</v>
      </c>
      <c r="DU45" s="30">
        <f>'Strategic Scorecard'!$G$383</f>
        <v>0</v>
      </c>
      <c r="DV45" s="30">
        <f>'Strategic Scorecard'!$G$383</f>
        <v>0</v>
      </c>
      <c r="DW45" s="30"/>
      <c r="DX45" s="30">
        <f>'Strategic Scorecard'!$G$181</f>
        <v>0</v>
      </c>
      <c r="DY45" s="30">
        <f>'Strategic Scorecard'!$G$206</f>
        <v>0</v>
      </c>
      <c r="DZ45" s="30">
        <f>'Strategic Scorecard'!$G$206</f>
        <v>0</v>
      </c>
      <c r="EA45" s="30">
        <f>'Strategic Scorecard'!$G$206</f>
        <v>0</v>
      </c>
      <c r="EB45" s="30">
        <f>'Strategic Scorecard'!$G$206</f>
        <v>0</v>
      </c>
      <c r="EC45" s="30">
        <f>'Strategic Scorecard'!$G$206</f>
        <v>0</v>
      </c>
      <c r="ED45" s="30">
        <f>'Strategic Scorecard'!$G$206</f>
        <v>0</v>
      </c>
      <c r="EE45" s="30">
        <f>'Strategic Scorecard'!$G$206</f>
        <v>0</v>
      </c>
      <c r="EF45" s="30">
        <f>'Strategic Scorecard'!$G$206</f>
        <v>0</v>
      </c>
      <c r="EG45" s="30">
        <f>'Strategic Scorecard'!$G$206</f>
        <v>0</v>
      </c>
      <c r="EH45" s="30">
        <f>'Strategic Scorecard'!$G$206</f>
        <v>0</v>
      </c>
      <c r="EI45" s="30">
        <f>'Strategic Scorecard'!$G$206</f>
        <v>0</v>
      </c>
      <c r="EJ45" s="30">
        <f>'Strategic Scorecard'!$G$206</f>
        <v>0</v>
      </c>
      <c r="EK45" s="30">
        <f>'Strategic Scorecard'!$G$6</f>
        <v>0</v>
      </c>
      <c r="EL45" s="30">
        <f>'Strategic Scorecard'!$G$6</f>
        <v>0</v>
      </c>
      <c r="EM45" s="30">
        <f>'Strategic Scorecard'!$G$6</f>
        <v>0</v>
      </c>
      <c r="EN45" s="30"/>
      <c r="EO45" s="30">
        <f>'Strategic Scorecard'!$G$31</f>
        <v>0</v>
      </c>
      <c r="EP45" s="30">
        <f>'Strategic Scorecard'!$G$31</f>
        <v>0</v>
      </c>
      <c r="EQ45" s="30">
        <f>'Strategic Scorecard'!$G$31</f>
        <v>0</v>
      </c>
      <c r="ER45" s="30">
        <f>'Strategic Scorecard'!$G$56</f>
        <v>0</v>
      </c>
      <c r="ES45" s="30">
        <f>'Strategic Scorecard'!$G$56</f>
        <v>0</v>
      </c>
      <c r="ET45" s="30">
        <f>'Strategic Scorecard'!$G$56</f>
        <v>0</v>
      </c>
      <c r="EU45" s="30">
        <f>'Strategic Scorecard'!$G$56</f>
        <v>0</v>
      </c>
      <c r="EV45" s="30">
        <f>'Strategic Scorecard'!$G$56</f>
        <v>0</v>
      </c>
      <c r="EW45" s="30">
        <f>'Strategic Scorecard'!$G$56</f>
        <v>0</v>
      </c>
      <c r="EX45" s="30">
        <f>'Strategic Scorecard'!$G$56</f>
        <v>0</v>
      </c>
      <c r="EY45" s="30">
        <f>'Strategic Scorecard'!$G$56</f>
        <v>0</v>
      </c>
      <c r="EZ45" s="30">
        <f>'Strategic Scorecard'!$G$56</f>
        <v>0</v>
      </c>
      <c r="FA45" s="30">
        <f>'Strategic Scorecard'!$G$56</f>
        <v>0</v>
      </c>
      <c r="FB45" s="30">
        <f>'Strategic Scorecard'!$G$56</f>
        <v>0</v>
      </c>
      <c r="FC45" s="30">
        <f>'Strategic Scorecard'!$G$56</f>
        <v>0</v>
      </c>
      <c r="FD45" s="30">
        <f>'Strategic Scorecard'!$G$56</f>
        <v>0</v>
      </c>
      <c r="FE45" s="30">
        <f>'Strategic Scorecard'!$G$56</f>
        <v>0</v>
      </c>
      <c r="FF45" s="30">
        <f>'Strategic Scorecard'!$G$283</f>
        <v>0</v>
      </c>
      <c r="FG45" s="30">
        <f>'Strategic Scorecard'!$G$283</f>
        <v>0</v>
      </c>
      <c r="FH45" s="30">
        <f>'Strategic Scorecard'!$G$283</f>
        <v>0</v>
      </c>
      <c r="FI45" s="30">
        <f>'Strategic Scorecard'!$G$283</f>
        <v>0</v>
      </c>
      <c r="FJ45" s="30">
        <f>'Strategic Scorecard'!$G$283</f>
        <v>0</v>
      </c>
      <c r="FK45" s="30"/>
      <c r="FL45" s="30"/>
      <c r="FM45" s="30">
        <f>'Strategic Scorecard'!$G$308</f>
        <v>0</v>
      </c>
      <c r="FN45" s="30">
        <f>'Strategic Scorecard'!$G$308</f>
        <v>0</v>
      </c>
      <c r="FO45" s="30">
        <f>'Strategic Scorecard'!$G$308</f>
        <v>0</v>
      </c>
      <c r="FP45" s="30">
        <f>'Strategic Scorecard'!$G$308</f>
        <v>0</v>
      </c>
      <c r="FQ45" s="30">
        <f>'Strategic Scorecard'!$G$308</f>
        <v>0</v>
      </c>
      <c r="FR45" s="30">
        <f>'Strategic Scorecard'!$G$308</f>
        <v>0</v>
      </c>
      <c r="FS45" s="30">
        <f>'Strategic Scorecard'!$G$308</f>
        <v>0</v>
      </c>
      <c r="FT45" s="40"/>
      <c r="FU45" s="40"/>
      <c r="FV45" s="40"/>
      <c r="FW45" s="40"/>
      <c r="FX45" s="40"/>
      <c r="FY45" s="40"/>
      <c r="FZ45" s="38"/>
      <c r="IC45" s="3"/>
      <c r="ID45" s="3"/>
      <c r="IE45" s="3"/>
      <c r="IF45" s="3"/>
      <c r="IG45" s="3"/>
      <c r="IH45" s="3"/>
    </row>
    <row r="46" spans="2:242" ht="20" customHeight="1">
      <c r="B46" s="42"/>
      <c r="C46" s="43"/>
      <c r="D46" s="43"/>
      <c r="E46" s="43"/>
      <c r="F46" s="43"/>
      <c r="G46" s="43"/>
      <c r="H46" s="43"/>
      <c r="I46" s="43"/>
      <c r="J46" s="43"/>
      <c r="K46" s="43"/>
      <c r="L46" s="43"/>
      <c r="M46" s="43"/>
      <c r="N46" s="43"/>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30"/>
      <c r="AN46" s="37">
        <f>'Strategic Scorecard'!$G$406</f>
        <v>0</v>
      </c>
      <c r="AO46" s="37">
        <f>'Strategic Scorecard'!$G$406</f>
        <v>0</v>
      </c>
      <c r="AP46" s="138">
        <f>'Strategic Scorecard'!$G$406</f>
        <v>0</v>
      </c>
      <c r="AQ46" s="138"/>
      <c r="AR46" s="138"/>
      <c r="AS46" s="138"/>
      <c r="AT46" s="138"/>
      <c r="AU46" s="138"/>
      <c r="AV46" s="138"/>
      <c r="AW46" s="37">
        <f>'Strategic Scorecard'!$G$406</f>
        <v>0</v>
      </c>
      <c r="AX46" s="37">
        <f>'Strategic Scorecard'!$G$406</f>
        <v>0</v>
      </c>
      <c r="AY46" s="37">
        <f>'Strategic Scorecard'!$G$406</f>
        <v>0</v>
      </c>
      <c r="AZ46" s="37">
        <f>'Strategic Scorecard'!$G$406</f>
        <v>0</v>
      </c>
      <c r="BA46" s="37">
        <f>'Strategic Scorecard'!$G$406</f>
        <v>0</v>
      </c>
      <c r="BB46" s="30">
        <f>'Strategic Scorecard'!$G$179</f>
        <v>0</v>
      </c>
      <c r="BC46" s="30">
        <f>'Strategic Scorecard'!$G$179</f>
        <v>0</v>
      </c>
      <c r="BD46" s="30">
        <f>'Strategic Scorecard'!$G$179</f>
        <v>0</v>
      </c>
      <c r="BE46" s="30">
        <f>'Strategic Scorecard'!$G$179</f>
        <v>0</v>
      </c>
      <c r="BF46" s="30">
        <f>'Strategic Scorecard'!$G$179</f>
        <v>0</v>
      </c>
      <c r="BG46" s="30">
        <f>'Strategic Scorecard'!$G$204</f>
        <v>0</v>
      </c>
      <c r="BH46" s="30">
        <f>'Strategic Scorecard'!$G$204</f>
        <v>0</v>
      </c>
      <c r="BI46" s="30">
        <f>'Strategic Scorecard'!$G$204</f>
        <v>0</v>
      </c>
      <c r="BJ46" s="30">
        <f>'Strategic Scorecard'!$G$204</f>
        <v>0</v>
      </c>
      <c r="BK46" s="30">
        <f>'Strategic Scorecard'!$G$204</f>
        <v>0</v>
      </c>
      <c r="BL46" s="30">
        <f>'Strategic Scorecard'!$G$204</f>
        <v>0</v>
      </c>
      <c r="BM46" s="30">
        <f>'Strategic Scorecard'!$G$204</f>
        <v>0</v>
      </c>
      <c r="BN46" s="30">
        <f>'Strategic Scorecard'!$G$204</f>
        <v>0</v>
      </c>
      <c r="BO46" s="30">
        <f>'Strategic Scorecard'!$G$204</f>
        <v>0</v>
      </c>
      <c r="BP46" s="30">
        <f>'Strategic Scorecard'!$G$204</f>
        <v>0</v>
      </c>
      <c r="BQ46" s="30">
        <f>'Strategic Scorecard'!$G$204</f>
        <v>0</v>
      </c>
      <c r="BR46" s="30">
        <f>'Strategic Scorecard'!$G$4</f>
        <v>0</v>
      </c>
      <c r="BS46" s="30"/>
      <c r="BT46" s="30">
        <f>'Strategic Scorecard'!$G$29</f>
        <v>0</v>
      </c>
      <c r="BU46" s="30">
        <f>'Strategic Scorecard'!$G$29</f>
        <v>0</v>
      </c>
      <c r="BV46" s="30">
        <f>'Strategic Scorecard'!$G$54</f>
        <v>0</v>
      </c>
      <c r="BW46" s="30">
        <f>'Strategic Scorecard'!$G$54</f>
        <v>0</v>
      </c>
      <c r="BX46" s="30">
        <f>'Strategic Scorecard'!$G$54</f>
        <v>0</v>
      </c>
      <c r="BY46" s="30">
        <f>'Strategic Scorecard'!$G$54</f>
        <v>0</v>
      </c>
      <c r="BZ46" s="30">
        <f>'Strategic Scorecard'!$G$54</f>
        <v>0</v>
      </c>
      <c r="CA46" s="30">
        <f>'Strategic Scorecard'!$G$54</f>
        <v>0</v>
      </c>
      <c r="CB46" s="30">
        <f>'Strategic Scorecard'!$G$54</f>
        <v>0</v>
      </c>
      <c r="CC46" s="30">
        <f>'Strategic Scorecard'!$G$54</f>
        <v>0</v>
      </c>
      <c r="CD46" s="30">
        <f>'Strategic Scorecard'!$G$54</f>
        <v>0</v>
      </c>
      <c r="CE46" s="30">
        <f>'Strategic Scorecard'!$G$54</f>
        <v>0</v>
      </c>
      <c r="CF46" s="30">
        <f>'Strategic Scorecard'!$G$79</f>
        <v>0</v>
      </c>
      <c r="CG46" s="30">
        <f>'Strategic Scorecard'!$G$79</f>
        <v>0</v>
      </c>
      <c r="CH46" s="30">
        <f>'Strategic Scorecard'!$G$79</f>
        <v>0</v>
      </c>
      <c r="CI46" s="30">
        <f>'Strategic Scorecard'!$G$79</f>
        <v>0</v>
      </c>
      <c r="CJ46" s="30">
        <f>'Strategic Scorecard'!$G$54</f>
        <v>0</v>
      </c>
      <c r="CK46" s="33"/>
      <c r="CL46" s="30">
        <f>'Strategic Scorecard'!$G$306</f>
        <v>0</v>
      </c>
      <c r="CM46" s="30">
        <f>'Strategic Scorecard'!$G$306</f>
        <v>0</v>
      </c>
      <c r="CN46" s="30">
        <f>'Strategic Scorecard'!$G$306</f>
        <v>0</v>
      </c>
      <c r="CO46" s="30">
        <f>'Strategic Scorecard'!$G$306</f>
        <v>0</v>
      </c>
      <c r="CP46" s="30">
        <f>'Strategic Scorecard'!$G$306</f>
        <v>0</v>
      </c>
      <c r="CQ46" s="30">
        <f>'Strategic Scorecard'!$G$306</f>
        <v>0</v>
      </c>
      <c r="CR46" s="30">
        <f>'Strategic Scorecard'!$G$306</f>
        <v>0</v>
      </c>
      <c r="CS46" s="30">
        <f>'Strategic Scorecard'!$G$306</f>
        <v>0</v>
      </c>
      <c r="CT46" s="30">
        <f>'Strategic Scorecard'!$G$306</f>
        <v>0</v>
      </c>
      <c r="CU46" s="30">
        <f>'Strategic Scorecard'!$G$306</f>
        <v>0</v>
      </c>
      <c r="CV46" s="30">
        <f>'Strategic Scorecard'!$G$306</f>
        <v>0</v>
      </c>
      <c r="CW46" s="30">
        <f>'Strategic Scorecard'!$G$306</f>
        <v>0</v>
      </c>
      <c r="CX46" s="30">
        <f>'Strategic Scorecard'!$G$306</f>
        <v>0</v>
      </c>
      <c r="CY46" s="30"/>
      <c r="DH46" s="30"/>
      <c r="DI46" s="37">
        <f>'Strategic Scorecard'!$G$408</f>
        <v>0</v>
      </c>
      <c r="DJ46" s="37">
        <f>'Strategic Scorecard'!$G$408</f>
        <v>0</v>
      </c>
      <c r="DK46" s="37">
        <f>'Strategic Scorecard'!$G$408</f>
        <v>0</v>
      </c>
      <c r="DL46" s="37">
        <f>'Strategic Scorecard'!$G$408</f>
        <v>0</v>
      </c>
      <c r="DM46" s="37">
        <f>'Strategic Scorecard'!$G$408</f>
        <v>0</v>
      </c>
      <c r="DN46" s="37">
        <f>'Strategic Scorecard'!$G$408</f>
        <v>0</v>
      </c>
      <c r="DO46" s="37">
        <f>'Strategic Scorecard'!$G$408</f>
        <v>0</v>
      </c>
      <c r="DP46" s="37">
        <f>'Strategic Scorecard'!$G$408</f>
        <v>0</v>
      </c>
      <c r="DQ46" s="37">
        <f>'Strategic Scorecard'!$G$408</f>
        <v>0</v>
      </c>
      <c r="DR46" s="37">
        <f>'Strategic Scorecard'!$G$408</f>
        <v>0</v>
      </c>
      <c r="DS46" s="37">
        <f>'Strategic Scorecard'!$G$408</f>
        <v>0</v>
      </c>
      <c r="DT46" s="37">
        <f>'Strategic Scorecard'!$G$408</f>
        <v>0</v>
      </c>
      <c r="DU46" s="37">
        <f>'Strategic Scorecard'!$G$408</f>
        <v>0</v>
      </c>
      <c r="DV46" s="30"/>
      <c r="DW46" s="30"/>
      <c r="DX46" s="30">
        <f>'Strategic Scorecard'!$G$181</f>
        <v>0</v>
      </c>
      <c r="DY46" s="30">
        <f>'Strategic Scorecard'!$G$206</f>
        <v>0</v>
      </c>
      <c r="DZ46" s="30">
        <f>'Strategic Scorecard'!$G$206</f>
        <v>0</v>
      </c>
      <c r="EA46" s="30">
        <f>'Strategic Scorecard'!$G$206</f>
        <v>0</v>
      </c>
      <c r="EB46" s="30">
        <f>'Strategic Scorecard'!$G$206</f>
        <v>0</v>
      </c>
      <c r="EC46" s="30">
        <f>'Strategic Scorecard'!$G$206</f>
        <v>0</v>
      </c>
      <c r="ED46" s="30">
        <f>'Strategic Scorecard'!$G$206</f>
        <v>0</v>
      </c>
      <c r="EE46" s="30">
        <f>'Strategic Scorecard'!$G$206</f>
        <v>0</v>
      </c>
      <c r="EF46" s="30">
        <f>'Strategic Scorecard'!$G$206</f>
        <v>0</v>
      </c>
      <c r="EG46" s="30">
        <f>'Strategic Scorecard'!$G$206</f>
        <v>0</v>
      </c>
      <c r="EH46" s="30">
        <f>'Strategic Scorecard'!$G$206</f>
        <v>0</v>
      </c>
      <c r="EI46" s="30">
        <f>'Strategic Scorecard'!$G$206</f>
        <v>0</v>
      </c>
      <c r="EJ46" s="30">
        <f>'Strategic Scorecard'!$G$206</f>
        <v>0</v>
      </c>
      <c r="EK46" s="30">
        <f>'Strategic Scorecard'!$G$206</f>
        <v>0</v>
      </c>
      <c r="EL46" s="30">
        <f>'Strategic Scorecard'!$G$6</f>
        <v>0</v>
      </c>
      <c r="EM46" s="30">
        <f>'Strategic Scorecard'!$G$6</f>
        <v>0</v>
      </c>
      <c r="EN46" s="30"/>
      <c r="EO46" s="30">
        <f>'Strategic Scorecard'!$G$31</f>
        <v>0</v>
      </c>
      <c r="EP46" s="30">
        <f>'Strategic Scorecard'!$G$31</f>
        <v>0</v>
      </c>
      <c r="EQ46" s="30">
        <f>'Strategic Scorecard'!$G$56</f>
        <v>0</v>
      </c>
      <c r="ER46" s="30">
        <f>'Strategic Scorecard'!$G$56</f>
        <v>0</v>
      </c>
      <c r="ES46" s="30">
        <f>'Strategic Scorecard'!$G$56</f>
        <v>0</v>
      </c>
      <c r="ET46" s="30">
        <f>'Strategic Scorecard'!$G$56</f>
        <v>0</v>
      </c>
      <c r="EU46" s="30">
        <f>'Strategic Scorecard'!$G$56</f>
        <v>0</v>
      </c>
      <c r="EV46" s="30">
        <f>'Strategic Scorecard'!$G$56</f>
        <v>0</v>
      </c>
      <c r="EW46" s="30">
        <f>'Strategic Scorecard'!$G$56</f>
        <v>0</v>
      </c>
      <c r="EX46" s="30">
        <f>'Strategic Scorecard'!$G$56</f>
        <v>0</v>
      </c>
      <c r="EY46" s="30">
        <f>'Strategic Scorecard'!$G$56</f>
        <v>0</v>
      </c>
      <c r="EZ46" s="30">
        <f>'Strategic Scorecard'!$G$56</f>
        <v>0</v>
      </c>
      <c r="FA46" s="30">
        <f>'Strategic Scorecard'!$G$56</f>
        <v>0</v>
      </c>
      <c r="FB46" s="30">
        <f>'Strategic Scorecard'!$G$56</f>
        <v>0</v>
      </c>
      <c r="FC46" s="30">
        <f>'Strategic Scorecard'!$G$56</f>
        <v>0</v>
      </c>
      <c r="FD46" s="30">
        <f>'Strategic Scorecard'!$G$56</f>
        <v>0</v>
      </c>
      <c r="FE46" s="30">
        <f>'Strategic Scorecard'!$G$56</f>
        <v>0</v>
      </c>
      <c r="FF46" s="30"/>
      <c r="FG46" s="30">
        <f>'Strategic Scorecard'!$G$308</f>
        <v>0</v>
      </c>
      <c r="FH46" s="30">
        <f>'Strategic Scorecard'!$G$308</f>
        <v>0</v>
      </c>
      <c r="FI46" s="30">
        <f>'Strategic Scorecard'!$G$308</f>
        <v>0</v>
      </c>
      <c r="FJ46" s="30">
        <f>'Strategic Scorecard'!$G$308</f>
        <v>0</v>
      </c>
      <c r="FK46" s="30">
        <f>'Strategic Scorecard'!$G$308</f>
        <v>0</v>
      </c>
      <c r="FL46" s="30">
        <f>'Strategic Scorecard'!$G$308</f>
        <v>0</v>
      </c>
      <c r="FM46" s="30">
        <f>'Strategic Scorecard'!$G$308</f>
        <v>0</v>
      </c>
      <c r="FN46" s="30">
        <f>'Strategic Scorecard'!$G$308</f>
        <v>0</v>
      </c>
      <c r="FO46" s="30">
        <f>'Strategic Scorecard'!$G$308</f>
        <v>0</v>
      </c>
      <c r="FP46" s="30">
        <f>'Strategic Scorecard'!$G$308</f>
        <v>0</v>
      </c>
      <c r="FQ46" s="30">
        <f>'Strategic Scorecard'!$G$308</f>
        <v>0</v>
      </c>
      <c r="FR46" s="30">
        <f>'Strategic Scorecard'!$G$308</f>
        <v>0</v>
      </c>
      <c r="FS46" s="30">
        <f>'Strategic Scorecard'!$G$308</f>
        <v>0</v>
      </c>
      <c r="FT46" s="40"/>
      <c r="FU46" s="40"/>
      <c r="FV46" s="40"/>
      <c r="FW46" s="40"/>
      <c r="FX46" s="40"/>
      <c r="FY46" s="40"/>
      <c r="FZ46" s="38"/>
      <c r="IC46" s="3"/>
      <c r="ID46" s="3"/>
      <c r="IE46" s="3"/>
      <c r="IF46" s="3"/>
      <c r="IG46" s="3"/>
      <c r="IH46" s="3"/>
    </row>
    <row r="47" spans="2:242" ht="20" customHeight="1">
      <c r="B47" s="42"/>
      <c r="C47" s="43"/>
      <c r="D47" s="43"/>
      <c r="E47" s="43"/>
      <c r="F47" s="43"/>
      <c r="G47" s="43"/>
      <c r="H47" s="43"/>
      <c r="I47" s="43"/>
      <c r="J47" s="43"/>
      <c r="K47" s="43"/>
      <c r="L47" s="43"/>
      <c r="M47" s="43"/>
      <c r="N47" s="43"/>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30"/>
      <c r="AN47" s="37">
        <f>'Strategic Scorecard'!$G$406</f>
        <v>0</v>
      </c>
      <c r="AO47" s="37">
        <f>'Strategic Scorecard'!$G$406</f>
        <v>0</v>
      </c>
      <c r="AP47" s="138"/>
      <c r="AQ47" s="138"/>
      <c r="AR47" s="138"/>
      <c r="AS47" s="138"/>
      <c r="AT47" s="138"/>
      <c r="AU47" s="138"/>
      <c r="AV47" s="138"/>
      <c r="AW47" s="37">
        <f>'Strategic Scorecard'!$G$406</f>
        <v>0</v>
      </c>
      <c r="AX47" s="37">
        <f>'Strategic Scorecard'!$G$406</f>
        <v>0</v>
      </c>
      <c r="AY47" s="37">
        <f>'Strategic Scorecard'!$G$406</f>
        <v>0</v>
      </c>
      <c r="AZ47" s="37">
        <f>'Strategic Scorecard'!$G$406</f>
        <v>0</v>
      </c>
      <c r="BA47" s="37">
        <f>'Strategic Scorecard'!$G$406</f>
        <v>0</v>
      </c>
      <c r="BB47" s="30">
        <f>'Strategic Scorecard'!$G$179</f>
        <v>0</v>
      </c>
      <c r="BC47" s="30">
        <f>'Strategic Scorecard'!$G$179</f>
        <v>0</v>
      </c>
      <c r="BD47" s="30">
        <f>'Strategic Scorecard'!$G$179</f>
        <v>0</v>
      </c>
      <c r="BE47" s="30">
        <f>'Strategic Scorecard'!$G$179</f>
        <v>0</v>
      </c>
      <c r="BF47" s="30">
        <f>'Strategic Scorecard'!$G$179</f>
        <v>0</v>
      </c>
      <c r="BG47" s="30">
        <f>'Strategic Scorecard'!$G$179</f>
        <v>0</v>
      </c>
      <c r="BH47" s="30">
        <f>'Strategic Scorecard'!$G$179</f>
        <v>0</v>
      </c>
      <c r="BI47" s="30">
        <f>'Strategic Scorecard'!$G$179</f>
        <v>0</v>
      </c>
      <c r="BJ47" s="30">
        <f>'Strategic Scorecard'!$G$179</f>
        <v>0</v>
      </c>
      <c r="BK47" s="30">
        <f>'Strategic Scorecard'!$G$179</f>
        <v>0</v>
      </c>
      <c r="BL47" s="30">
        <f>'Strategic Scorecard'!$G$204</f>
        <v>0</v>
      </c>
      <c r="BM47" s="30">
        <f>'Strategic Scorecard'!$G$204</f>
        <v>0</v>
      </c>
      <c r="BN47" s="30">
        <f>'Strategic Scorecard'!$G$204</f>
        <v>0</v>
      </c>
      <c r="BO47" s="30">
        <f>'Strategic Scorecard'!$G$204</f>
        <v>0</v>
      </c>
      <c r="BP47" s="30">
        <f>'Strategic Scorecard'!$G$204</f>
        <v>0</v>
      </c>
      <c r="BQ47" s="30">
        <f>'Strategic Scorecard'!$G$204</f>
        <v>0</v>
      </c>
      <c r="BR47" s="30">
        <f>'Strategic Scorecard'!$G$204</f>
        <v>0</v>
      </c>
      <c r="BS47" s="30"/>
      <c r="BT47" s="30"/>
      <c r="BU47" s="30">
        <f>'Strategic Scorecard'!$G$54</f>
        <v>0</v>
      </c>
      <c r="BV47" s="30">
        <f>'Strategic Scorecard'!$G$54</f>
        <v>0</v>
      </c>
      <c r="BW47" s="30">
        <f>'Strategic Scorecard'!$G$54</f>
        <v>0</v>
      </c>
      <c r="BX47" s="30">
        <f>'Strategic Scorecard'!$G$54</f>
        <v>0</v>
      </c>
      <c r="BY47" s="30">
        <f>'Strategic Scorecard'!$G$54</f>
        <v>0</v>
      </c>
      <c r="BZ47" s="30">
        <f>'Strategic Scorecard'!$G$54</f>
        <v>0</v>
      </c>
      <c r="CA47" s="30">
        <f>'Strategic Scorecard'!$G$79</f>
        <v>0</v>
      </c>
      <c r="CB47" s="30">
        <f>'Strategic Scorecard'!$G$79</f>
        <v>0</v>
      </c>
      <c r="CC47" s="30">
        <f>'Strategic Scorecard'!$G$79</f>
        <v>0</v>
      </c>
      <c r="CD47" s="30">
        <f>'Strategic Scorecard'!$G$79</f>
        <v>0</v>
      </c>
      <c r="CE47" s="30">
        <f>'Strategic Scorecard'!$G$79</f>
        <v>0</v>
      </c>
      <c r="CF47" s="30">
        <f>'Strategic Scorecard'!$G$79</f>
        <v>0</v>
      </c>
      <c r="CG47" s="30">
        <f>'Strategic Scorecard'!$G$79</f>
        <v>0</v>
      </c>
      <c r="CH47" s="30">
        <f>'Strategic Scorecard'!$G$79</f>
        <v>0</v>
      </c>
      <c r="CI47" s="30">
        <f>'Strategic Scorecard'!$G$79</f>
        <v>0</v>
      </c>
      <c r="CJ47" s="30">
        <f>'Strategic Scorecard'!$G$54</f>
        <v>0</v>
      </c>
      <c r="CK47" s="33"/>
      <c r="CL47" s="30">
        <f>'Strategic Scorecard'!$G$306</f>
        <v>0</v>
      </c>
      <c r="CM47" s="30">
        <f>'Strategic Scorecard'!$G$306</f>
        <v>0</v>
      </c>
      <c r="CN47" s="30">
        <f>'Strategic Scorecard'!$G$306</f>
        <v>0</v>
      </c>
      <c r="CO47" s="30">
        <f>'Strategic Scorecard'!$G$306</f>
        <v>0</v>
      </c>
      <c r="CP47" s="30">
        <f>'Strategic Scorecard'!$G$306</f>
        <v>0</v>
      </c>
      <c r="CQ47" s="30">
        <f>'Strategic Scorecard'!$G$306</f>
        <v>0</v>
      </c>
      <c r="CR47" s="30">
        <f>'Strategic Scorecard'!$G$306</f>
        <v>0</v>
      </c>
      <c r="CS47" s="30">
        <f>'Strategic Scorecard'!$G$306</f>
        <v>0</v>
      </c>
      <c r="CT47" s="30">
        <f>'Strategic Scorecard'!$G$306</f>
        <v>0</v>
      </c>
      <c r="CU47" s="30">
        <f>'Strategic Scorecard'!$G$306</f>
        <v>0</v>
      </c>
      <c r="CV47" s="30">
        <f>'Strategic Scorecard'!$G$306</f>
        <v>0</v>
      </c>
      <c r="CW47" s="30">
        <f>'Strategic Scorecard'!$G$306</f>
        <v>0</v>
      </c>
      <c r="CX47" s="30">
        <f>'Strategic Scorecard'!$G$306</f>
        <v>0</v>
      </c>
      <c r="CY47" s="30"/>
      <c r="DH47" s="30"/>
      <c r="DI47" s="37">
        <f>'Strategic Scorecard'!$G$408</f>
        <v>0</v>
      </c>
      <c r="DJ47" s="37">
        <f>'Strategic Scorecard'!$G$408</f>
        <v>0</v>
      </c>
      <c r="DK47" s="37">
        <f>'Strategic Scorecard'!$G$408</f>
        <v>0</v>
      </c>
      <c r="DL47" s="37">
        <f>'Strategic Scorecard'!$G$408</f>
        <v>0</v>
      </c>
      <c r="DM47" s="37">
        <f>'Strategic Scorecard'!$G$408</f>
        <v>0</v>
      </c>
      <c r="DN47" s="37">
        <f>'Strategic Scorecard'!$G$408</f>
        <v>0</v>
      </c>
      <c r="DO47" s="37">
        <f>'Strategic Scorecard'!$G$408</f>
        <v>0</v>
      </c>
      <c r="DP47" s="37">
        <f>'Strategic Scorecard'!$G$408</f>
        <v>0</v>
      </c>
      <c r="DQ47" s="37">
        <f>'Strategic Scorecard'!$G$408</f>
        <v>0</v>
      </c>
      <c r="DR47" s="37">
        <f>'Strategic Scorecard'!$G$408</f>
        <v>0</v>
      </c>
      <c r="DS47" s="37">
        <f>'Strategic Scorecard'!$G$408</f>
        <v>0</v>
      </c>
      <c r="DT47" s="37">
        <f>'Strategic Scorecard'!$G$408</f>
        <v>0</v>
      </c>
      <c r="DU47" s="37">
        <f>'Strategic Scorecard'!$G$408</f>
        <v>0</v>
      </c>
      <c r="DV47" s="37">
        <f>'Strategic Scorecard'!$G$408</f>
        <v>0</v>
      </c>
      <c r="DW47" s="30"/>
      <c r="DX47" s="30">
        <f>'Strategic Scorecard'!$G$181</f>
        <v>0</v>
      </c>
      <c r="DY47" s="30">
        <f>'Strategic Scorecard'!$G$181</f>
        <v>0</v>
      </c>
      <c r="DZ47" s="30">
        <f>'Strategic Scorecard'!$G$181</f>
        <v>0</v>
      </c>
      <c r="EA47" s="30">
        <f>'Strategic Scorecard'!$G$181</f>
        <v>0</v>
      </c>
      <c r="EB47" s="30">
        <f>'Strategic Scorecard'!$G$181</f>
        <v>0</v>
      </c>
      <c r="EC47" s="30">
        <f>'Strategic Scorecard'!$G$181</f>
        <v>0</v>
      </c>
      <c r="ED47" s="30">
        <f>'Strategic Scorecard'!$G$206</f>
        <v>0</v>
      </c>
      <c r="EE47" s="30">
        <f>'Strategic Scorecard'!$G$206</f>
        <v>0</v>
      </c>
      <c r="EF47" s="30">
        <f>'Strategic Scorecard'!$G$206</f>
        <v>0</v>
      </c>
      <c r="EG47" s="30">
        <f>'Strategic Scorecard'!$G$206</f>
        <v>0</v>
      </c>
      <c r="EH47" s="30">
        <f>'Strategic Scorecard'!$G$206</f>
        <v>0</v>
      </c>
      <c r="EI47" s="30">
        <f>'Strategic Scorecard'!$G$206</f>
        <v>0</v>
      </c>
      <c r="EJ47" s="30">
        <f>'Strategic Scorecard'!$G$206</f>
        <v>0</v>
      </c>
      <c r="EK47" s="30">
        <f>'Strategic Scorecard'!$G$206</f>
        <v>0</v>
      </c>
      <c r="EL47" s="30">
        <f>'Strategic Scorecard'!$G$206</f>
        <v>0</v>
      </c>
      <c r="EM47" s="30">
        <f>'Strategic Scorecard'!$G$6</f>
        <v>0</v>
      </c>
      <c r="EN47" s="30"/>
      <c r="EO47" s="30">
        <f>'Strategic Scorecard'!$G$31</f>
        <v>0</v>
      </c>
      <c r="EP47" s="30"/>
      <c r="EQ47" s="30">
        <f>'Strategic Scorecard'!$G$56</f>
        <v>0</v>
      </c>
      <c r="ER47" s="30">
        <f>'Strategic Scorecard'!$G$56</f>
        <v>0</v>
      </c>
      <c r="ES47" s="30">
        <f>'Strategic Scorecard'!$G$56</f>
        <v>0</v>
      </c>
      <c r="ET47" s="30">
        <f>'Strategic Scorecard'!$G$56</f>
        <v>0</v>
      </c>
      <c r="EU47" s="30">
        <f>'Strategic Scorecard'!$G$56</f>
        <v>0</v>
      </c>
      <c r="EV47" s="30">
        <f>'Strategic Scorecard'!$G$56</f>
        <v>0</v>
      </c>
      <c r="EW47" s="30">
        <f>'Strategic Scorecard'!$G$56</f>
        <v>0</v>
      </c>
      <c r="EX47" s="30">
        <f>'Strategic Scorecard'!$G$56</f>
        <v>0</v>
      </c>
      <c r="EY47" s="30">
        <f>'Strategic Scorecard'!$G$56</f>
        <v>0</v>
      </c>
      <c r="EZ47" s="30">
        <f>'Strategic Scorecard'!$G$56</f>
        <v>0</v>
      </c>
      <c r="FA47" s="30">
        <f>'Strategic Scorecard'!$G$81</f>
        <v>0</v>
      </c>
      <c r="FB47" s="30">
        <f>'Strategic Scorecard'!$G$81</f>
        <v>0</v>
      </c>
      <c r="FC47" s="30">
        <f>'Strategic Scorecard'!$G$81</f>
        <v>0</v>
      </c>
      <c r="FD47" s="30">
        <f>'Strategic Scorecard'!$G$81</f>
        <v>0</v>
      </c>
      <c r="FE47" s="30">
        <f>'Strategic Scorecard'!$G$56</f>
        <v>0</v>
      </c>
      <c r="FF47" s="33"/>
      <c r="FG47" s="30">
        <f>'Strategic Scorecard'!$G$308</f>
        <v>0</v>
      </c>
      <c r="FH47" s="30">
        <f>'Strategic Scorecard'!$G$308</f>
        <v>0</v>
      </c>
      <c r="FI47" s="30">
        <f>'Strategic Scorecard'!$G$308</f>
        <v>0</v>
      </c>
      <c r="FJ47" s="30">
        <f>'Strategic Scorecard'!$G$308</f>
        <v>0</v>
      </c>
      <c r="FK47" s="30">
        <f>'Strategic Scorecard'!$G$308</f>
        <v>0</v>
      </c>
      <c r="FL47" s="30">
        <f>'Strategic Scorecard'!$G$308</f>
        <v>0</v>
      </c>
      <c r="FM47" s="30">
        <f>'Strategic Scorecard'!$G$308</f>
        <v>0</v>
      </c>
      <c r="FN47" s="30">
        <f>'Strategic Scorecard'!$G$308</f>
        <v>0</v>
      </c>
      <c r="FO47" s="30">
        <f>'Strategic Scorecard'!$G$308</f>
        <v>0</v>
      </c>
      <c r="FP47" s="30">
        <f>'Strategic Scorecard'!$G$308</f>
        <v>0</v>
      </c>
      <c r="FQ47" s="30">
        <f>'Strategic Scorecard'!$G$308</f>
        <v>0</v>
      </c>
      <c r="FR47" s="30">
        <f>'Strategic Scorecard'!$G$308</f>
        <v>0</v>
      </c>
      <c r="FS47" s="30">
        <f>'Strategic Scorecard'!$G$308</f>
        <v>0</v>
      </c>
      <c r="FT47" s="40"/>
      <c r="FU47" s="40"/>
      <c r="FV47" s="40"/>
      <c r="FW47" s="40"/>
      <c r="FX47" s="40"/>
      <c r="FY47" s="40"/>
      <c r="FZ47" s="38"/>
      <c r="IC47" s="3"/>
      <c r="ID47" s="3"/>
      <c r="IE47" s="3"/>
      <c r="IF47" s="3"/>
      <c r="IG47" s="3"/>
      <c r="IH47" s="3"/>
    </row>
    <row r="48" spans="2:242" ht="20" customHeight="1">
      <c r="B48" s="42"/>
      <c r="C48" s="43"/>
      <c r="D48" s="43"/>
      <c r="E48" s="43"/>
      <c r="F48" s="43"/>
      <c r="G48" s="43"/>
      <c r="H48" s="43"/>
      <c r="I48" s="43"/>
      <c r="J48" s="43"/>
      <c r="K48" s="43"/>
      <c r="L48" s="43"/>
      <c r="M48" s="43"/>
      <c r="N48" s="43"/>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31"/>
      <c r="AN48" s="37">
        <f>'Strategic Scorecard'!$G$406</f>
        <v>0</v>
      </c>
      <c r="AO48" s="37">
        <f>'Strategic Scorecard'!$G$406</f>
        <v>0</v>
      </c>
      <c r="AP48" s="138"/>
      <c r="AQ48" s="138"/>
      <c r="AR48" s="138"/>
      <c r="AS48" s="138"/>
      <c r="AT48" s="138"/>
      <c r="AU48" s="138"/>
      <c r="AV48" s="138"/>
      <c r="AW48" s="37">
        <f>'Strategic Scorecard'!$G$406</f>
        <v>0</v>
      </c>
      <c r="AX48" s="37">
        <f>'Strategic Scorecard'!$G$406</f>
        <v>0</v>
      </c>
      <c r="AY48" s="37">
        <f>'Strategic Scorecard'!$G$406</f>
        <v>0</v>
      </c>
      <c r="AZ48" s="37">
        <f>'Strategic Scorecard'!$G$406</f>
        <v>0</v>
      </c>
      <c r="BA48" s="37">
        <f>'Strategic Scorecard'!$G$406</f>
        <v>0</v>
      </c>
      <c r="BB48" s="30"/>
      <c r="BC48" s="30"/>
      <c r="BD48" s="30">
        <f>'Strategic Scorecard'!$G$179</f>
        <v>0</v>
      </c>
      <c r="BE48" s="30">
        <f>'Strategic Scorecard'!$G$179</f>
        <v>0</v>
      </c>
      <c r="BF48" s="30">
        <f>'Strategic Scorecard'!$G$179</f>
        <v>0</v>
      </c>
      <c r="BG48" s="30">
        <f>'Strategic Scorecard'!$G$179</f>
        <v>0</v>
      </c>
      <c r="BH48" s="30">
        <f>'Strategic Scorecard'!$G$179</f>
        <v>0</v>
      </c>
      <c r="BI48" s="30">
        <f>'Strategic Scorecard'!$G$179</f>
        <v>0</v>
      </c>
      <c r="BJ48" s="30">
        <f>'Strategic Scorecard'!$G$179</f>
        <v>0</v>
      </c>
      <c r="BK48" s="30">
        <f>'Strategic Scorecard'!$G$179</f>
        <v>0</v>
      </c>
      <c r="BL48" s="30">
        <f>'Strategic Scorecard'!$G$179</f>
        <v>0</v>
      </c>
      <c r="BM48" s="30">
        <f>'Strategic Scorecard'!$G$179</f>
        <v>0</v>
      </c>
      <c r="BN48" s="30">
        <f>'Strategic Scorecard'!$G$179</f>
        <v>0</v>
      </c>
      <c r="BO48" s="30">
        <f>'Strategic Scorecard'!$G$179</f>
        <v>0</v>
      </c>
      <c r="BP48" s="30">
        <f>'Strategic Scorecard'!$G$179</f>
        <v>0</v>
      </c>
      <c r="BQ48" s="30"/>
      <c r="BR48" s="30"/>
      <c r="BS48" s="30"/>
      <c r="BT48" s="30"/>
      <c r="BU48" s="30">
        <f>'Strategic Scorecard'!$G$79</f>
        <v>0</v>
      </c>
      <c r="BV48" s="30">
        <f>'Strategic Scorecard'!$G$79</f>
        <v>0</v>
      </c>
      <c r="BW48" s="30">
        <f>'Strategic Scorecard'!$G$79</f>
        <v>0</v>
      </c>
      <c r="BX48" s="30">
        <f>'Strategic Scorecard'!$G$79</f>
        <v>0</v>
      </c>
      <c r="BY48" s="30">
        <f>'Strategic Scorecard'!$G$79</f>
        <v>0</v>
      </c>
      <c r="BZ48" s="30">
        <f>'Strategic Scorecard'!$G$79</f>
        <v>0</v>
      </c>
      <c r="CA48" s="30">
        <f>'Strategic Scorecard'!$G$79</f>
        <v>0</v>
      </c>
      <c r="CB48" s="30">
        <f>'Strategic Scorecard'!$G$79</f>
        <v>0</v>
      </c>
      <c r="CC48" s="30">
        <f>'Strategic Scorecard'!$G$79</f>
        <v>0</v>
      </c>
      <c r="CD48" s="30">
        <f>'Strategic Scorecard'!$G$79</f>
        <v>0</v>
      </c>
      <c r="CE48" s="30">
        <f>'Strategic Scorecard'!$G$79</f>
        <v>0</v>
      </c>
      <c r="CF48" s="30">
        <f>'Strategic Scorecard'!$G$79</f>
        <v>0</v>
      </c>
      <c r="CG48" s="30">
        <f>'Strategic Scorecard'!$G$79</f>
        <v>0</v>
      </c>
      <c r="CH48" s="30">
        <f>'Strategic Scorecard'!$G$79</f>
        <v>0</v>
      </c>
      <c r="CI48" s="30">
        <f>'Strategic Scorecard'!$G$79</f>
        <v>0</v>
      </c>
      <c r="CJ48" s="30"/>
      <c r="CK48" s="33"/>
      <c r="CL48" s="30">
        <f>'Strategic Scorecard'!$G$306</f>
        <v>0</v>
      </c>
      <c r="CM48" s="30">
        <f>'Strategic Scorecard'!$G$306</f>
        <v>0</v>
      </c>
      <c r="CN48" s="30">
        <f>'Strategic Scorecard'!$G$306</f>
        <v>0</v>
      </c>
      <c r="CO48" s="30">
        <f>'Strategic Scorecard'!$G$306</f>
        <v>0</v>
      </c>
      <c r="CP48" s="30">
        <f>'Strategic Scorecard'!$G$306</f>
        <v>0</v>
      </c>
      <c r="CQ48" s="30">
        <f>'Strategic Scorecard'!$G$306</f>
        <v>0</v>
      </c>
      <c r="CR48" s="30">
        <f>'Strategic Scorecard'!$G$306</f>
        <v>0</v>
      </c>
      <c r="CS48" s="30">
        <f>'Strategic Scorecard'!$G$306</f>
        <v>0</v>
      </c>
      <c r="CT48" s="30">
        <f>'Strategic Scorecard'!$G$306</f>
        <v>0</v>
      </c>
      <c r="CU48" s="30">
        <f>'Strategic Scorecard'!$G$306</f>
        <v>0</v>
      </c>
      <c r="CV48" s="30">
        <f>'Strategic Scorecard'!$G$306</f>
        <v>0</v>
      </c>
      <c r="CW48" s="30">
        <f>'Strategic Scorecard'!$G$306</f>
        <v>0</v>
      </c>
      <c r="CX48" s="30">
        <f>'Strategic Scorecard'!$G$306</f>
        <v>0</v>
      </c>
      <c r="DH48" s="30"/>
      <c r="DI48" s="37">
        <f>'Strategic Scorecard'!$G$408</f>
        <v>0</v>
      </c>
      <c r="DJ48" s="37">
        <f>'Strategic Scorecard'!$G$408</f>
        <v>0</v>
      </c>
      <c r="DK48" s="37">
        <f>'Strategic Scorecard'!$G$408</f>
        <v>0</v>
      </c>
      <c r="DL48" s="37">
        <f>'Strategic Scorecard'!$G$408</f>
        <v>0</v>
      </c>
      <c r="DM48" s="37">
        <f>'Strategic Scorecard'!$G$408</f>
        <v>0</v>
      </c>
      <c r="DN48" s="37">
        <f>'Strategic Scorecard'!$G$408</f>
        <v>0</v>
      </c>
      <c r="DO48" s="37">
        <f>'Strategic Scorecard'!$G$408</f>
        <v>0</v>
      </c>
      <c r="DP48" s="37">
        <f>'Strategic Scorecard'!$G$408</f>
        <v>0</v>
      </c>
      <c r="DQ48" s="37">
        <f>'Strategic Scorecard'!$G$408</f>
        <v>0</v>
      </c>
      <c r="DR48" s="37">
        <f>'Strategic Scorecard'!$G$408</f>
        <v>0</v>
      </c>
      <c r="DS48" s="37">
        <f>'Strategic Scorecard'!$G$408</f>
        <v>0</v>
      </c>
      <c r="DT48" s="37">
        <f>'Strategic Scorecard'!$G$408</f>
        <v>0</v>
      </c>
      <c r="DU48" s="37">
        <f>'Strategic Scorecard'!$G$408</f>
        <v>0</v>
      </c>
      <c r="DV48" s="37">
        <f>'Strategic Scorecard'!$G$408</f>
        <v>0</v>
      </c>
      <c r="DW48" s="30"/>
      <c r="DX48" s="30">
        <f>'Strategic Scorecard'!$G$181</f>
        <v>0</v>
      </c>
      <c r="DY48" s="30">
        <f>'Strategic Scorecard'!$G$181</f>
        <v>0</v>
      </c>
      <c r="DZ48" s="30">
        <f>'Strategic Scorecard'!$G$181</f>
        <v>0</v>
      </c>
      <c r="EA48" s="30">
        <f>'Strategic Scorecard'!$G$181</f>
        <v>0</v>
      </c>
      <c r="EB48" s="30">
        <f>'Strategic Scorecard'!$G$181</f>
        <v>0</v>
      </c>
      <c r="EC48" s="30">
        <f>'Strategic Scorecard'!$G$181</f>
        <v>0</v>
      </c>
      <c r="ED48" s="30">
        <f>'Strategic Scorecard'!$G$181</f>
        <v>0</v>
      </c>
      <c r="EE48" s="30">
        <f>'Strategic Scorecard'!$G$181</f>
        <v>0</v>
      </c>
      <c r="EF48" s="30">
        <f>'Strategic Scorecard'!$G$181</f>
        <v>0</v>
      </c>
      <c r="EG48" s="30">
        <f>'Strategic Scorecard'!$G$181</f>
        <v>0</v>
      </c>
      <c r="EH48" s="30">
        <f>'Strategic Scorecard'!$G$181</f>
        <v>0</v>
      </c>
      <c r="EI48" s="30">
        <f>'Strategic Scorecard'!$G$206</f>
        <v>0</v>
      </c>
      <c r="EJ48" s="30">
        <f>'Strategic Scorecard'!$G$206</f>
        <v>0</v>
      </c>
      <c r="EK48" s="30">
        <f>'Strategic Scorecard'!$G$206</f>
        <v>0</v>
      </c>
      <c r="EL48" s="30">
        <f>'Strategic Scorecard'!$G$206</f>
        <v>0</v>
      </c>
      <c r="EM48" s="30">
        <f>'Strategic Scorecard'!$G$206</f>
        <v>0</v>
      </c>
      <c r="EN48" s="30"/>
      <c r="EO48" s="30"/>
      <c r="EP48" s="30">
        <f>'Strategic Scorecard'!$G$56</f>
        <v>0</v>
      </c>
      <c r="EQ48" s="30">
        <f>'Strategic Scorecard'!$G$56</f>
        <v>0</v>
      </c>
      <c r="ER48" s="30">
        <f>'Strategic Scorecard'!$G$56</f>
        <v>0</v>
      </c>
      <c r="ES48" s="30">
        <f>'Strategic Scorecard'!$G$56</f>
        <v>0</v>
      </c>
      <c r="ET48" s="30">
        <f>'Strategic Scorecard'!$G$56</f>
        <v>0</v>
      </c>
      <c r="EU48" s="30">
        <f>'Strategic Scorecard'!$G$56</f>
        <v>0</v>
      </c>
      <c r="EV48" s="30">
        <f>'Strategic Scorecard'!$G$81</f>
        <v>0</v>
      </c>
      <c r="EW48" s="30">
        <f>'Strategic Scorecard'!$G$81</f>
        <v>0</v>
      </c>
      <c r="EX48" s="30">
        <f>'Strategic Scorecard'!$G$81</f>
        <v>0</v>
      </c>
      <c r="EY48" s="30">
        <f>'Strategic Scorecard'!$G$81</f>
        <v>0</v>
      </c>
      <c r="EZ48" s="30">
        <f>'Strategic Scorecard'!$G$81</f>
        <v>0</v>
      </c>
      <c r="FA48" s="30">
        <f>'Strategic Scorecard'!$G$81</f>
        <v>0</v>
      </c>
      <c r="FB48" s="30">
        <f>'Strategic Scorecard'!$G$81</f>
        <v>0</v>
      </c>
      <c r="FC48" s="30">
        <f>'Strategic Scorecard'!$G$81</f>
        <v>0</v>
      </c>
      <c r="FD48" s="30">
        <f>'Strategic Scorecard'!$G$81</f>
        <v>0</v>
      </c>
      <c r="FE48" s="30">
        <f>'Strategic Scorecard'!$G$56</f>
        <v>0</v>
      </c>
      <c r="FF48" s="33"/>
      <c r="FG48" s="30">
        <f>'Strategic Scorecard'!$G$308</f>
        <v>0</v>
      </c>
      <c r="FH48" s="30">
        <f>'Strategic Scorecard'!$G$308</f>
        <v>0</v>
      </c>
      <c r="FI48" s="30">
        <f>'Strategic Scorecard'!$G$308</f>
        <v>0</v>
      </c>
      <c r="FJ48" s="30">
        <f>'Strategic Scorecard'!$G$308</f>
        <v>0</v>
      </c>
      <c r="FK48" s="30">
        <f>'Strategic Scorecard'!$G$308</f>
        <v>0</v>
      </c>
      <c r="FL48" s="30">
        <f>'Strategic Scorecard'!$G$308</f>
        <v>0</v>
      </c>
      <c r="FM48" s="30">
        <f>'Strategic Scorecard'!$G$308</f>
        <v>0</v>
      </c>
      <c r="FN48" s="30">
        <f>'Strategic Scorecard'!$G$308</f>
        <v>0</v>
      </c>
      <c r="FO48" s="30">
        <f>'Strategic Scorecard'!$G$308</f>
        <v>0</v>
      </c>
      <c r="FP48" s="30">
        <f>'Strategic Scorecard'!$G$308</f>
        <v>0</v>
      </c>
      <c r="FQ48" s="30">
        <f>'Strategic Scorecard'!$G$308</f>
        <v>0</v>
      </c>
      <c r="FR48" s="30">
        <f>'Strategic Scorecard'!$G$308</f>
        <v>0</v>
      </c>
      <c r="FS48" s="30">
        <f>'Strategic Scorecard'!$G$308</f>
        <v>0</v>
      </c>
      <c r="FT48" s="40"/>
      <c r="FU48" s="40"/>
      <c r="FV48" s="40"/>
      <c r="FW48" s="40"/>
      <c r="FX48" s="40"/>
      <c r="FY48" s="40"/>
      <c r="FZ48" s="38"/>
      <c r="IC48" s="3"/>
      <c r="ID48" s="3"/>
      <c r="IE48" s="3"/>
      <c r="IF48" s="3"/>
      <c r="IG48" s="3"/>
      <c r="IH48" s="3"/>
    </row>
    <row r="49" spans="2:242" ht="20" customHeight="1">
      <c r="B49" s="42"/>
      <c r="C49" s="43"/>
      <c r="D49" s="43"/>
      <c r="E49" s="43"/>
      <c r="F49" s="43"/>
      <c r="G49" s="43"/>
      <c r="H49" s="43"/>
      <c r="I49" s="43"/>
      <c r="J49" s="43"/>
      <c r="K49" s="43"/>
      <c r="L49" s="43"/>
      <c r="M49" s="43"/>
      <c r="N49" s="43"/>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30"/>
      <c r="AN49" s="37">
        <f>'Strategic Scorecard'!$G$406</f>
        <v>0</v>
      </c>
      <c r="AO49" s="37">
        <f>'Strategic Scorecard'!$G$406</f>
        <v>0</v>
      </c>
      <c r="AP49" s="138"/>
      <c r="AQ49" s="138"/>
      <c r="AR49" s="138"/>
      <c r="AS49" s="138"/>
      <c r="AT49" s="138"/>
      <c r="AU49" s="138"/>
      <c r="AV49" s="138"/>
      <c r="AW49" s="37">
        <f>'Strategic Scorecard'!$G$406</f>
        <v>0</v>
      </c>
      <c r="AX49" s="37">
        <f>'Strategic Scorecard'!$G$406</f>
        <v>0</v>
      </c>
      <c r="AY49" s="37">
        <f>'Strategic Scorecard'!$G$406</f>
        <v>0</v>
      </c>
      <c r="AZ49" s="37">
        <f>'Strategic Scorecard'!$G$406</f>
        <v>0</v>
      </c>
      <c r="BA49" s="37">
        <f>'Strategic Scorecard'!$G$406</f>
        <v>0</v>
      </c>
      <c r="BB49" s="30">
        <f>'Strategic Scorecard'!$G$154</f>
        <v>0</v>
      </c>
      <c r="BC49" s="30">
        <f>'Strategic Scorecard'!$G$154</f>
        <v>0</v>
      </c>
      <c r="BD49" s="30">
        <f>'Strategic Scorecard'!$G$179</f>
        <v>0</v>
      </c>
      <c r="BE49" s="30">
        <f>'Strategic Scorecard'!$G$179</f>
        <v>0</v>
      </c>
      <c r="BF49" s="30">
        <f>'Strategic Scorecard'!$G$179</f>
        <v>0</v>
      </c>
      <c r="BG49" s="30">
        <f>'Strategic Scorecard'!$G$179</f>
        <v>0</v>
      </c>
      <c r="BH49" s="30">
        <f>'Strategic Scorecard'!$G$179</f>
        <v>0</v>
      </c>
      <c r="BI49" s="30">
        <f>'Strategic Scorecard'!$G$179</f>
        <v>0</v>
      </c>
      <c r="BJ49" s="30">
        <f>'Strategic Scorecard'!$G$179</f>
        <v>0</v>
      </c>
      <c r="BK49" s="30">
        <f>'Strategic Scorecard'!$G$179</f>
        <v>0</v>
      </c>
      <c r="BL49" s="30">
        <f>'Strategic Scorecard'!$G$179</f>
        <v>0</v>
      </c>
      <c r="BM49" s="30">
        <f>'Strategic Scorecard'!$G$179</f>
        <v>0</v>
      </c>
      <c r="BN49" s="30">
        <f>'Strategic Scorecard'!$G$179</f>
        <v>0</v>
      </c>
      <c r="BO49" s="30">
        <f>'Strategic Scorecard'!$G$179</f>
        <v>0</v>
      </c>
      <c r="BP49" s="30">
        <f>'Strategic Scorecard'!$G$179</f>
        <v>0</v>
      </c>
      <c r="BQ49" s="30">
        <f>'Strategic Scorecard'!$G$154</f>
        <v>0</v>
      </c>
      <c r="BR49" s="30"/>
      <c r="BS49" s="30">
        <f>'Strategic Scorecard'!$G$129</f>
        <v>0</v>
      </c>
      <c r="BT49" s="30"/>
      <c r="BU49" s="30">
        <f>'Strategic Scorecard'!$G$79</f>
        <v>0</v>
      </c>
      <c r="BV49" s="30">
        <f>'Strategic Scorecard'!$G$79</f>
        <v>0</v>
      </c>
      <c r="BW49" s="30">
        <f>'Strategic Scorecard'!$G$79</f>
        <v>0</v>
      </c>
      <c r="BX49" s="30">
        <f>'Strategic Scorecard'!$G$79</f>
        <v>0</v>
      </c>
      <c r="BY49" s="30">
        <f>'Strategic Scorecard'!$G$79</f>
        <v>0</v>
      </c>
      <c r="BZ49" s="30">
        <f>'Strategic Scorecard'!$G$79</f>
        <v>0</v>
      </c>
      <c r="CA49" s="30">
        <f>'Strategic Scorecard'!$G$79</f>
        <v>0</v>
      </c>
      <c r="CB49" s="30">
        <f>'Strategic Scorecard'!$G$79</f>
        <v>0</v>
      </c>
      <c r="CC49" s="30">
        <f>'Strategic Scorecard'!$G$79</f>
        <v>0</v>
      </c>
      <c r="CD49" s="30">
        <f>'Strategic Scorecard'!$G$79</f>
        <v>0</v>
      </c>
      <c r="CE49" s="30">
        <f>'Strategic Scorecard'!$G$79</f>
        <v>0</v>
      </c>
      <c r="CF49" s="30">
        <f>'Strategic Scorecard'!$G$79</f>
        <v>0</v>
      </c>
      <c r="CG49" s="30">
        <f>'Strategic Scorecard'!$G$79</f>
        <v>0</v>
      </c>
      <c r="CH49" s="30">
        <f>'Strategic Scorecard'!$G$79</f>
        <v>0</v>
      </c>
      <c r="CI49" s="30">
        <f>'Strategic Scorecard'!$G$79</f>
        <v>0</v>
      </c>
      <c r="CJ49" s="30">
        <f>'Strategic Scorecard'!$G$79</f>
        <v>0</v>
      </c>
      <c r="CK49" s="30"/>
      <c r="CL49" s="30">
        <f>'Strategic Scorecard'!$G$306</f>
        <v>0</v>
      </c>
      <c r="CM49" s="30">
        <f>'Strategic Scorecard'!$G$306</f>
        <v>0</v>
      </c>
      <c r="CN49" s="30">
        <f>'Strategic Scorecard'!$G$306</f>
        <v>0</v>
      </c>
      <c r="CO49" s="30">
        <f>'Strategic Scorecard'!$G$306</f>
        <v>0</v>
      </c>
      <c r="CP49" s="30">
        <f>'Strategic Scorecard'!$G$306</f>
        <v>0</v>
      </c>
      <c r="CQ49" s="30">
        <f>'Strategic Scorecard'!$G$306</f>
        <v>0</v>
      </c>
      <c r="CR49" s="30">
        <f>'Strategic Scorecard'!$G$306</f>
        <v>0</v>
      </c>
      <c r="CS49" s="30">
        <f>'Strategic Scorecard'!$G$306</f>
        <v>0</v>
      </c>
      <c r="CT49" s="30">
        <f>'Strategic Scorecard'!$G$306</f>
        <v>0</v>
      </c>
      <c r="CU49" s="30">
        <f>'Strategic Scorecard'!$G$306</f>
        <v>0</v>
      </c>
      <c r="CV49" s="30">
        <f>'Strategic Scorecard'!$G$306</f>
        <v>0</v>
      </c>
      <c r="CW49" s="30">
        <f>'Strategic Scorecard'!$G$306</f>
        <v>0</v>
      </c>
      <c r="CX49" s="30">
        <f>'Strategic Scorecard'!$G$306</f>
        <v>0</v>
      </c>
      <c r="CY49" s="30"/>
      <c r="DI49" s="37">
        <f>'Strategic Scorecard'!$G$408</f>
        <v>0</v>
      </c>
      <c r="DJ49" s="37">
        <f>'Strategic Scorecard'!$G$408</f>
        <v>0</v>
      </c>
      <c r="DK49" s="37">
        <f>'Strategic Scorecard'!$G$408</f>
        <v>0</v>
      </c>
      <c r="DL49" s="37">
        <f>'Strategic Scorecard'!$G$408</f>
        <v>0</v>
      </c>
      <c r="DM49" s="37">
        <f>'Strategic Scorecard'!$G$408</f>
        <v>0</v>
      </c>
      <c r="DN49" s="37">
        <f>'Strategic Scorecard'!$G$408</f>
        <v>0</v>
      </c>
      <c r="DO49" s="37">
        <f>'Strategic Scorecard'!$G$408</f>
        <v>0</v>
      </c>
      <c r="DP49" s="37">
        <f>'Strategic Scorecard'!$G$408</f>
        <v>0</v>
      </c>
      <c r="DQ49" s="37">
        <f>'Strategic Scorecard'!$G$408</f>
        <v>0</v>
      </c>
      <c r="DR49" s="37">
        <f>'Strategic Scorecard'!$G$408</f>
        <v>0</v>
      </c>
      <c r="DS49" s="37">
        <f>'Strategic Scorecard'!$G$408</f>
        <v>0</v>
      </c>
      <c r="DT49" s="37">
        <f>'Strategic Scorecard'!$G$408</f>
        <v>0</v>
      </c>
      <c r="DU49" s="37">
        <f>'Strategic Scorecard'!$G$408</f>
        <v>0</v>
      </c>
      <c r="DV49" s="37">
        <f>'Strategic Scorecard'!$G$408</f>
        <v>0</v>
      </c>
      <c r="DW49" s="30"/>
      <c r="DX49" s="30"/>
      <c r="DY49" s="30">
        <f>'Strategic Scorecard'!$G$181</f>
        <v>0</v>
      </c>
      <c r="DZ49" s="30">
        <f>'Strategic Scorecard'!$G$181</f>
        <v>0</v>
      </c>
      <c r="EA49" s="30">
        <f>'Strategic Scorecard'!$G$181</f>
        <v>0</v>
      </c>
      <c r="EB49" s="30">
        <f>'Strategic Scorecard'!$G$181</f>
        <v>0</v>
      </c>
      <c r="EC49" s="30">
        <f>'Strategic Scorecard'!$G$181</f>
        <v>0</v>
      </c>
      <c r="ED49" s="30">
        <f>'Strategic Scorecard'!$G$181</f>
        <v>0</v>
      </c>
      <c r="EE49" s="30">
        <f>'Strategic Scorecard'!$G$181</f>
        <v>0</v>
      </c>
      <c r="EF49" s="30">
        <f>'Strategic Scorecard'!$G$181</f>
        <v>0</v>
      </c>
      <c r="EG49" s="30">
        <f>'Strategic Scorecard'!$G$181</f>
        <v>0</v>
      </c>
      <c r="EH49" s="30">
        <f>'Strategic Scorecard'!$G$181</f>
        <v>0</v>
      </c>
      <c r="EI49" s="30">
        <f>'Strategic Scorecard'!$G$181</f>
        <v>0</v>
      </c>
      <c r="EJ49" s="30">
        <f>'Strategic Scorecard'!$G$181</f>
        <v>0</v>
      </c>
      <c r="EK49" s="30">
        <f>'Strategic Scorecard'!$G$181</f>
        <v>0</v>
      </c>
      <c r="EL49" s="30">
        <f>'Strategic Scorecard'!$G$181</f>
        <v>0</v>
      </c>
      <c r="EM49" s="30"/>
      <c r="EN49" s="30"/>
      <c r="EO49" s="30"/>
      <c r="EP49" s="30">
        <f>'Strategic Scorecard'!$G$81</f>
        <v>0</v>
      </c>
      <c r="EQ49" s="30">
        <f>'Strategic Scorecard'!$G$81</f>
        <v>0</v>
      </c>
      <c r="ER49" s="30">
        <f>'Strategic Scorecard'!$G$81</f>
        <v>0</v>
      </c>
      <c r="ES49" s="30">
        <f>'Strategic Scorecard'!$G$81</f>
        <v>0</v>
      </c>
      <c r="ET49" s="30">
        <f>'Strategic Scorecard'!$G$81</f>
        <v>0</v>
      </c>
      <c r="EU49" s="30">
        <f>'Strategic Scorecard'!$G$81</f>
        <v>0</v>
      </c>
      <c r="EV49" s="30">
        <f>'Strategic Scorecard'!$G$81</f>
        <v>0</v>
      </c>
      <c r="EW49" s="30">
        <f>'Strategic Scorecard'!$G$81</f>
        <v>0</v>
      </c>
      <c r="EX49" s="30">
        <f>'Strategic Scorecard'!$G$81</f>
        <v>0</v>
      </c>
      <c r="EY49" s="30">
        <f>'Strategic Scorecard'!$G$81</f>
        <v>0</v>
      </c>
      <c r="EZ49" s="30">
        <f>'Strategic Scorecard'!$G$81</f>
        <v>0</v>
      </c>
      <c r="FA49" s="30">
        <f>'Strategic Scorecard'!$G$81</f>
        <v>0</v>
      </c>
      <c r="FB49" s="30">
        <f>'Strategic Scorecard'!$G$81</f>
        <v>0</v>
      </c>
      <c r="FC49" s="30">
        <f>'Strategic Scorecard'!$G$81</f>
        <v>0</v>
      </c>
      <c r="FD49" s="30">
        <f>'Strategic Scorecard'!$G$81</f>
        <v>0</v>
      </c>
      <c r="FE49" s="30"/>
      <c r="FF49" s="33"/>
      <c r="FG49" s="30">
        <f>'Strategic Scorecard'!$G$308</f>
        <v>0</v>
      </c>
      <c r="FH49" s="30">
        <f>'Strategic Scorecard'!$G$308</f>
        <v>0</v>
      </c>
      <c r="FI49" s="30">
        <f>'Strategic Scorecard'!$G$308</f>
        <v>0</v>
      </c>
      <c r="FJ49" s="30">
        <f>'Strategic Scorecard'!$G$308</f>
        <v>0</v>
      </c>
      <c r="FK49" s="30">
        <f>'Strategic Scorecard'!$G$308</f>
        <v>0</v>
      </c>
      <c r="FL49" s="30">
        <f>'Strategic Scorecard'!$G$308</f>
        <v>0</v>
      </c>
      <c r="FM49" s="30">
        <f>'Strategic Scorecard'!$G$308</f>
        <v>0</v>
      </c>
      <c r="FN49" s="30">
        <f>'Strategic Scorecard'!$G$308</f>
        <v>0</v>
      </c>
      <c r="FO49" s="30">
        <f>'Strategic Scorecard'!$G$308</f>
        <v>0</v>
      </c>
      <c r="FP49" s="30">
        <f>'Strategic Scorecard'!$G$308</f>
        <v>0</v>
      </c>
      <c r="FQ49" s="30">
        <f>'Strategic Scorecard'!$G$308</f>
        <v>0</v>
      </c>
      <c r="FR49" s="30">
        <f>'Strategic Scorecard'!$G$308</f>
        <v>0</v>
      </c>
      <c r="FS49" s="30">
        <f>'Strategic Scorecard'!$G$308</f>
        <v>0</v>
      </c>
      <c r="FT49" s="40"/>
      <c r="FU49" s="40"/>
      <c r="FV49" s="40"/>
      <c r="FW49" s="40"/>
      <c r="FX49" s="40"/>
      <c r="FY49" s="40"/>
      <c r="FZ49" s="38"/>
      <c r="IC49" s="3"/>
      <c r="ID49" s="3"/>
      <c r="IE49" s="3"/>
      <c r="IF49" s="3"/>
      <c r="IG49" s="3"/>
      <c r="IH49" s="3"/>
    </row>
    <row r="50" spans="2:242" ht="20" customHeight="1">
      <c r="B50" s="42"/>
      <c r="C50" s="43"/>
      <c r="D50" s="43"/>
      <c r="E50" s="43"/>
      <c r="F50" s="43"/>
      <c r="G50" s="43"/>
      <c r="H50" s="43"/>
      <c r="I50" s="43"/>
      <c r="J50" s="43"/>
      <c r="K50" s="43"/>
      <c r="L50" s="43"/>
      <c r="M50" s="43"/>
      <c r="N50" s="43"/>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30"/>
      <c r="AN50" s="37">
        <f>'Strategic Scorecard'!$G$406</f>
        <v>0</v>
      </c>
      <c r="AO50" s="37">
        <f>'Strategic Scorecard'!$G$406</f>
        <v>0</v>
      </c>
      <c r="AP50" s="138"/>
      <c r="AQ50" s="138"/>
      <c r="AR50" s="138"/>
      <c r="AS50" s="138"/>
      <c r="AT50" s="138"/>
      <c r="AU50" s="138"/>
      <c r="AV50" s="138"/>
      <c r="AW50" s="37">
        <f>'Strategic Scorecard'!$G$406</f>
        <v>0</v>
      </c>
      <c r="AX50" s="37">
        <f>'Strategic Scorecard'!$G$406</f>
        <v>0</v>
      </c>
      <c r="AY50" s="37">
        <f>'Strategic Scorecard'!$G$406</f>
        <v>0</v>
      </c>
      <c r="AZ50" s="37">
        <f>'Strategic Scorecard'!$G$406</f>
        <v>0</v>
      </c>
      <c r="BA50" s="37">
        <f>'Strategic Scorecard'!$G$406</f>
        <v>0</v>
      </c>
      <c r="BB50" s="30">
        <f>'Strategic Scorecard'!$G$154</f>
        <v>0</v>
      </c>
      <c r="BC50" s="30">
        <f>'Strategic Scorecard'!$G$154</f>
        <v>0</v>
      </c>
      <c r="BD50" s="30">
        <f>'Strategic Scorecard'!$G$179</f>
        <v>0</v>
      </c>
      <c r="BE50" s="30">
        <f>'Strategic Scorecard'!$G$179</f>
        <v>0</v>
      </c>
      <c r="BF50" s="30">
        <f>'Strategic Scorecard'!$G$179</f>
        <v>0</v>
      </c>
      <c r="BG50" s="30">
        <f>'Strategic Scorecard'!$G$179</f>
        <v>0</v>
      </c>
      <c r="BH50" s="30">
        <f>'Strategic Scorecard'!$G$179</f>
        <v>0</v>
      </c>
      <c r="BI50" s="30">
        <f>'Strategic Scorecard'!$G$179</f>
        <v>0</v>
      </c>
      <c r="BJ50" s="30">
        <f>'Strategic Scorecard'!$G$179</f>
        <v>0</v>
      </c>
      <c r="BK50" s="30">
        <f>'Strategic Scorecard'!$G$179</f>
        <v>0</v>
      </c>
      <c r="BL50" s="30">
        <f>'Strategic Scorecard'!$G$179</f>
        <v>0</v>
      </c>
      <c r="BM50" s="30">
        <f>'Strategic Scorecard'!$G$179</f>
        <v>0</v>
      </c>
      <c r="BN50" s="30">
        <f>'Strategic Scorecard'!$G$179</f>
        <v>0</v>
      </c>
      <c r="BO50" s="30">
        <f>'Strategic Scorecard'!$G$179</f>
        <v>0</v>
      </c>
      <c r="BP50" s="30">
        <f>'Strategic Scorecard'!$G$154</f>
        <v>0</v>
      </c>
      <c r="BQ50" s="30">
        <f>'Strategic Scorecard'!$G$154</f>
        <v>0</v>
      </c>
      <c r="BR50" s="30">
        <f>'Strategic Scorecard'!$G$129</f>
        <v>0</v>
      </c>
      <c r="BS50" s="30">
        <f>'Strategic Scorecard'!$G$129</f>
        <v>0</v>
      </c>
      <c r="BT50" s="30">
        <f>'Strategic Scorecard'!$G$204</f>
        <v>0</v>
      </c>
      <c r="BU50" s="30">
        <f>'Strategic Scorecard'!$G$104</f>
        <v>0</v>
      </c>
      <c r="BV50" s="30">
        <f>'Strategic Scorecard'!$G$104</f>
        <v>0</v>
      </c>
      <c r="BW50" s="30">
        <f>'Strategic Scorecard'!$G$79</f>
        <v>0</v>
      </c>
      <c r="BX50" s="30">
        <f>'Strategic Scorecard'!$G$79</f>
        <v>0</v>
      </c>
      <c r="BY50" s="30">
        <f>'Strategic Scorecard'!$G$79</f>
        <v>0</v>
      </c>
      <c r="BZ50" s="30">
        <f>'Strategic Scorecard'!$G$79</f>
        <v>0</v>
      </c>
      <c r="CA50" s="30">
        <f>'Strategic Scorecard'!$G$79</f>
        <v>0</v>
      </c>
      <c r="CB50" s="30">
        <f>'Strategic Scorecard'!$G$79</f>
        <v>0</v>
      </c>
      <c r="CC50" s="30">
        <f>'Strategic Scorecard'!$G$79</f>
        <v>0</v>
      </c>
      <c r="CD50" s="30">
        <f>'Strategic Scorecard'!$G$79</f>
        <v>0</v>
      </c>
      <c r="CE50" s="30">
        <f>'Strategic Scorecard'!$G$79</f>
        <v>0</v>
      </c>
      <c r="CF50" s="30">
        <f>'Strategic Scorecard'!$G$79</f>
        <v>0</v>
      </c>
      <c r="CG50" s="30">
        <f>'Strategic Scorecard'!$G$79</f>
        <v>0</v>
      </c>
      <c r="CH50" s="30">
        <f>'Strategic Scorecard'!$G$79</f>
        <v>0</v>
      </c>
      <c r="CI50" s="30">
        <f>'Strategic Scorecard'!$G$79</f>
        <v>0</v>
      </c>
      <c r="CJ50" s="30">
        <f>'Strategic Scorecard'!$G$79</f>
        <v>0</v>
      </c>
      <c r="CK50" s="30"/>
      <c r="CL50" s="30">
        <f>'Strategic Scorecard'!$G$306</f>
        <v>0</v>
      </c>
      <c r="CM50" s="30">
        <f>'Strategic Scorecard'!$G$306</f>
        <v>0</v>
      </c>
      <c r="CN50" s="30">
        <f>'Strategic Scorecard'!$G$306</f>
        <v>0</v>
      </c>
      <c r="CO50" s="30">
        <f>'Strategic Scorecard'!$G$306</f>
        <v>0</v>
      </c>
      <c r="CP50" s="30">
        <f>'Strategic Scorecard'!$G$306</f>
        <v>0</v>
      </c>
      <c r="CQ50" s="30">
        <f>'Strategic Scorecard'!$G$306</f>
        <v>0</v>
      </c>
      <c r="CR50" s="30">
        <f>'Strategic Scorecard'!$G$306</f>
        <v>0</v>
      </c>
      <c r="CS50" s="30">
        <f>'Strategic Scorecard'!$G$306</f>
        <v>0</v>
      </c>
      <c r="CT50" s="30">
        <f>'Strategic Scorecard'!$G$306</f>
        <v>0</v>
      </c>
      <c r="CU50" s="30">
        <f>'Strategic Scorecard'!$G$306</f>
        <v>0</v>
      </c>
      <c r="CV50" s="30">
        <f>'Strategic Scorecard'!$G$306</f>
        <v>0</v>
      </c>
      <c r="CW50" s="30">
        <f>'Strategic Scorecard'!$G$306</f>
        <v>0</v>
      </c>
      <c r="CX50" s="30">
        <f>'Strategic Scorecard'!$G$306</f>
        <v>0</v>
      </c>
      <c r="CY50" s="30"/>
      <c r="DH50" s="30"/>
      <c r="DI50" s="37">
        <f>'Strategic Scorecard'!$G$408</f>
        <v>0</v>
      </c>
      <c r="DJ50" s="37">
        <f>'Strategic Scorecard'!$G$408</f>
        <v>0</v>
      </c>
      <c r="DK50" s="37">
        <f>'Strategic Scorecard'!$G$408</f>
        <v>0</v>
      </c>
      <c r="DL50" s="37">
        <f>'Strategic Scorecard'!$G$408</f>
        <v>0</v>
      </c>
      <c r="DM50" s="37">
        <f>'Strategic Scorecard'!$G$408</f>
        <v>0</v>
      </c>
      <c r="DN50" s="37">
        <f>'Strategic Scorecard'!$G$408</f>
        <v>0</v>
      </c>
      <c r="DO50" s="37">
        <f>'Strategic Scorecard'!$G$408</f>
        <v>0</v>
      </c>
      <c r="DP50" s="37">
        <f>'Strategic Scorecard'!$G$408</f>
        <v>0</v>
      </c>
      <c r="DQ50" s="37">
        <f>'Strategic Scorecard'!$G$408</f>
        <v>0</v>
      </c>
      <c r="DR50" s="37">
        <f>'Strategic Scorecard'!$G$408</f>
        <v>0</v>
      </c>
      <c r="DS50" s="37">
        <f>'Strategic Scorecard'!$G$408</f>
        <v>0</v>
      </c>
      <c r="DT50" s="37">
        <f>'Strategic Scorecard'!$G$408</f>
        <v>0</v>
      </c>
      <c r="DU50" s="37">
        <f>'Strategic Scorecard'!$G$408</f>
        <v>0</v>
      </c>
      <c r="DV50" s="37">
        <f>'Strategic Scorecard'!$G$408</f>
        <v>0</v>
      </c>
      <c r="DW50" s="30">
        <f>'Strategic Scorecard'!$G$156</f>
        <v>0</v>
      </c>
      <c r="DX50" s="30">
        <f>'Strategic Scorecard'!$G$156</f>
        <v>0</v>
      </c>
      <c r="DY50" s="30">
        <f>'Strategic Scorecard'!$G$181</f>
        <v>0</v>
      </c>
      <c r="DZ50" s="30">
        <f>'Strategic Scorecard'!$G$181</f>
        <v>0</v>
      </c>
      <c r="EA50" s="30">
        <f>'Strategic Scorecard'!$G$181</f>
        <v>0</v>
      </c>
      <c r="EB50" s="30">
        <f>'Strategic Scorecard'!$G$181</f>
        <v>0</v>
      </c>
      <c r="EC50" s="30">
        <f>'Strategic Scorecard'!$G$181</f>
        <v>0</v>
      </c>
      <c r="ED50" s="30">
        <f>'Strategic Scorecard'!$G$181</f>
        <v>0</v>
      </c>
      <c r="EE50" s="30">
        <f>'Strategic Scorecard'!$G$181</f>
        <v>0</v>
      </c>
      <c r="EF50" s="30">
        <f>'Strategic Scorecard'!$G$181</f>
        <v>0</v>
      </c>
      <c r="EG50" s="30">
        <f>'Strategic Scorecard'!$G$181</f>
        <v>0</v>
      </c>
      <c r="EH50" s="30">
        <f>'Strategic Scorecard'!$G$181</f>
        <v>0</v>
      </c>
      <c r="EI50" s="30">
        <f>'Strategic Scorecard'!$G$181</f>
        <v>0</v>
      </c>
      <c r="EJ50" s="30">
        <f>'Strategic Scorecard'!$G$181</f>
        <v>0</v>
      </c>
      <c r="EK50" s="30">
        <f>'Strategic Scorecard'!$G$181</f>
        <v>0</v>
      </c>
      <c r="EL50" s="30">
        <f>'Strategic Scorecard'!$G$156</f>
        <v>0</v>
      </c>
      <c r="EM50" s="30"/>
      <c r="EN50" s="30">
        <f>'Strategic Scorecard'!$G$131</f>
        <v>0</v>
      </c>
      <c r="EO50" s="30"/>
      <c r="EP50" s="30">
        <f>'Strategic Scorecard'!$G$81</f>
        <v>0</v>
      </c>
      <c r="EQ50" s="30">
        <f>'Strategic Scorecard'!$G$81</f>
        <v>0</v>
      </c>
      <c r="ER50" s="30">
        <f>'Strategic Scorecard'!$G$81</f>
        <v>0</v>
      </c>
      <c r="ES50" s="30">
        <f>'Strategic Scorecard'!$G$81</f>
        <v>0</v>
      </c>
      <c r="ET50" s="30">
        <f>'Strategic Scorecard'!$G$81</f>
        <v>0</v>
      </c>
      <c r="EU50" s="30">
        <f>'Strategic Scorecard'!$G$81</f>
        <v>0</v>
      </c>
      <c r="EV50" s="30">
        <f>'Strategic Scorecard'!$G$81</f>
        <v>0</v>
      </c>
      <c r="EW50" s="30">
        <f>'Strategic Scorecard'!$G$81</f>
        <v>0</v>
      </c>
      <c r="EX50" s="30">
        <f>'Strategic Scorecard'!$G$81</f>
        <v>0</v>
      </c>
      <c r="EY50" s="30">
        <f>'Strategic Scorecard'!$G$81</f>
        <v>0</v>
      </c>
      <c r="EZ50" s="30">
        <f>'Strategic Scorecard'!$G$81</f>
        <v>0</v>
      </c>
      <c r="FA50" s="30">
        <f>'Strategic Scorecard'!$G$81</f>
        <v>0</v>
      </c>
      <c r="FB50" s="30">
        <f>'Strategic Scorecard'!$G$81</f>
        <v>0</v>
      </c>
      <c r="FC50" s="30">
        <f>'Strategic Scorecard'!$G$81</f>
        <v>0</v>
      </c>
      <c r="FD50" s="30">
        <f>'Strategic Scorecard'!$G$81</f>
        <v>0</v>
      </c>
      <c r="FE50" s="30">
        <f>'Strategic Scorecard'!$G$81</f>
        <v>0</v>
      </c>
      <c r="FF50" s="30"/>
      <c r="FG50" s="30">
        <f>'Strategic Scorecard'!$G$308</f>
        <v>0</v>
      </c>
      <c r="FH50" s="30">
        <f>'Strategic Scorecard'!$G$308</f>
        <v>0</v>
      </c>
      <c r="FI50" s="30">
        <f>'Strategic Scorecard'!$G$308</f>
        <v>0</v>
      </c>
      <c r="FJ50" s="30">
        <f>'Strategic Scorecard'!$G$308</f>
        <v>0</v>
      </c>
      <c r="FK50" s="30">
        <f>'Strategic Scorecard'!$G$308</f>
        <v>0</v>
      </c>
      <c r="FL50" s="30">
        <f>'Strategic Scorecard'!$G$308</f>
        <v>0</v>
      </c>
      <c r="FM50" s="30">
        <f>'Strategic Scorecard'!$G$308</f>
        <v>0</v>
      </c>
      <c r="FN50" s="30">
        <f>'Strategic Scorecard'!$G$308</f>
        <v>0</v>
      </c>
      <c r="FO50" s="30">
        <f>'Strategic Scorecard'!$G$308</f>
        <v>0</v>
      </c>
      <c r="FP50" s="30">
        <f>'Strategic Scorecard'!$G$308</f>
        <v>0</v>
      </c>
      <c r="FQ50" s="30">
        <f>'Strategic Scorecard'!$G$308</f>
        <v>0</v>
      </c>
      <c r="FR50" s="30">
        <f>'Strategic Scorecard'!$G$308</f>
        <v>0</v>
      </c>
      <c r="FS50" s="30">
        <f>'Strategic Scorecard'!$G$308</f>
        <v>0</v>
      </c>
      <c r="FT50" s="40"/>
      <c r="FU50" s="40"/>
      <c r="FV50" s="40"/>
      <c r="FW50" s="40"/>
      <c r="FX50" s="40"/>
      <c r="FY50" s="40"/>
      <c r="FZ50" s="38"/>
      <c r="IC50" s="3"/>
      <c r="ID50" s="3"/>
      <c r="IE50" s="3"/>
      <c r="IF50" s="3"/>
      <c r="IG50" s="3"/>
      <c r="IH50" s="3"/>
    </row>
    <row r="51" spans="2:242" ht="20" customHeight="1">
      <c r="B51" s="42"/>
      <c r="C51" s="43"/>
      <c r="D51" s="43"/>
      <c r="E51" s="43"/>
      <c r="F51" s="43"/>
      <c r="G51" s="43"/>
      <c r="H51" s="43"/>
      <c r="I51" s="43"/>
      <c r="J51" s="43"/>
      <c r="K51" s="43"/>
      <c r="L51" s="43"/>
      <c r="M51" s="43"/>
      <c r="N51" s="43"/>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30"/>
      <c r="AN51" s="37">
        <f>'Strategic Scorecard'!$G$406</f>
        <v>0</v>
      </c>
      <c r="AO51" s="37">
        <f>'Strategic Scorecard'!$G$406</f>
        <v>0</v>
      </c>
      <c r="AP51" s="138"/>
      <c r="AQ51" s="138"/>
      <c r="AR51" s="138"/>
      <c r="AS51" s="138"/>
      <c r="AT51" s="138"/>
      <c r="AU51" s="138"/>
      <c r="AV51" s="138"/>
      <c r="AW51" s="37">
        <f>'Strategic Scorecard'!$G$406</f>
        <v>0</v>
      </c>
      <c r="AX51" s="37">
        <f>'Strategic Scorecard'!$G$406</f>
        <v>0</v>
      </c>
      <c r="AY51" s="37">
        <f>'Strategic Scorecard'!$G$406</f>
        <v>0</v>
      </c>
      <c r="AZ51" s="37">
        <f>'Strategic Scorecard'!$G$406</f>
        <v>0</v>
      </c>
      <c r="BA51" s="37">
        <f>'Strategic Scorecard'!$G$406</f>
        <v>0</v>
      </c>
      <c r="BB51" s="30">
        <f>'Strategic Scorecard'!$G$154</f>
        <v>0</v>
      </c>
      <c r="BC51" s="30">
        <f>'Strategic Scorecard'!$G$154</f>
        <v>0</v>
      </c>
      <c r="BD51" s="30">
        <f>'Strategic Scorecard'!$G$179</f>
        <v>0</v>
      </c>
      <c r="BE51" s="30">
        <f>'Strategic Scorecard'!$G$179</f>
        <v>0</v>
      </c>
      <c r="BF51" s="30">
        <f>'Strategic Scorecard'!$G$179</f>
        <v>0</v>
      </c>
      <c r="BG51" s="30">
        <f>'Strategic Scorecard'!$G$179</f>
        <v>0</v>
      </c>
      <c r="BH51" s="30">
        <f>'Strategic Scorecard'!$G$179</f>
        <v>0</v>
      </c>
      <c r="BI51" s="30">
        <f>'Strategic Scorecard'!$G$179</f>
        <v>0</v>
      </c>
      <c r="BJ51" s="30">
        <f>'Strategic Scorecard'!$G$179</f>
        <v>0</v>
      </c>
      <c r="BK51" s="30">
        <f>'Strategic Scorecard'!$G$179</f>
        <v>0</v>
      </c>
      <c r="BL51" s="30">
        <f>'Strategic Scorecard'!$G$179</f>
        <v>0</v>
      </c>
      <c r="BM51" s="30">
        <f>'Strategic Scorecard'!$G$179</f>
        <v>0</v>
      </c>
      <c r="BN51" s="30">
        <f>'Strategic Scorecard'!$G$154</f>
        <v>0</v>
      </c>
      <c r="BO51" s="30">
        <f>'Strategic Scorecard'!$G$154</f>
        <v>0</v>
      </c>
      <c r="BP51" s="30">
        <f>'Strategic Scorecard'!$G$154</f>
        <v>0</v>
      </c>
      <c r="BQ51" s="30">
        <f>'Strategic Scorecard'!$G$154</f>
        <v>0</v>
      </c>
      <c r="BR51" s="30">
        <f>'Strategic Scorecard'!$G$129</f>
        <v>0</v>
      </c>
      <c r="BS51" s="30">
        <f>'Strategic Scorecard'!$G$129</f>
        <v>0</v>
      </c>
      <c r="BT51" s="30">
        <f>'Strategic Scorecard'!$G$129</f>
        <v>0</v>
      </c>
      <c r="BU51" s="30">
        <f>'Strategic Scorecard'!$G$104</f>
        <v>0</v>
      </c>
      <c r="BV51" s="30">
        <f>'Strategic Scorecard'!$G$104</f>
        <v>0</v>
      </c>
      <c r="BW51" s="30">
        <f>'Strategic Scorecard'!$G$104</f>
        <v>0</v>
      </c>
      <c r="BX51" s="30">
        <f>'Strategic Scorecard'!$G$104</f>
        <v>0</v>
      </c>
      <c r="BY51" s="30">
        <f>'Strategic Scorecard'!$G$79</f>
        <v>0</v>
      </c>
      <c r="BZ51" s="30">
        <f>'Strategic Scorecard'!$G$79</f>
        <v>0</v>
      </c>
      <c r="CA51" s="30">
        <f>'Strategic Scorecard'!$G$79</f>
        <v>0</v>
      </c>
      <c r="CB51" s="30">
        <f>'Strategic Scorecard'!$G$79</f>
        <v>0</v>
      </c>
      <c r="CC51" s="30">
        <f>'Strategic Scorecard'!$G$79</f>
        <v>0</v>
      </c>
      <c r="CD51" s="30">
        <f>'Strategic Scorecard'!$G$79</f>
        <v>0</v>
      </c>
      <c r="CE51" s="30">
        <f>'Strategic Scorecard'!$G$79</f>
        <v>0</v>
      </c>
      <c r="CF51" s="30">
        <f>'Strategic Scorecard'!$G$79</f>
        <v>0</v>
      </c>
      <c r="CG51" s="30">
        <f>'Strategic Scorecard'!$G$79</f>
        <v>0</v>
      </c>
      <c r="CH51" s="30">
        <f>'Strategic Scorecard'!$G$79</f>
        <v>0</v>
      </c>
      <c r="CI51" s="30">
        <f>'Strategic Scorecard'!$G$79</f>
        <v>0</v>
      </c>
      <c r="CJ51" s="30">
        <f>'Strategic Scorecard'!$G$79</f>
        <v>0</v>
      </c>
      <c r="CK51" s="30">
        <f>'Strategic Scorecard'!$G$306</f>
        <v>0</v>
      </c>
      <c r="CL51" s="30">
        <f>'Strategic Scorecard'!$G$306</f>
        <v>0</v>
      </c>
      <c r="CM51" s="30">
        <f>'Strategic Scorecard'!$G$306</f>
        <v>0</v>
      </c>
      <c r="CN51" s="30">
        <f>'Strategic Scorecard'!$G$306</f>
        <v>0</v>
      </c>
      <c r="CO51" s="30">
        <f>'Strategic Scorecard'!$G$306</f>
        <v>0</v>
      </c>
      <c r="CP51" s="30">
        <f>'Strategic Scorecard'!$G$306</f>
        <v>0</v>
      </c>
      <c r="CQ51" s="30">
        <f>'Strategic Scorecard'!$G$306</f>
        <v>0</v>
      </c>
      <c r="CR51" s="30">
        <f>'Strategic Scorecard'!$G$306</f>
        <v>0</v>
      </c>
      <c r="CS51" s="30">
        <f>'Strategic Scorecard'!$G$306</f>
        <v>0</v>
      </c>
      <c r="CT51" s="30">
        <f>'Strategic Scorecard'!$G$306</f>
        <v>0</v>
      </c>
      <c r="CU51" s="30">
        <f>'Strategic Scorecard'!$G$306</f>
        <v>0</v>
      </c>
      <c r="CV51" s="30">
        <f>'Strategic Scorecard'!$G$306</f>
        <v>0</v>
      </c>
      <c r="CW51" s="30">
        <f>'Strategic Scorecard'!$G$306</f>
        <v>0</v>
      </c>
      <c r="CX51" s="30">
        <f>'Strategic Scorecard'!$G$306</f>
        <v>0</v>
      </c>
      <c r="CY51" s="30"/>
      <c r="DH51" s="30"/>
      <c r="DI51" s="37">
        <f>'Strategic Scorecard'!$G$408</f>
        <v>0</v>
      </c>
      <c r="DJ51" s="37">
        <f>'Strategic Scorecard'!$G$408</f>
        <v>0</v>
      </c>
      <c r="DK51" s="37">
        <f>'Strategic Scorecard'!$G$408</f>
        <v>0</v>
      </c>
      <c r="DL51" s="37">
        <f>'Strategic Scorecard'!$G$408</f>
        <v>0</v>
      </c>
      <c r="DM51" s="37">
        <f>'Strategic Scorecard'!$G$408</f>
        <v>0</v>
      </c>
      <c r="DN51" s="37">
        <f>'Strategic Scorecard'!$G$408</f>
        <v>0</v>
      </c>
      <c r="DO51" s="37">
        <f>'Strategic Scorecard'!$G$408</f>
        <v>0</v>
      </c>
      <c r="DP51" s="37">
        <f>'Strategic Scorecard'!$G$408</f>
        <v>0</v>
      </c>
      <c r="DQ51" s="37">
        <f>'Strategic Scorecard'!$G$408</f>
        <v>0</v>
      </c>
      <c r="DR51" s="37">
        <f>'Strategic Scorecard'!$G$408</f>
        <v>0</v>
      </c>
      <c r="DS51" s="37">
        <f>'Strategic Scorecard'!$G$408</f>
        <v>0</v>
      </c>
      <c r="DT51" s="37">
        <f>'Strategic Scorecard'!$G$408</f>
        <v>0</v>
      </c>
      <c r="DU51" s="37">
        <f>'Strategic Scorecard'!$G$408</f>
        <v>0</v>
      </c>
      <c r="DV51" s="37">
        <f>'Strategic Scorecard'!$G$408</f>
        <v>0</v>
      </c>
      <c r="DW51" s="30">
        <f>'Strategic Scorecard'!$G$156</f>
        <v>0</v>
      </c>
      <c r="DX51" s="30">
        <f>'Strategic Scorecard'!$G$156</f>
        <v>0</v>
      </c>
      <c r="DY51" s="30">
        <f>'Strategic Scorecard'!$G$181</f>
        <v>0</v>
      </c>
      <c r="DZ51" s="30">
        <f>'Strategic Scorecard'!$G$181</f>
        <v>0</v>
      </c>
      <c r="EA51" s="30">
        <f>'Strategic Scorecard'!$G$181</f>
        <v>0</v>
      </c>
      <c r="EB51" s="30">
        <f>'Strategic Scorecard'!$G$181</f>
        <v>0</v>
      </c>
      <c r="EC51" s="30">
        <f>'Strategic Scorecard'!$G$181</f>
        <v>0</v>
      </c>
      <c r="ED51" s="30">
        <f>'Strategic Scorecard'!$G$181</f>
        <v>0</v>
      </c>
      <c r="EE51" s="30">
        <f>'Strategic Scorecard'!$G$181</f>
        <v>0</v>
      </c>
      <c r="EF51" s="30">
        <f>'Strategic Scorecard'!$G$181</f>
        <v>0</v>
      </c>
      <c r="EG51" s="30">
        <f>'Strategic Scorecard'!$G$181</f>
        <v>0</v>
      </c>
      <c r="EH51" s="30">
        <f>'Strategic Scorecard'!$G$181</f>
        <v>0</v>
      </c>
      <c r="EI51" s="30">
        <f>'Strategic Scorecard'!$G$181</f>
        <v>0</v>
      </c>
      <c r="EJ51" s="30">
        <f>'Strategic Scorecard'!$G$156</f>
        <v>0</v>
      </c>
      <c r="EK51" s="30">
        <f>'Strategic Scorecard'!$G$156</f>
        <v>0</v>
      </c>
      <c r="EL51" s="30">
        <f>'Strategic Scorecard'!$G$156</f>
        <v>0</v>
      </c>
      <c r="EM51" s="30">
        <f>'Strategic Scorecard'!$G$131</f>
        <v>0</v>
      </c>
      <c r="EN51" s="30">
        <f>'Strategic Scorecard'!$G$131</f>
        <v>0</v>
      </c>
      <c r="EO51" s="30">
        <f>'Strategic Scorecard'!$G$206</f>
        <v>0</v>
      </c>
      <c r="EP51" s="30">
        <f>'Strategic Scorecard'!$G$106</f>
        <v>0</v>
      </c>
      <c r="EQ51" s="30">
        <f>'Strategic Scorecard'!$G$106</f>
        <v>0</v>
      </c>
      <c r="ER51" s="30">
        <f>'Strategic Scorecard'!$G$81</f>
        <v>0</v>
      </c>
      <c r="ES51" s="30">
        <f>'Strategic Scorecard'!$G$81</f>
        <v>0</v>
      </c>
      <c r="ET51" s="30">
        <f>'Strategic Scorecard'!$G$81</f>
        <v>0</v>
      </c>
      <c r="EU51" s="30">
        <f>'Strategic Scorecard'!$G$81</f>
        <v>0</v>
      </c>
      <c r="EV51" s="30">
        <f>'Strategic Scorecard'!$G$81</f>
        <v>0</v>
      </c>
      <c r="EW51" s="30">
        <f>'Strategic Scorecard'!$G$81</f>
        <v>0</v>
      </c>
      <c r="EX51" s="30">
        <f>'Strategic Scorecard'!$G$81</f>
        <v>0</v>
      </c>
      <c r="EY51" s="30">
        <f>'Strategic Scorecard'!$G$81</f>
        <v>0</v>
      </c>
      <c r="EZ51" s="30">
        <f>'Strategic Scorecard'!$G$81</f>
        <v>0</v>
      </c>
      <c r="FA51" s="30">
        <f>'Strategic Scorecard'!$G$81</f>
        <v>0</v>
      </c>
      <c r="FB51" s="30">
        <f>'Strategic Scorecard'!$G$81</f>
        <v>0</v>
      </c>
      <c r="FC51" s="30">
        <f>'Strategic Scorecard'!$G$81</f>
        <v>0</v>
      </c>
      <c r="FD51" s="30">
        <f>'Strategic Scorecard'!$G$81</f>
        <v>0</v>
      </c>
      <c r="FE51" s="30">
        <f>'Strategic Scorecard'!$G$81</f>
        <v>0</v>
      </c>
      <c r="FF51" s="30"/>
      <c r="FG51" s="30">
        <f>'Strategic Scorecard'!$G$308</f>
        <v>0</v>
      </c>
      <c r="FH51" s="30">
        <f>'Strategic Scorecard'!$G$308</f>
        <v>0</v>
      </c>
      <c r="FI51" s="30">
        <f>'Strategic Scorecard'!$G$308</f>
        <v>0</v>
      </c>
      <c r="FJ51" s="30">
        <f>'Strategic Scorecard'!$G$308</f>
        <v>0</v>
      </c>
      <c r="FK51" s="30">
        <f>'Strategic Scorecard'!$G$308</f>
        <v>0</v>
      </c>
      <c r="FL51" s="30">
        <f>'Strategic Scorecard'!$G$308</f>
        <v>0</v>
      </c>
      <c r="FM51" s="30">
        <f>'Strategic Scorecard'!$G$308</f>
        <v>0</v>
      </c>
      <c r="FN51" s="30">
        <f>'Strategic Scorecard'!$G$308</f>
        <v>0</v>
      </c>
      <c r="FO51" s="30">
        <f>'Strategic Scorecard'!$G$308</f>
        <v>0</v>
      </c>
      <c r="FP51" s="30">
        <f>'Strategic Scorecard'!$G$308</f>
        <v>0</v>
      </c>
      <c r="FQ51" s="30">
        <f>'Strategic Scorecard'!$G$308</f>
        <v>0</v>
      </c>
      <c r="FR51" s="30">
        <f>'Strategic Scorecard'!$G$308</f>
        <v>0</v>
      </c>
      <c r="FS51" s="30">
        <f>'Strategic Scorecard'!$G$308</f>
        <v>0</v>
      </c>
      <c r="FT51" s="40"/>
      <c r="FU51" s="40"/>
      <c r="FV51" s="40"/>
      <c r="FW51" s="40"/>
      <c r="FX51" s="40"/>
      <c r="FY51" s="40"/>
      <c r="FZ51" s="38"/>
      <c r="IC51" s="3"/>
      <c r="ID51" s="3"/>
      <c r="IE51" s="3"/>
      <c r="IF51" s="3"/>
      <c r="IG51" s="3"/>
      <c r="IH51" s="3"/>
    </row>
    <row r="52" spans="2:242" ht="20" customHeight="1">
      <c r="B52" s="42"/>
      <c r="C52" s="43"/>
      <c r="D52" s="43"/>
      <c r="E52" s="43"/>
      <c r="F52" s="43"/>
      <c r="G52" s="43"/>
      <c r="H52" s="43"/>
      <c r="I52" s="43"/>
      <c r="J52" s="43"/>
      <c r="K52" s="43"/>
      <c r="L52" s="43"/>
      <c r="M52" s="43"/>
      <c r="N52" s="43"/>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30"/>
      <c r="AN52" s="37">
        <f>'Strategic Scorecard'!$G$406</f>
        <v>0</v>
      </c>
      <c r="AO52" s="37">
        <f>'Strategic Scorecard'!$G$406</f>
        <v>0</v>
      </c>
      <c r="AP52" s="138"/>
      <c r="AQ52" s="138"/>
      <c r="AR52" s="138"/>
      <c r="AS52" s="138"/>
      <c r="AT52" s="138"/>
      <c r="AU52" s="138"/>
      <c r="AV52" s="138"/>
      <c r="AW52" s="37">
        <f>'Strategic Scorecard'!$G$406</f>
        <v>0</v>
      </c>
      <c r="AX52" s="37">
        <f>'Strategic Scorecard'!$G$406</f>
        <v>0</v>
      </c>
      <c r="AY52" s="37">
        <f>'Strategic Scorecard'!$G$406</f>
        <v>0</v>
      </c>
      <c r="AZ52" s="37">
        <f>'Strategic Scorecard'!$G$406</f>
        <v>0</v>
      </c>
      <c r="BA52" s="37">
        <f>'Strategic Scorecard'!$G$406</f>
        <v>0</v>
      </c>
      <c r="BB52" s="37">
        <f>'Strategic Scorecard'!$G$406</f>
        <v>0</v>
      </c>
      <c r="BC52" s="30">
        <f>'Strategic Scorecard'!$G$154</f>
        <v>0</v>
      </c>
      <c r="BD52" s="30">
        <f>'Strategic Scorecard'!$G$179</f>
        <v>0</v>
      </c>
      <c r="BE52" s="30">
        <f>'Strategic Scorecard'!$G$179</f>
        <v>0</v>
      </c>
      <c r="BF52" s="30">
        <f>'Strategic Scorecard'!$G$179</f>
        <v>0</v>
      </c>
      <c r="BG52" s="30">
        <f>'Strategic Scorecard'!$G$179</f>
        <v>0</v>
      </c>
      <c r="BH52" s="30">
        <f>'Strategic Scorecard'!$G$179</f>
        <v>0</v>
      </c>
      <c r="BI52" s="30">
        <f>'Strategic Scorecard'!$G$179</f>
        <v>0</v>
      </c>
      <c r="BJ52" s="30">
        <f>'Strategic Scorecard'!$G$179</f>
        <v>0</v>
      </c>
      <c r="BK52" s="30">
        <f>'Strategic Scorecard'!$G$179</f>
        <v>0</v>
      </c>
      <c r="BL52" s="30">
        <f>'Strategic Scorecard'!$G$154</f>
        <v>0</v>
      </c>
      <c r="BM52" s="30">
        <f>'Strategic Scorecard'!$G$154</f>
        <v>0</v>
      </c>
      <c r="BN52" s="30">
        <f>'Strategic Scorecard'!$G$154</f>
        <v>0</v>
      </c>
      <c r="BO52" s="30">
        <f>'Strategic Scorecard'!$G$154</f>
        <v>0</v>
      </c>
      <c r="BP52" s="30">
        <f>'Strategic Scorecard'!$G$154</f>
        <v>0</v>
      </c>
      <c r="BQ52" s="30">
        <f>'Strategic Scorecard'!$G$154</f>
        <v>0</v>
      </c>
      <c r="BR52" s="30">
        <f>'Strategic Scorecard'!$G$129</f>
        <v>0</v>
      </c>
      <c r="BS52" s="30">
        <f>'Strategic Scorecard'!$G$129</f>
        <v>0</v>
      </c>
      <c r="BT52" s="30">
        <f>'Strategic Scorecard'!$G$129</f>
        <v>0</v>
      </c>
      <c r="BU52" s="30">
        <f>'Strategic Scorecard'!$G$104</f>
        <v>0</v>
      </c>
      <c r="BV52" s="30">
        <f>'Strategic Scorecard'!$G$104</f>
        <v>0</v>
      </c>
      <c r="BW52" s="30">
        <f>'Strategic Scorecard'!$G$104</f>
        <v>0</v>
      </c>
      <c r="BX52" s="30">
        <f>'Strategic Scorecard'!$G$104</f>
        <v>0</v>
      </c>
      <c r="BY52" s="30">
        <f>'Strategic Scorecard'!$G$104</f>
        <v>0</v>
      </c>
      <c r="BZ52" s="30">
        <f>'Strategic Scorecard'!$G$79</f>
        <v>0</v>
      </c>
      <c r="CA52" s="30">
        <f>'Strategic Scorecard'!$G$79</f>
        <v>0</v>
      </c>
      <c r="CB52" s="30">
        <f>'Strategic Scorecard'!$G$79</f>
        <v>0</v>
      </c>
      <c r="CC52" s="30">
        <f>'Strategic Scorecard'!$G$79</f>
        <v>0</v>
      </c>
      <c r="CD52" s="30">
        <f>'Strategic Scorecard'!$G$79</f>
        <v>0</v>
      </c>
      <c r="CE52" s="30">
        <f>'Strategic Scorecard'!$G$79</f>
        <v>0</v>
      </c>
      <c r="CF52" s="30">
        <f>'Strategic Scorecard'!$G$79</f>
        <v>0</v>
      </c>
      <c r="CG52" s="30">
        <f>'Strategic Scorecard'!$G$79</f>
        <v>0</v>
      </c>
      <c r="CH52" s="30">
        <f>'Strategic Scorecard'!$G$79</f>
        <v>0</v>
      </c>
      <c r="CI52" s="30">
        <f>'Strategic Scorecard'!$G$79</f>
        <v>0</v>
      </c>
      <c r="CJ52" s="30">
        <f>'Strategic Scorecard'!$G$79</f>
        <v>0</v>
      </c>
      <c r="CK52" s="30">
        <f>'Strategic Scorecard'!$G$306</f>
        <v>0</v>
      </c>
      <c r="CL52" s="30">
        <f>'Strategic Scorecard'!$G$306</f>
        <v>0</v>
      </c>
      <c r="CM52" s="30">
        <f>'Strategic Scorecard'!$G$306</f>
        <v>0</v>
      </c>
      <c r="CN52" s="30">
        <f>'Strategic Scorecard'!$G$306</f>
        <v>0</v>
      </c>
      <c r="CO52" s="30">
        <f>'Strategic Scorecard'!$G$306</f>
        <v>0</v>
      </c>
      <c r="CP52" s="30">
        <f>'Strategic Scorecard'!$G$306</f>
        <v>0</v>
      </c>
      <c r="CQ52" s="30">
        <f>'Strategic Scorecard'!$G$306</f>
        <v>0</v>
      </c>
      <c r="CR52" s="30">
        <f>'Strategic Scorecard'!$G$306</f>
        <v>0</v>
      </c>
      <c r="CS52" s="30">
        <f>'Strategic Scorecard'!$G$306</f>
        <v>0</v>
      </c>
      <c r="CT52" s="30">
        <f>'Strategic Scorecard'!$G$306</f>
        <v>0</v>
      </c>
      <c r="CU52" s="30">
        <f>'Strategic Scorecard'!$G$306</f>
        <v>0</v>
      </c>
      <c r="CV52" s="30">
        <f>'Strategic Scorecard'!$G$306</f>
        <v>0</v>
      </c>
      <c r="CW52" s="30">
        <f>'Strategic Scorecard'!$G$306</f>
        <v>0</v>
      </c>
      <c r="CX52" s="30">
        <f>'Strategic Scorecard'!$G$306</f>
        <v>0</v>
      </c>
      <c r="CY52" s="30"/>
      <c r="DH52" s="30"/>
      <c r="DI52" s="37">
        <f>'Strategic Scorecard'!$G$408</f>
        <v>0</v>
      </c>
      <c r="DJ52" s="37">
        <f>'Strategic Scorecard'!$G$408</f>
        <v>0</v>
      </c>
      <c r="DK52" s="37">
        <f>'Strategic Scorecard'!$G$408</f>
        <v>0</v>
      </c>
      <c r="DL52" s="37">
        <f>'Strategic Scorecard'!$G$408</f>
        <v>0</v>
      </c>
      <c r="DM52" s="37">
        <f>'Strategic Scorecard'!$G$408</f>
        <v>0</v>
      </c>
      <c r="DN52" s="37">
        <f>'Strategic Scorecard'!$G$408</f>
        <v>0</v>
      </c>
      <c r="DO52" s="37">
        <f>'Strategic Scorecard'!$G$408</f>
        <v>0</v>
      </c>
      <c r="DP52" s="37">
        <f>'Strategic Scorecard'!$G$408</f>
        <v>0</v>
      </c>
      <c r="DQ52" s="37">
        <f>'Strategic Scorecard'!$G$408</f>
        <v>0</v>
      </c>
      <c r="DR52" s="37">
        <f>'Strategic Scorecard'!$G$408</f>
        <v>0</v>
      </c>
      <c r="DS52" s="37">
        <f>'Strategic Scorecard'!$G$408</f>
        <v>0</v>
      </c>
      <c r="DT52" s="37">
        <f>'Strategic Scorecard'!$G$408</f>
        <v>0</v>
      </c>
      <c r="DU52" s="37">
        <f>'Strategic Scorecard'!$G$408</f>
        <v>0</v>
      </c>
      <c r="DV52" s="37">
        <f>'Strategic Scorecard'!$G$408</f>
        <v>0</v>
      </c>
      <c r="DW52" s="30"/>
      <c r="DX52" s="30">
        <f>'Strategic Scorecard'!$G$156</f>
        <v>0</v>
      </c>
      <c r="DY52" s="30">
        <f>'Strategic Scorecard'!$G$181</f>
        <v>0</v>
      </c>
      <c r="DZ52" s="30">
        <f>'Strategic Scorecard'!$G$181</f>
        <v>0</v>
      </c>
      <c r="EA52" s="30">
        <f>'Strategic Scorecard'!$G$181</f>
        <v>0</v>
      </c>
      <c r="EB52" s="30">
        <f>'Strategic Scorecard'!$G$181</f>
        <v>0</v>
      </c>
      <c r="EC52" s="30">
        <f>'Strategic Scorecard'!$G$181</f>
        <v>0</v>
      </c>
      <c r="ED52" s="30">
        <f>'Strategic Scorecard'!$G$181</f>
        <v>0</v>
      </c>
      <c r="EE52" s="30">
        <f>'Strategic Scorecard'!$G$181</f>
        <v>0</v>
      </c>
      <c r="EF52" s="30">
        <f>'Strategic Scorecard'!$G$181</f>
        <v>0</v>
      </c>
      <c r="EG52" s="30">
        <f>'Strategic Scorecard'!$G$181</f>
        <v>0</v>
      </c>
      <c r="EH52" s="30">
        <f>'Strategic Scorecard'!$G$181</f>
        <v>0</v>
      </c>
      <c r="EI52" s="30">
        <f>'Strategic Scorecard'!$G$156</f>
        <v>0</v>
      </c>
      <c r="EJ52" s="30">
        <f>'Strategic Scorecard'!$G$156</f>
        <v>0</v>
      </c>
      <c r="EK52" s="30">
        <f>'Strategic Scorecard'!$G$156</f>
        <v>0</v>
      </c>
      <c r="EL52" s="30">
        <f>'Strategic Scorecard'!$G$156</f>
        <v>0</v>
      </c>
      <c r="EM52" s="30">
        <f>'Strategic Scorecard'!$G$131</f>
        <v>0</v>
      </c>
      <c r="EN52" s="30">
        <f>'Strategic Scorecard'!$G$131</f>
        <v>0</v>
      </c>
      <c r="EO52" s="30">
        <f>'Strategic Scorecard'!$G$131</f>
        <v>0</v>
      </c>
      <c r="EP52" s="30">
        <f>'Strategic Scorecard'!$G$106</f>
        <v>0</v>
      </c>
      <c r="EQ52" s="30">
        <f>'Strategic Scorecard'!$G$106</f>
        <v>0</v>
      </c>
      <c r="ER52" s="30">
        <f>'Strategic Scorecard'!$G$106</f>
        <v>0</v>
      </c>
      <c r="ES52" s="30">
        <f>'Strategic Scorecard'!$G$81</f>
        <v>0</v>
      </c>
      <c r="ET52" s="30">
        <f>'Strategic Scorecard'!$G$81</f>
        <v>0</v>
      </c>
      <c r="EU52" s="30">
        <f>'Strategic Scorecard'!$G$81</f>
        <v>0</v>
      </c>
      <c r="EV52" s="30">
        <f>'Strategic Scorecard'!$G$81</f>
        <v>0</v>
      </c>
      <c r="EW52" s="30">
        <f>'Strategic Scorecard'!$G$81</f>
        <v>0</v>
      </c>
      <c r="EX52" s="30">
        <f>'Strategic Scorecard'!$G$81</f>
        <v>0</v>
      </c>
      <c r="EY52" s="30">
        <f>'Strategic Scorecard'!$G$81</f>
        <v>0</v>
      </c>
      <c r="EZ52" s="30">
        <f>'Strategic Scorecard'!$G$81</f>
        <v>0</v>
      </c>
      <c r="FA52" s="30">
        <f>'Strategic Scorecard'!$G$81</f>
        <v>0</v>
      </c>
      <c r="FB52" s="30">
        <f>'Strategic Scorecard'!$G$81</f>
        <v>0</v>
      </c>
      <c r="FC52" s="30">
        <f>'Strategic Scorecard'!$G$81</f>
        <v>0</v>
      </c>
      <c r="FD52" s="30">
        <f>'Strategic Scorecard'!$G$81</f>
        <v>0</v>
      </c>
      <c r="FE52" s="30">
        <f>'Strategic Scorecard'!$G$81</f>
        <v>0</v>
      </c>
      <c r="FF52" s="30">
        <f>'Strategic Scorecard'!$G$306</f>
        <v>0</v>
      </c>
      <c r="FG52" s="30">
        <f>'Strategic Scorecard'!$G$308</f>
        <v>0</v>
      </c>
      <c r="FH52" s="30">
        <f>'Strategic Scorecard'!$G$308</f>
        <v>0</v>
      </c>
      <c r="FI52" s="30">
        <f>'Strategic Scorecard'!$G$308</f>
        <v>0</v>
      </c>
      <c r="FJ52" s="30">
        <f>'Strategic Scorecard'!$G$308</f>
        <v>0</v>
      </c>
      <c r="FK52" s="30">
        <f>'Strategic Scorecard'!$G$308</f>
        <v>0</v>
      </c>
      <c r="FL52" s="30">
        <f>'Strategic Scorecard'!$G$308</f>
        <v>0</v>
      </c>
      <c r="FM52" s="30">
        <f>'Strategic Scorecard'!$G$308</f>
        <v>0</v>
      </c>
      <c r="FN52" s="30">
        <f>'Strategic Scorecard'!$G$308</f>
        <v>0</v>
      </c>
      <c r="FO52" s="30">
        <f>'Strategic Scorecard'!$G$308</f>
        <v>0</v>
      </c>
      <c r="FP52" s="30">
        <f>'Strategic Scorecard'!$G$308</f>
        <v>0</v>
      </c>
      <c r="FQ52" s="30">
        <f>'Strategic Scorecard'!$G$308</f>
        <v>0</v>
      </c>
      <c r="FR52" s="30">
        <f>'Strategic Scorecard'!$G$308</f>
        <v>0</v>
      </c>
      <c r="FS52" s="30">
        <f>'Strategic Scorecard'!$G$308</f>
        <v>0</v>
      </c>
      <c r="FT52" s="40"/>
      <c r="FU52" s="40"/>
      <c r="FV52" s="40"/>
      <c r="FW52" s="40"/>
      <c r="FX52" s="40"/>
      <c r="FY52" s="40"/>
      <c r="FZ52" s="38"/>
      <c r="IC52" s="3"/>
      <c r="ID52" s="3"/>
      <c r="IE52" s="3"/>
      <c r="IF52" s="3"/>
      <c r="IG52" s="3"/>
      <c r="IH52" s="3"/>
    </row>
    <row r="53" spans="2:242" ht="20" customHeight="1">
      <c r="B53" s="42"/>
      <c r="C53" s="43"/>
      <c r="D53" s="43"/>
      <c r="E53" s="43"/>
      <c r="F53" s="43"/>
      <c r="G53" s="43"/>
      <c r="H53" s="43"/>
      <c r="I53" s="43"/>
      <c r="J53" s="43"/>
      <c r="K53" s="43"/>
      <c r="L53" s="43"/>
      <c r="M53" s="43"/>
      <c r="N53" s="43"/>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30"/>
      <c r="AN53" s="37">
        <f>'Strategic Scorecard'!$G$406</f>
        <v>0</v>
      </c>
      <c r="AO53" s="37">
        <f>'Strategic Scorecard'!$G$406</f>
        <v>0</v>
      </c>
      <c r="AP53" s="138"/>
      <c r="AQ53" s="138"/>
      <c r="AR53" s="138"/>
      <c r="AS53" s="138"/>
      <c r="AT53" s="138"/>
      <c r="AU53" s="138"/>
      <c r="AV53" s="138"/>
      <c r="AW53" s="37">
        <f>'Strategic Scorecard'!$G$406</f>
        <v>0</v>
      </c>
      <c r="AX53" s="37">
        <f>'Strategic Scorecard'!$G$406</f>
        <v>0</v>
      </c>
      <c r="AY53" s="37">
        <f>'Strategic Scorecard'!$G$406</f>
        <v>0</v>
      </c>
      <c r="AZ53" s="37">
        <f>'Strategic Scorecard'!$G$406</f>
        <v>0</v>
      </c>
      <c r="BA53" s="37">
        <f>'Strategic Scorecard'!$G$406</f>
        <v>0</v>
      </c>
      <c r="BB53" s="37">
        <f>'Strategic Scorecard'!$G$406</f>
        <v>0</v>
      </c>
      <c r="BC53" s="30">
        <f>'Strategic Scorecard'!$G$154</f>
        <v>0</v>
      </c>
      <c r="BD53" s="30">
        <f>'Strategic Scorecard'!$G$179</f>
        <v>0</v>
      </c>
      <c r="BE53" s="30">
        <f>'Strategic Scorecard'!$G$179</f>
        <v>0</v>
      </c>
      <c r="BF53" s="30">
        <f>'Strategic Scorecard'!$G$179</f>
        <v>0</v>
      </c>
      <c r="BG53" s="30">
        <f>'Strategic Scorecard'!$G$179</f>
        <v>0</v>
      </c>
      <c r="BH53" s="30">
        <f>'Strategic Scorecard'!$G$179</f>
        <v>0</v>
      </c>
      <c r="BI53" s="30">
        <f>'Strategic Scorecard'!$G$179</f>
        <v>0</v>
      </c>
      <c r="BJ53" s="30">
        <f>'Strategic Scorecard'!$G$179</f>
        <v>0</v>
      </c>
      <c r="BK53" s="30">
        <f>'Strategic Scorecard'!$G$154</f>
        <v>0</v>
      </c>
      <c r="BL53" s="30">
        <f>'Strategic Scorecard'!$G$154</f>
        <v>0</v>
      </c>
      <c r="BM53" s="30">
        <f>'Strategic Scorecard'!$G$154</f>
        <v>0</v>
      </c>
      <c r="BN53" s="30">
        <f>'Strategic Scorecard'!$G$154</f>
        <v>0</v>
      </c>
      <c r="BO53" s="30">
        <f>'Strategic Scorecard'!$G$154</f>
        <v>0</v>
      </c>
      <c r="BP53" s="30">
        <f>'Strategic Scorecard'!$G$154</f>
        <v>0</v>
      </c>
      <c r="BQ53" s="30">
        <f>'Strategic Scorecard'!$G$129</f>
        <v>0</v>
      </c>
      <c r="BR53" s="30">
        <f>'Strategic Scorecard'!$G$129</f>
        <v>0</v>
      </c>
      <c r="BS53" s="30">
        <f>'Strategic Scorecard'!$G$129</f>
        <v>0</v>
      </c>
      <c r="BT53" s="30">
        <f>'Strategic Scorecard'!$G$129</f>
        <v>0</v>
      </c>
      <c r="BU53" s="30">
        <f>'Strategic Scorecard'!$G$129</f>
        <v>0</v>
      </c>
      <c r="BV53" s="30">
        <f>'Strategic Scorecard'!$G$104</f>
        <v>0</v>
      </c>
      <c r="BW53" s="30">
        <f>'Strategic Scorecard'!$G$104</f>
        <v>0</v>
      </c>
      <c r="BX53" s="30">
        <f>'Strategic Scorecard'!$G$104</f>
        <v>0</v>
      </c>
      <c r="BY53" s="30">
        <f>'Strategic Scorecard'!$G$104</f>
        <v>0</v>
      </c>
      <c r="BZ53" s="30">
        <f>'Strategic Scorecard'!$G$104</f>
        <v>0</v>
      </c>
      <c r="CA53" s="30">
        <f>'Strategic Scorecard'!$G$104</f>
        <v>0</v>
      </c>
      <c r="CB53" s="30">
        <f>'Strategic Scorecard'!$G$79</f>
        <v>0</v>
      </c>
      <c r="CC53" s="30">
        <f>'Strategic Scorecard'!$G$79</f>
        <v>0</v>
      </c>
      <c r="CD53" s="30">
        <f>'Strategic Scorecard'!$G$79</f>
        <v>0</v>
      </c>
      <c r="CE53" s="30">
        <f>'Strategic Scorecard'!$G$79</f>
        <v>0</v>
      </c>
      <c r="CF53" s="30">
        <f>'Strategic Scorecard'!$G$79</f>
        <v>0</v>
      </c>
      <c r="CG53" s="30">
        <f>'Strategic Scorecard'!$G$79</f>
        <v>0</v>
      </c>
      <c r="CH53" s="30">
        <f>'Strategic Scorecard'!$G$79</f>
        <v>0</v>
      </c>
      <c r="CI53" s="30">
        <f>'Strategic Scorecard'!$G$79</f>
        <v>0</v>
      </c>
      <c r="CJ53" s="30">
        <f>'Strategic Scorecard'!$G$79</f>
        <v>0</v>
      </c>
      <c r="CK53" s="30">
        <f>'Strategic Scorecard'!$G$306</f>
        <v>0</v>
      </c>
      <c r="CL53" s="30">
        <f>'Strategic Scorecard'!$G$306</f>
        <v>0</v>
      </c>
      <c r="CM53" s="30">
        <f>'Strategic Scorecard'!$G$306</f>
        <v>0</v>
      </c>
      <c r="CN53" s="30">
        <f>'Strategic Scorecard'!$G$306</f>
        <v>0</v>
      </c>
      <c r="CO53" s="30">
        <f>'Strategic Scorecard'!$G$306</f>
        <v>0</v>
      </c>
      <c r="CP53" s="30">
        <f>'Strategic Scorecard'!$G$306</f>
        <v>0</v>
      </c>
      <c r="CQ53" s="30">
        <f>'Strategic Scorecard'!$G$306</f>
        <v>0</v>
      </c>
      <c r="CR53" s="30">
        <f>'Strategic Scorecard'!$G$306</f>
        <v>0</v>
      </c>
      <c r="CS53" s="30">
        <f>'Strategic Scorecard'!$G$306</f>
        <v>0</v>
      </c>
      <c r="CT53" s="30">
        <f>'Strategic Scorecard'!$G$306</f>
        <v>0</v>
      </c>
      <c r="CU53" s="30">
        <f>'Strategic Scorecard'!$G$306</f>
        <v>0</v>
      </c>
      <c r="CV53" s="30">
        <f>'Strategic Scorecard'!$G$306</f>
        <v>0</v>
      </c>
      <c r="CW53" s="30">
        <f>'Strategic Scorecard'!$G$306</f>
        <v>0</v>
      </c>
      <c r="CX53" s="30">
        <f>'Strategic Scorecard'!$G$306</f>
        <v>0</v>
      </c>
      <c r="CY53" s="30"/>
      <c r="DH53" s="30"/>
      <c r="DI53" s="37">
        <f>'Strategic Scorecard'!$G$408</f>
        <v>0</v>
      </c>
      <c r="DJ53" s="37">
        <f>'Strategic Scorecard'!$G$408</f>
        <v>0</v>
      </c>
      <c r="DK53" s="37">
        <f>'Strategic Scorecard'!$G$408</f>
        <v>0</v>
      </c>
      <c r="DL53" s="37">
        <f>'Strategic Scorecard'!$G$408</f>
        <v>0</v>
      </c>
      <c r="DM53" s="37">
        <f>'Strategic Scorecard'!$G$408</f>
        <v>0</v>
      </c>
      <c r="DN53" s="37">
        <f>'Strategic Scorecard'!$G$408</f>
        <v>0</v>
      </c>
      <c r="DO53" s="37">
        <f>'Strategic Scorecard'!$G$408</f>
        <v>0</v>
      </c>
      <c r="DP53" s="37">
        <f>'Strategic Scorecard'!$G$408</f>
        <v>0</v>
      </c>
      <c r="DQ53" s="37">
        <f>'Strategic Scorecard'!$G$408</f>
        <v>0</v>
      </c>
      <c r="DR53" s="37">
        <f>'Strategic Scorecard'!$G$408</f>
        <v>0</v>
      </c>
      <c r="DS53" s="37">
        <f>'Strategic Scorecard'!$G$408</f>
        <v>0</v>
      </c>
      <c r="DT53" s="37">
        <f>'Strategic Scorecard'!$G$408</f>
        <v>0</v>
      </c>
      <c r="DU53" s="37">
        <f>'Strategic Scorecard'!$G$408</f>
        <v>0</v>
      </c>
      <c r="DV53" s="37">
        <f>'Strategic Scorecard'!$G$408</f>
        <v>0</v>
      </c>
      <c r="DW53" s="37">
        <f>'Strategic Scorecard'!$G$408</f>
        <v>0</v>
      </c>
      <c r="DX53" s="30">
        <f>'Strategic Scorecard'!$G$156</f>
        <v>0</v>
      </c>
      <c r="DY53" s="30">
        <f>'Strategic Scorecard'!$G$181</f>
        <v>0</v>
      </c>
      <c r="DZ53" s="30">
        <f>'Strategic Scorecard'!$G$181</f>
        <v>0</v>
      </c>
      <c r="EA53" s="30">
        <f>'Strategic Scorecard'!$G$181</f>
        <v>0</v>
      </c>
      <c r="EB53" s="30">
        <f>'Strategic Scorecard'!$G$181</f>
        <v>0</v>
      </c>
      <c r="EC53" s="30">
        <f>'Strategic Scorecard'!$G$181</f>
        <v>0</v>
      </c>
      <c r="ED53" s="30">
        <f>'Strategic Scorecard'!$G$181</f>
        <v>0</v>
      </c>
      <c r="EE53" s="30">
        <f>'Strategic Scorecard'!$G$181</f>
        <v>0</v>
      </c>
      <c r="EF53" s="30">
        <f>'Strategic Scorecard'!$G$181</f>
        <v>0</v>
      </c>
      <c r="EG53" s="30">
        <f>'Strategic Scorecard'!$G$156</f>
        <v>0</v>
      </c>
      <c r="EH53" s="30">
        <f>'Strategic Scorecard'!$G$156</f>
        <v>0</v>
      </c>
      <c r="EI53" s="30">
        <f>'Strategic Scorecard'!$G$156</f>
        <v>0</v>
      </c>
      <c r="EJ53" s="30">
        <f>'Strategic Scorecard'!$G$156</f>
        <v>0</v>
      </c>
      <c r="EK53" s="30">
        <f>'Strategic Scorecard'!$G$156</f>
        <v>0</v>
      </c>
      <c r="EL53" s="30">
        <f>'Strategic Scorecard'!$G$156</f>
        <v>0</v>
      </c>
      <c r="EM53" s="30">
        <f>'Strategic Scorecard'!$G$131</f>
        <v>0</v>
      </c>
      <c r="EN53" s="30">
        <f>'Strategic Scorecard'!$G$131</f>
        <v>0</v>
      </c>
      <c r="EO53" s="30">
        <f>'Strategic Scorecard'!$G$131</f>
        <v>0</v>
      </c>
      <c r="EP53" s="30">
        <f>'Strategic Scorecard'!$G$106</f>
        <v>0</v>
      </c>
      <c r="EQ53" s="30">
        <f>'Strategic Scorecard'!$G$106</f>
        <v>0</v>
      </c>
      <c r="ER53" s="30">
        <f>'Strategic Scorecard'!$G$106</f>
        <v>0</v>
      </c>
      <c r="ES53" s="30">
        <f>'Strategic Scorecard'!$G$106</f>
        <v>0</v>
      </c>
      <c r="ET53" s="30">
        <f>'Strategic Scorecard'!$G$106</f>
        <v>0</v>
      </c>
      <c r="EU53" s="30">
        <f>'Strategic Scorecard'!$G$81</f>
        <v>0</v>
      </c>
      <c r="EV53" s="30">
        <f>'Strategic Scorecard'!$G$81</f>
        <v>0</v>
      </c>
      <c r="EW53" s="30">
        <f>'Strategic Scorecard'!$G$81</f>
        <v>0</v>
      </c>
      <c r="EX53" s="30">
        <f>'Strategic Scorecard'!$G$81</f>
        <v>0</v>
      </c>
      <c r="EY53" s="30">
        <f>'Strategic Scorecard'!$G$81</f>
        <v>0</v>
      </c>
      <c r="EZ53" s="30">
        <f>'Strategic Scorecard'!$G$81</f>
        <v>0</v>
      </c>
      <c r="FA53" s="30">
        <f>'Strategic Scorecard'!$G$81</f>
        <v>0</v>
      </c>
      <c r="FB53" s="30">
        <f>'Strategic Scorecard'!$G$81</f>
        <v>0</v>
      </c>
      <c r="FC53" s="30">
        <f>'Strategic Scorecard'!$G$81</f>
        <v>0</v>
      </c>
      <c r="FD53" s="30">
        <f>'Strategic Scorecard'!$G$81</f>
        <v>0</v>
      </c>
      <c r="FE53" s="30">
        <f>'Strategic Scorecard'!$G$81</f>
        <v>0</v>
      </c>
      <c r="FF53" s="30">
        <f>'Strategic Scorecard'!$G$308</f>
        <v>0</v>
      </c>
      <c r="FG53" s="30">
        <f>'Strategic Scorecard'!$G$308</f>
        <v>0</v>
      </c>
      <c r="FH53" s="30">
        <f>'Strategic Scorecard'!$G$308</f>
        <v>0</v>
      </c>
      <c r="FI53" s="30">
        <f>'Strategic Scorecard'!$G$308</f>
        <v>0</v>
      </c>
      <c r="FJ53" s="30">
        <f>'Strategic Scorecard'!$G$308</f>
        <v>0</v>
      </c>
      <c r="FK53" s="30">
        <f>'Strategic Scorecard'!$G$308</f>
        <v>0</v>
      </c>
      <c r="FL53" s="30">
        <f>'Strategic Scorecard'!$G$308</f>
        <v>0</v>
      </c>
      <c r="FM53" s="30">
        <f>'Strategic Scorecard'!$G$308</f>
        <v>0</v>
      </c>
      <c r="FN53" s="30">
        <f>'Strategic Scorecard'!$G$308</f>
        <v>0</v>
      </c>
      <c r="FO53" s="30">
        <f>'Strategic Scorecard'!$G$308</f>
        <v>0</v>
      </c>
      <c r="FP53" s="30">
        <f>'Strategic Scorecard'!$G$308</f>
        <v>0</v>
      </c>
      <c r="FQ53" s="30">
        <f>'Strategic Scorecard'!$G$308</f>
        <v>0</v>
      </c>
      <c r="FR53" s="30">
        <f>'Strategic Scorecard'!$G$308</f>
        <v>0</v>
      </c>
      <c r="FS53" s="30">
        <f>'Strategic Scorecard'!$G$308</f>
        <v>0</v>
      </c>
      <c r="FT53" s="40"/>
      <c r="FU53" s="40"/>
      <c r="FV53" s="40"/>
      <c r="FW53" s="40"/>
      <c r="FX53" s="40"/>
      <c r="FY53" s="40"/>
      <c r="FZ53" s="38"/>
      <c r="IC53" s="3"/>
      <c r="ID53" s="3"/>
      <c r="IE53" s="3"/>
      <c r="IF53" s="3"/>
      <c r="IG53" s="3"/>
      <c r="IH53" s="3"/>
    </row>
    <row r="54" spans="2:242" ht="20" customHeight="1">
      <c r="B54" s="42"/>
      <c r="C54" s="43"/>
      <c r="D54" s="43"/>
      <c r="E54" s="43"/>
      <c r="F54" s="43"/>
      <c r="G54" s="43"/>
      <c r="H54" s="43"/>
      <c r="I54" s="43"/>
      <c r="J54" s="43"/>
      <c r="K54" s="43"/>
      <c r="L54" s="43"/>
      <c r="M54" s="43"/>
      <c r="N54" s="43"/>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30"/>
      <c r="AN54" s="37">
        <f>'Strategic Scorecard'!$G$406</f>
        <v>0</v>
      </c>
      <c r="AO54" s="37">
        <f>'Strategic Scorecard'!$G$406</f>
        <v>0</v>
      </c>
      <c r="AP54" s="138"/>
      <c r="AQ54" s="138"/>
      <c r="AR54" s="138"/>
      <c r="AS54" s="138"/>
      <c r="AT54" s="138"/>
      <c r="AU54" s="138"/>
      <c r="AV54" s="138"/>
      <c r="AW54" s="37">
        <f>'Strategic Scorecard'!$G$406</f>
        <v>0</v>
      </c>
      <c r="AX54" s="37">
        <f>'Strategic Scorecard'!$G$406</f>
        <v>0</v>
      </c>
      <c r="AY54" s="37">
        <f>'Strategic Scorecard'!$G$406</f>
        <v>0</v>
      </c>
      <c r="AZ54" s="37">
        <f>'Strategic Scorecard'!$G$406</f>
        <v>0</v>
      </c>
      <c r="BA54" s="37">
        <f>'Strategic Scorecard'!$G$406</f>
        <v>0</v>
      </c>
      <c r="BB54" s="37">
        <f>'Strategic Scorecard'!$G$406</f>
        <v>0</v>
      </c>
      <c r="BC54" s="30">
        <f>'Strategic Scorecard'!$G$154</f>
        <v>0</v>
      </c>
      <c r="BD54" s="30">
        <f>'Strategic Scorecard'!$G$179</f>
        <v>0</v>
      </c>
      <c r="BE54" s="30">
        <f>'Strategic Scorecard'!$G$179</f>
        <v>0</v>
      </c>
      <c r="BF54" s="30">
        <f>'Strategic Scorecard'!$G$179</f>
        <v>0</v>
      </c>
      <c r="BG54" s="30">
        <f>'Strategic Scorecard'!$G$179</f>
        <v>0</v>
      </c>
      <c r="BH54" s="30">
        <f>'Strategic Scorecard'!$G$179</f>
        <v>0</v>
      </c>
      <c r="BI54" s="30">
        <f>'Strategic Scorecard'!$G$154</f>
        <v>0</v>
      </c>
      <c r="BJ54" s="30">
        <f>'Strategic Scorecard'!$G$154</f>
        <v>0</v>
      </c>
      <c r="BK54" s="30">
        <f>'Strategic Scorecard'!$G$154</f>
        <v>0</v>
      </c>
      <c r="BL54" s="30">
        <f>'Strategic Scorecard'!$G$154</f>
        <v>0</v>
      </c>
      <c r="BM54" s="30">
        <f>'Strategic Scorecard'!$G$154</f>
        <v>0</v>
      </c>
      <c r="BN54" s="30">
        <f>'Strategic Scorecard'!$G$154</f>
        <v>0</v>
      </c>
      <c r="BO54" s="30">
        <f>'Strategic Scorecard'!$G$154</f>
        <v>0</v>
      </c>
      <c r="BP54" s="30">
        <f>'Strategic Scorecard'!$G$154</f>
        <v>0</v>
      </c>
      <c r="BQ54" s="30">
        <f>'Strategic Scorecard'!$G$129</f>
        <v>0</v>
      </c>
      <c r="BR54" s="30">
        <f>'Strategic Scorecard'!$G$129</f>
        <v>0</v>
      </c>
      <c r="BS54" s="30">
        <f>'Strategic Scorecard'!$G$129</f>
        <v>0</v>
      </c>
      <c r="BT54" s="30">
        <f>'Strategic Scorecard'!$G$129</f>
        <v>0</v>
      </c>
      <c r="BU54" s="30">
        <f>'Strategic Scorecard'!$G$129</f>
        <v>0</v>
      </c>
      <c r="BV54" s="30">
        <f>'Strategic Scorecard'!$G$104</f>
        <v>0</v>
      </c>
      <c r="BW54" s="30">
        <f>'Strategic Scorecard'!$G$104</f>
        <v>0</v>
      </c>
      <c r="BX54" s="30">
        <f>'Strategic Scorecard'!$G$104</f>
        <v>0</v>
      </c>
      <c r="BY54" s="30">
        <f>'Strategic Scorecard'!$G$104</f>
        <v>0</v>
      </c>
      <c r="BZ54" s="30">
        <f>'Strategic Scorecard'!$G$104</f>
        <v>0</v>
      </c>
      <c r="CA54" s="30">
        <f>'Strategic Scorecard'!$G$104</f>
        <v>0</v>
      </c>
      <c r="CB54" s="30">
        <f>'Strategic Scorecard'!$G$104</f>
        <v>0</v>
      </c>
      <c r="CC54" s="30">
        <f>'Strategic Scorecard'!$G$79</f>
        <v>0</v>
      </c>
      <c r="CD54" s="30">
        <f>'Strategic Scorecard'!$G$79</f>
        <v>0</v>
      </c>
      <c r="CE54" s="30">
        <f>'Strategic Scorecard'!$G$79</f>
        <v>0</v>
      </c>
      <c r="CF54" s="30">
        <f>'Strategic Scorecard'!$G$79</f>
        <v>0</v>
      </c>
      <c r="CG54" s="30">
        <f>'Strategic Scorecard'!$G$79</f>
        <v>0</v>
      </c>
      <c r="CH54" s="30">
        <f>'Strategic Scorecard'!$G$79</f>
        <v>0</v>
      </c>
      <c r="CI54" s="30">
        <f>'Strategic Scorecard'!$G$79</f>
        <v>0</v>
      </c>
      <c r="CJ54" s="30"/>
      <c r="CK54" s="30">
        <f>'Strategic Scorecard'!$G$306</f>
        <v>0</v>
      </c>
      <c r="CL54" s="30">
        <f>'Strategic Scorecard'!$G$306</f>
        <v>0</v>
      </c>
      <c r="CM54" s="30">
        <f>'Strategic Scorecard'!$G$306</f>
        <v>0</v>
      </c>
      <c r="CN54" s="30">
        <f>'Strategic Scorecard'!$G$306</f>
        <v>0</v>
      </c>
      <c r="CO54" s="30">
        <f>'Strategic Scorecard'!$G$306</f>
        <v>0</v>
      </c>
      <c r="CP54" s="30">
        <f>'Strategic Scorecard'!$G$306</f>
        <v>0</v>
      </c>
      <c r="CQ54" s="30">
        <f>'Strategic Scorecard'!$G$306</f>
        <v>0</v>
      </c>
      <c r="CR54" s="30">
        <f>'Strategic Scorecard'!$G$306</f>
        <v>0</v>
      </c>
      <c r="CS54" s="30">
        <f>'Strategic Scorecard'!$G$306</f>
        <v>0</v>
      </c>
      <c r="CT54" s="30">
        <f>'Strategic Scorecard'!$G$306</f>
        <v>0</v>
      </c>
      <c r="CU54" s="30">
        <f>'Strategic Scorecard'!$G$306</f>
        <v>0</v>
      </c>
      <c r="CV54" s="30">
        <f>'Strategic Scorecard'!$G$306</f>
        <v>0</v>
      </c>
      <c r="CW54" s="30">
        <f>'Strategic Scorecard'!$G$306</f>
        <v>0</v>
      </c>
      <c r="CX54" s="30"/>
      <c r="CY54" s="30"/>
      <c r="DH54" s="30"/>
      <c r="DI54" s="37">
        <f>'Strategic Scorecard'!$G$408</f>
        <v>0</v>
      </c>
      <c r="DJ54" s="37">
        <f>'Strategic Scorecard'!$G$408</f>
        <v>0</v>
      </c>
      <c r="DK54" s="37">
        <f>'Strategic Scorecard'!$G$408</f>
        <v>0</v>
      </c>
      <c r="DL54" s="37">
        <f>'Strategic Scorecard'!$G$408</f>
        <v>0</v>
      </c>
      <c r="DM54" s="37">
        <f>'Strategic Scorecard'!$G$408</f>
        <v>0</v>
      </c>
      <c r="DN54" s="37">
        <f>'Strategic Scorecard'!$G$408</f>
        <v>0</v>
      </c>
      <c r="DO54" s="37">
        <f>'Strategic Scorecard'!$G$408</f>
        <v>0</v>
      </c>
      <c r="DP54" s="37">
        <f>'Strategic Scorecard'!$G$408</f>
        <v>0</v>
      </c>
      <c r="DQ54" s="37">
        <f>'Strategic Scorecard'!$G$408</f>
        <v>0</v>
      </c>
      <c r="DR54" s="37">
        <f>'Strategic Scorecard'!$G$408</f>
        <v>0</v>
      </c>
      <c r="DS54" s="37">
        <f>'Strategic Scorecard'!$G$408</f>
        <v>0</v>
      </c>
      <c r="DT54" s="37">
        <f>'Strategic Scorecard'!$G$408</f>
        <v>0</v>
      </c>
      <c r="DU54" s="37">
        <f>'Strategic Scorecard'!$G$408</f>
        <v>0</v>
      </c>
      <c r="DV54" s="37">
        <f>'Strategic Scorecard'!$G$408</f>
        <v>0</v>
      </c>
      <c r="DW54" s="37">
        <f>'Strategic Scorecard'!$G$408</f>
        <v>0</v>
      </c>
      <c r="DX54" s="30">
        <f>'Strategic Scorecard'!$G$156</f>
        <v>0</v>
      </c>
      <c r="DY54" s="30">
        <f>'Strategic Scorecard'!$G$181</f>
        <v>0</v>
      </c>
      <c r="DZ54" s="30">
        <f>'Strategic Scorecard'!$G$181</f>
        <v>0</v>
      </c>
      <c r="EA54" s="30">
        <f>'Strategic Scorecard'!$G$181</f>
        <v>0</v>
      </c>
      <c r="EB54" s="30">
        <f>'Strategic Scorecard'!$G$181</f>
        <v>0</v>
      </c>
      <c r="EC54" s="30">
        <f>'Strategic Scorecard'!$G$181</f>
        <v>0</v>
      </c>
      <c r="ED54" s="30">
        <f>'Strategic Scorecard'!$G$181</f>
        <v>0</v>
      </c>
      <c r="EE54" s="30">
        <f>'Strategic Scorecard'!$G$181</f>
        <v>0</v>
      </c>
      <c r="EF54" s="30">
        <f>'Strategic Scorecard'!$G$156</f>
        <v>0</v>
      </c>
      <c r="EG54" s="30">
        <f>'Strategic Scorecard'!$G$156</f>
        <v>0</v>
      </c>
      <c r="EH54" s="30">
        <f>'Strategic Scorecard'!$G$156</f>
        <v>0</v>
      </c>
      <c r="EI54" s="30">
        <f>'Strategic Scorecard'!$G$156</f>
        <v>0</v>
      </c>
      <c r="EJ54" s="30">
        <f>'Strategic Scorecard'!$G$156</f>
        <v>0</v>
      </c>
      <c r="EK54" s="30">
        <f>'Strategic Scorecard'!$G$156</f>
        <v>0</v>
      </c>
      <c r="EL54" s="30">
        <f>'Strategic Scorecard'!$G$131</f>
        <v>0</v>
      </c>
      <c r="EM54" s="30">
        <f>'Strategic Scorecard'!$G$131</f>
        <v>0</v>
      </c>
      <c r="EN54" s="30">
        <f>'Strategic Scorecard'!$G$131</f>
        <v>0</v>
      </c>
      <c r="EO54" s="30">
        <f>'Strategic Scorecard'!$G$131</f>
        <v>0</v>
      </c>
      <c r="EP54" s="30">
        <f>'Strategic Scorecard'!$G$131</f>
        <v>0</v>
      </c>
      <c r="EQ54" s="30">
        <f>'Strategic Scorecard'!$G$106</f>
        <v>0</v>
      </c>
      <c r="ER54" s="30">
        <f>'Strategic Scorecard'!$G$106</f>
        <v>0</v>
      </c>
      <c r="ES54" s="30">
        <f>'Strategic Scorecard'!$G$106</f>
        <v>0</v>
      </c>
      <c r="ET54" s="30">
        <f>'Strategic Scorecard'!$G$106</f>
        <v>0</v>
      </c>
      <c r="EU54" s="30">
        <f>'Strategic Scorecard'!$G$106</f>
        <v>0</v>
      </c>
      <c r="EV54" s="30">
        <f>'Strategic Scorecard'!$G$106</f>
        <v>0</v>
      </c>
      <c r="EW54" s="30">
        <f>'Strategic Scorecard'!$G$81</f>
        <v>0</v>
      </c>
      <c r="EX54" s="30">
        <f>'Strategic Scorecard'!$G$81</f>
        <v>0</v>
      </c>
      <c r="EY54" s="30">
        <f>'Strategic Scorecard'!$G$81</f>
        <v>0</v>
      </c>
      <c r="EZ54" s="30">
        <f>'Strategic Scorecard'!$G$81</f>
        <v>0</v>
      </c>
      <c r="FA54" s="30">
        <f>'Strategic Scorecard'!$G$81</f>
        <v>0</v>
      </c>
      <c r="FB54" s="30">
        <f>'Strategic Scorecard'!$G$81</f>
        <v>0</v>
      </c>
      <c r="FC54" s="30">
        <f>'Strategic Scorecard'!$G$81</f>
        <v>0</v>
      </c>
      <c r="FD54" s="30">
        <f>'Strategic Scorecard'!$G$81</f>
        <v>0</v>
      </c>
      <c r="FE54" s="30">
        <f>'Strategic Scorecard'!$G$81</f>
        <v>0</v>
      </c>
      <c r="FF54" s="30">
        <f>'Strategic Scorecard'!$G$308</f>
        <v>0</v>
      </c>
      <c r="FG54" s="30">
        <f>'Strategic Scorecard'!$G$308</f>
        <v>0</v>
      </c>
      <c r="FH54" s="30">
        <f>'Strategic Scorecard'!$G$308</f>
        <v>0</v>
      </c>
      <c r="FI54" s="30">
        <f>'Strategic Scorecard'!$G$308</f>
        <v>0</v>
      </c>
      <c r="FJ54" s="30">
        <f>'Strategic Scorecard'!$G$308</f>
        <v>0</v>
      </c>
      <c r="FK54" s="30">
        <f>'Strategic Scorecard'!$G$308</f>
        <v>0</v>
      </c>
      <c r="FL54" s="30">
        <f>'Strategic Scorecard'!$G$308</f>
        <v>0</v>
      </c>
      <c r="FM54" s="30">
        <f>'Strategic Scorecard'!$G$308</f>
        <v>0</v>
      </c>
      <c r="FN54" s="30">
        <f>'Strategic Scorecard'!$G$308</f>
        <v>0</v>
      </c>
      <c r="FO54" s="30">
        <f>'Strategic Scorecard'!$G$308</f>
        <v>0</v>
      </c>
      <c r="FP54" s="30">
        <f>'Strategic Scorecard'!$G$308</f>
        <v>0</v>
      </c>
      <c r="FQ54" s="30">
        <f>'Strategic Scorecard'!$G$308</f>
        <v>0</v>
      </c>
      <c r="FR54" s="30">
        <f>'Strategic Scorecard'!$G$308</f>
        <v>0</v>
      </c>
      <c r="FS54" s="30"/>
      <c r="FT54" s="40"/>
      <c r="FU54" s="40"/>
      <c r="FV54" s="40"/>
      <c r="FW54" s="40"/>
      <c r="FX54" s="40"/>
      <c r="FY54" s="40"/>
      <c r="FZ54" s="38"/>
      <c r="IC54" s="3"/>
      <c r="ID54" s="3"/>
      <c r="IE54" s="3"/>
      <c r="IF54" s="3"/>
      <c r="IG54" s="3"/>
      <c r="IH54" s="3"/>
    </row>
    <row r="55" spans="2:242" ht="20" customHeight="1">
      <c r="B55" s="42"/>
      <c r="C55" s="43"/>
      <c r="D55" s="43"/>
      <c r="E55" s="43"/>
      <c r="F55" s="43"/>
      <c r="G55" s="43"/>
      <c r="H55" s="43"/>
      <c r="I55" s="43"/>
      <c r="J55" s="43"/>
      <c r="K55" s="43"/>
      <c r="L55" s="43"/>
      <c r="M55" s="43"/>
      <c r="N55" s="43"/>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30"/>
      <c r="AN55" s="37">
        <f>'Strategic Scorecard'!$G$406</f>
        <v>0</v>
      </c>
      <c r="AO55" s="37">
        <f>'Strategic Scorecard'!$G$406</f>
        <v>0</v>
      </c>
      <c r="AP55" s="138"/>
      <c r="AQ55" s="138"/>
      <c r="AR55" s="138"/>
      <c r="AS55" s="138"/>
      <c r="AT55" s="138"/>
      <c r="AU55" s="138"/>
      <c r="AV55" s="138"/>
      <c r="AW55" s="37">
        <f>'Strategic Scorecard'!$G$406</f>
        <v>0</v>
      </c>
      <c r="AX55" s="37">
        <f>'Strategic Scorecard'!$G$406</f>
        <v>0</v>
      </c>
      <c r="AY55" s="37">
        <f>'Strategic Scorecard'!$G$406</f>
        <v>0</v>
      </c>
      <c r="AZ55" s="37">
        <f>'Strategic Scorecard'!$G$406</f>
        <v>0</v>
      </c>
      <c r="BA55" s="37">
        <f>'Strategic Scorecard'!$G$406</f>
        <v>0</v>
      </c>
      <c r="BB55" s="37">
        <f>'Strategic Scorecard'!$G$406</f>
        <v>0</v>
      </c>
      <c r="BC55" s="37">
        <f>'Strategic Scorecard'!$G$406</f>
        <v>0</v>
      </c>
      <c r="BD55" s="30">
        <f>'Strategic Scorecard'!$G$154</f>
        <v>0</v>
      </c>
      <c r="BE55" s="30">
        <f>'Strategic Scorecard'!$G$179</f>
        <v>0</v>
      </c>
      <c r="BF55" s="30">
        <f>'Strategic Scorecard'!$G$179</f>
        <v>0</v>
      </c>
      <c r="BG55" s="30">
        <f>'Strategic Scorecard'!$G$154</f>
        <v>0</v>
      </c>
      <c r="BH55" s="30">
        <f>'Strategic Scorecard'!$G$154</f>
        <v>0</v>
      </c>
      <c r="BI55" s="30">
        <f>'Strategic Scorecard'!$G$154</f>
        <v>0</v>
      </c>
      <c r="BJ55" s="30">
        <f>'Strategic Scorecard'!$G$154</f>
        <v>0</v>
      </c>
      <c r="BK55" s="30">
        <f>'Strategic Scorecard'!$G$154</f>
        <v>0</v>
      </c>
      <c r="BL55" s="30">
        <f>'Strategic Scorecard'!$G$154</f>
        <v>0</v>
      </c>
      <c r="BM55" s="30">
        <f>'Strategic Scorecard'!$G$154</f>
        <v>0</v>
      </c>
      <c r="BN55" s="30">
        <f>'Strategic Scorecard'!$G$154</f>
        <v>0</v>
      </c>
      <c r="BO55" s="30">
        <f>'Strategic Scorecard'!$G$154</f>
        <v>0</v>
      </c>
      <c r="BP55" s="30">
        <f>'Strategic Scorecard'!$G$154</f>
        <v>0</v>
      </c>
      <c r="BQ55" s="30">
        <f>'Strategic Scorecard'!$G$129</f>
        <v>0</v>
      </c>
      <c r="BR55" s="30">
        <f>'Strategic Scorecard'!$G$129</f>
        <v>0</v>
      </c>
      <c r="BS55" s="30">
        <f>'Strategic Scorecard'!$G$129</f>
        <v>0</v>
      </c>
      <c r="BT55" s="30">
        <f>'Strategic Scorecard'!$G$129</f>
        <v>0</v>
      </c>
      <c r="BU55" s="30">
        <f>'Strategic Scorecard'!$G$129</f>
        <v>0</v>
      </c>
      <c r="BV55" s="30">
        <f>'Strategic Scorecard'!$G$204</f>
        <v>0</v>
      </c>
      <c r="BW55" s="30">
        <f>'Strategic Scorecard'!$G$104</f>
        <v>0</v>
      </c>
      <c r="BX55" s="30">
        <f>'Strategic Scorecard'!$G$104</f>
        <v>0</v>
      </c>
      <c r="BY55" s="30">
        <f>'Strategic Scorecard'!$G$104</f>
        <v>0</v>
      </c>
      <c r="BZ55" s="30">
        <f>'Strategic Scorecard'!$G$104</f>
        <v>0</v>
      </c>
      <c r="CA55" s="30">
        <f>'Strategic Scorecard'!$G$104</f>
        <v>0</v>
      </c>
      <c r="CB55" s="30">
        <f>'Strategic Scorecard'!$G$104</f>
        <v>0</v>
      </c>
      <c r="CC55" s="30">
        <f>'Strategic Scorecard'!$G$104</f>
        <v>0</v>
      </c>
      <c r="CD55" s="30">
        <f>'Strategic Scorecard'!$G$104</f>
        <v>0</v>
      </c>
      <c r="CE55" s="30">
        <f>'Strategic Scorecard'!$G$79</f>
        <v>0</v>
      </c>
      <c r="CF55" s="30">
        <f>'Strategic Scorecard'!$G$79</f>
        <v>0</v>
      </c>
      <c r="CG55" s="30">
        <f>'Strategic Scorecard'!$G$79</f>
        <v>0</v>
      </c>
      <c r="CH55" s="30">
        <f>'Strategic Scorecard'!$G$79</f>
        <v>0</v>
      </c>
      <c r="CI55" s="30">
        <f>'Strategic Scorecard'!$G$79</f>
        <v>0</v>
      </c>
      <c r="CJ55" s="30">
        <f>'Strategic Scorecard'!$G$306</f>
        <v>0</v>
      </c>
      <c r="CK55" s="30">
        <f>'Strategic Scorecard'!$G$306</f>
        <v>0</v>
      </c>
      <c r="CL55" s="30">
        <f>'Strategic Scorecard'!$G$306</f>
        <v>0</v>
      </c>
      <c r="CM55" s="30">
        <f>'Strategic Scorecard'!$G$306</f>
        <v>0</v>
      </c>
      <c r="CN55" s="30">
        <f>'Strategic Scorecard'!$G$306</f>
        <v>0</v>
      </c>
      <c r="CO55" s="30">
        <f>'Strategic Scorecard'!$G$306</f>
        <v>0</v>
      </c>
      <c r="CP55" s="30">
        <f>'Strategic Scorecard'!$G$306</f>
        <v>0</v>
      </c>
      <c r="CQ55" s="30">
        <f>'Strategic Scorecard'!$G$306</f>
        <v>0</v>
      </c>
      <c r="CR55" s="30">
        <f>'Strategic Scorecard'!$G$306</f>
        <v>0</v>
      </c>
      <c r="CS55" s="30">
        <f>'Strategic Scorecard'!$G$306</f>
        <v>0</v>
      </c>
      <c r="CT55" s="30">
        <f>'Strategic Scorecard'!$G$306</f>
        <v>0</v>
      </c>
      <c r="CU55" s="30">
        <f>'Strategic Scorecard'!$G$306</f>
        <v>0</v>
      </c>
      <c r="CV55" s="30">
        <f>'Strategic Scorecard'!$G$306</f>
        <v>0</v>
      </c>
      <c r="CW55" s="30">
        <f>'Strategic Scorecard'!$G$306</f>
        <v>0</v>
      </c>
      <c r="CX55" s="30"/>
      <c r="CY55" s="30"/>
      <c r="DH55" s="30"/>
      <c r="DI55" s="37">
        <f>'Strategic Scorecard'!$G$408</f>
        <v>0</v>
      </c>
      <c r="DJ55" s="37">
        <f>'Strategic Scorecard'!$G$408</f>
        <v>0</v>
      </c>
      <c r="DK55" s="37">
        <f>'Strategic Scorecard'!$G$408</f>
        <v>0</v>
      </c>
      <c r="DL55" s="37">
        <f>'Strategic Scorecard'!$G$408</f>
        <v>0</v>
      </c>
      <c r="DM55" s="37">
        <f>'Strategic Scorecard'!$G$408</f>
        <v>0</v>
      </c>
      <c r="DN55" s="37">
        <f>'Strategic Scorecard'!$G$408</f>
        <v>0</v>
      </c>
      <c r="DO55" s="37">
        <f>'Strategic Scorecard'!$G$408</f>
        <v>0</v>
      </c>
      <c r="DP55" s="37">
        <f>'Strategic Scorecard'!$G$408</f>
        <v>0</v>
      </c>
      <c r="DQ55" s="37">
        <f>'Strategic Scorecard'!$G$408</f>
        <v>0</v>
      </c>
      <c r="DR55" s="37">
        <f>'Strategic Scorecard'!$G$408</f>
        <v>0</v>
      </c>
      <c r="DS55" s="37">
        <f>'Strategic Scorecard'!$G$408</f>
        <v>0</v>
      </c>
      <c r="DT55" s="37">
        <f>'Strategic Scorecard'!$G$408</f>
        <v>0</v>
      </c>
      <c r="DU55" s="37">
        <f>'Strategic Scorecard'!$G$408</f>
        <v>0</v>
      </c>
      <c r="DV55" s="37">
        <f>'Strategic Scorecard'!$G$408</f>
        <v>0</v>
      </c>
      <c r="DW55" s="37">
        <f>'Strategic Scorecard'!$G$408</f>
        <v>0</v>
      </c>
      <c r="DX55" s="30">
        <f>'Strategic Scorecard'!$G$156</f>
        <v>0</v>
      </c>
      <c r="DY55" s="30">
        <f>'Strategic Scorecard'!$G$156</f>
        <v>0</v>
      </c>
      <c r="DZ55" s="30">
        <f>'Strategic Scorecard'!$G$181</f>
        <v>0</v>
      </c>
      <c r="EA55" s="30">
        <f>'Strategic Scorecard'!$G$181</f>
        <v>0</v>
      </c>
      <c r="EB55" s="30">
        <f>'Strategic Scorecard'!$G$181</f>
        <v>0</v>
      </c>
      <c r="EC55" s="30">
        <f>'Strategic Scorecard'!$G$181</f>
        <v>0</v>
      </c>
      <c r="ED55" s="30">
        <f>'Strategic Scorecard'!$G$156</f>
        <v>0</v>
      </c>
      <c r="EE55" s="30">
        <f>'Strategic Scorecard'!$G$156</f>
        <v>0</v>
      </c>
      <c r="EF55" s="30">
        <f>'Strategic Scorecard'!$G$156</f>
        <v>0</v>
      </c>
      <c r="EG55" s="30">
        <f>'Strategic Scorecard'!$G$156</f>
        <v>0</v>
      </c>
      <c r="EH55" s="30">
        <f>'Strategic Scorecard'!$G$156</f>
        <v>0</v>
      </c>
      <c r="EI55" s="30">
        <f>'Strategic Scorecard'!$G$156</f>
        <v>0</v>
      </c>
      <c r="EJ55" s="30">
        <f>'Strategic Scorecard'!$G$156</f>
        <v>0</v>
      </c>
      <c r="EK55" s="30">
        <f>'Strategic Scorecard'!$G$156</f>
        <v>0</v>
      </c>
      <c r="EL55" s="30">
        <f>'Strategic Scorecard'!$G$131</f>
        <v>0</v>
      </c>
      <c r="EM55" s="30">
        <f>'Strategic Scorecard'!$G$131</f>
        <v>0</v>
      </c>
      <c r="EN55" s="30">
        <f>'Strategic Scorecard'!$G$131</f>
        <v>0</v>
      </c>
      <c r="EO55" s="30">
        <f>'Strategic Scorecard'!$G$131</f>
        <v>0</v>
      </c>
      <c r="EP55" s="30">
        <f>'Strategic Scorecard'!$G$131</f>
        <v>0</v>
      </c>
      <c r="EQ55" s="30">
        <f>'Strategic Scorecard'!$G$106</f>
        <v>0</v>
      </c>
      <c r="ER55" s="30">
        <f>'Strategic Scorecard'!$G$106</f>
        <v>0</v>
      </c>
      <c r="ES55" s="30">
        <f>'Strategic Scorecard'!$G$106</f>
        <v>0</v>
      </c>
      <c r="ET55" s="30">
        <f>'Strategic Scorecard'!$G$106</f>
        <v>0</v>
      </c>
      <c r="EU55" s="30">
        <f>'Strategic Scorecard'!$G$106</f>
        <v>0</v>
      </c>
      <c r="EV55" s="30">
        <f>'Strategic Scorecard'!$G$106</f>
        <v>0</v>
      </c>
      <c r="EW55" s="30">
        <f>'Strategic Scorecard'!$G$106</f>
        <v>0</v>
      </c>
      <c r="EX55" s="30">
        <f>'Strategic Scorecard'!$G$106</f>
        <v>0</v>
      </c>
      <c r="EY55" s="30">
        <f>'Strategic Scorecard'!$G$81</f>
        <v>0</v>
      </c>
      <c r="EZ55" s="30">
        <f>'Strategic Scorecard'!$G$81</f>
        <v>0</v>
      </c>
      <c r="FA55" s="30">
        <f>'Strategic Scorecard'!$G$81</f>
        <v>0</v>
      </c>
      <c r="FB55" s="30">
        <f>'Strategic Scorecard'!$G$81</f>
        <v>0</v>
      </c>
      <c r="FC55" s="30">
        <f>'Strategic Scorecard'!$G$81</f>
        <v>0</v>
      </c>
      <c r="FD55" s="30">
        <f>'Strategic Scorecard'!$G$81</f>
        <v>0</v>
      </c>
      <c r="FE55" s="30"/>
      <c r="FF55" s="30">
        <f>'Strategic Scorecard'!$G$308</f>
        <v>0</v>
      </c>
      <c r="FG55" s="30">
        <f>'Strategic Scorecard'!$G$308</f>
        <v>0</v>
      </c>
      <c r="FH55" s="30">
        <f>'Strategic Scorecard'!$G$308</f>
        <v>0</v>
      </c>
      <c r="FI55" s="30">
        <f>'Strategic Scorecard'!$G$308</f>
        <v>0</v>
      </c>
      <c r="FJ55" s="30">
        <f>'Strategic Scorecard'!$G$308</f>
        <v>0</v>
      </c>
      <c r="FK55" s="30">
        <f>'Strategic Scorecard'!$G$308</f>
        <v>0</v>
      </c>
      <c r="FL55" s="30">
        <f>'Strategic Scorecard'!$G$308</f>
        <v>0</v>
      </c>
      <c r="FM55" s="30">
        <f>'Strategic Scorecard'!$G$308</f>
        <v>0</v>
      </c>
      <c r="FN55" s="30">
        <f>'Strategic Scorecard'!$G$308</f>
        <v>0</v>
      </c>
      <c r="FO55" s="30">
        <f>'Strategic Scorecard'!$G$308</f>
        <v>0</v>
      </c>
      <c r="FP55" s="30">
        <f>'Strategic Scorecard'!$G$308</f>
        <v>0</v>
      </c>
      <c r="FQ55" s="30">
        <f>'Strategic Scorecard'!$G$308</f>
        <v>0</v>
      </c>
      <c r="FR55" s="30">
        <f>'Strategic Scorecard'!$G$308</f>
        <v>0</v>
      </c>
      <c r="FS55" s="30"/>
      <c r="FT55" s="40"/>
      <c r="FU55" s="40"/>
      <c r="FV55" s="40"/>
      <c r="FW55" s="40"/>
      <c r="FX55" s="40"/>
      <c r="FY55" s="40"/>
      <c r="FZ55" s="38"/>
      <c r="IC55" s="3"/>
      <c r="ID55" s="3"/>
      <c r="IE55" s="3"/>
      <c r="IF55" s="3"/>
      <c r="IG55" s="3"/>
      <c r="IH55" s="3"/>
    </row>
    <row r="56" spans="2:242" ht="20" customHeight="1">
      <c r="B56" s="42"/>
      <c r="C56" s="43"/>
      <c r="D56" s="43"/>
      <c r="E56" s="43"/>
      <c r="F56" s="43"/>
      <c r="G56" s="43"/>
      <c r="H56" s="43"/>
      <c r="I56" s="43"/>
      <c r="J56" s="43"/>
      <c r="K56" s="43"/>
      <c r="L56" s="43"/>
      <c r="M56" s="43"/>
      <c r="N56" s="43"/>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30"/>
      <c r="AO56" s="37">
        <f>'Strategic Scorecard'!$G$406</f>
        <v>0</v>
      </c>
      <c r="AP56" s="138"/>
      <c r="AQ56" s="138"/>
      <c r="AR56" s="138"/>
      <c r="AS56" s="138"/>
      <c r="AT56" s="138"/>
      <c r="AU56" s="138"/>
      <c r="AV56" s="138"/>
      <c r="AW56" s="37">
        <f>'Strategic Scorecard'!$G$406</f>
        <v>0</v>
      </c>
      <c r="AX56" s="37">
        <f>'Strategic Scorecard'!$G$406</f>
        <v>0</v>
      </c>
      <c r="AY56" s="37">
        <f>'Strategic Scorecard'!$G$406</f>
        <v>0</v>
      </c>
      <c r="AZ56" s="37">
        <f>'Strategic Scorecard'!$G$406</f>
        <v>0</v>
      </c>
      <c r="BA56" s="37">
        <f>'Strategic Scorecard'!$G$406</f>
        <v>0</v>
      </c>
      <c r="BB56" s="37">
        <f>'Strategic Scorecard'!$G$406</f>
        <v>0</v>
      </c>
      <c r="BC56" s="37">
        <f>'Strategic Scorecard'!$G$406</f>
        <v>0</v>
      </c>
      <c r="BD56" s="30">
        <f>'Strategic Scorecard'!$G$154</f>
        <v>0</v>
      </c>
      <c r="BE56" s="30">
        <f>'Strategic Scorecard'!$G$154</f>
        <v>0</v>
      </c>
      <c r="BF56" s="30">
        <f>'Strategic Scorecard'!$G$154</f>
        <v>0</v>
      </c>
      <c r="BG56" s="30">
        <f>'Strategic Scorecard'!$G$154</f>
        <v>0</v>
      </c>
      <c r="BH56" s="30">
        <f>'Strategic Scorecard'!$G$154</f>
        <v>0</v>
      </c>
      <c r="BI56" s="30">
        <f>'Strategic Scorecard'!$G$154</f>
        <v>0</v>
      </c>
      <c r="BJ56" s="30">
        <f>'Strategic Scorecard'!$G$154</f>
        <v>0</v>
      </c>
      <c r="BK56" s="30">
        <f>'Strategic Scorecard'!$G$154</f>
        <v>0</v>
      </c>
      <c r="BL56" s="30">
        <f>'Strategic Scorecard'!$G$154</f>
        <v>0</v>
      </c>
      <c r="BM56" s="30">
        <f>'Strategic Scorecard'!$G$154</f>
        <v>0</v>
      </c>
      <c r="BN56" s="30">
        <f>'Strategic Scorecard'!$G$154</f>
        <v>0</v>
      </c>
      <c r="BO56" s="30">
        <f>'Strategic Scorecard'!$G$154</f>
        <v>0</v>
      </c>
      <c r="BP56" s="30">
        <f>'Strategic Scorecard'!$G$129</f>
        <v>0</v>
      </c>
      <c r="BQ56" s="30">
        <f>'Strategic Scorecard'!$G$129</f>
        <v>0</v>
      </c>
      <c r="BR56" s="30">
        <f>'Strategic Scorecard'!$G$129</f>
        <v>0</v>
      </c>
      <c r="BS56" s="30">
        <f>'Strategic Scorecard'!$G$129</f>
        <v>0</v>
      </c>
      <c r="BT56" s="30">
        <f>'Strategic Scorecard'!$G$129</f>
        <v>0</v>
      </c>
      <c r="BU56" s="30">
        <f>'Strategic Scorecard'!$G$129</f>
        <v>0</v>
      </c>
      <c r="BV56" s="30">
        <f>'Strategic Scorecard'!$G$129</f>
        <v>0</v>
      </c>
      <c r="BW56" s="30">
        <f>'Strategic Scorecard'!$G$104</f>
        <v>0</v>
      </c>
      <c r="BX56" s="30">
        <f>'Strategic Scorecard'!$G$104</f>
        <v>0</v>
      </c>
      <c r="BY56" s="30">
        <f>'Strategic Scorecard'!$G$104</f>
        <v>0</v>
      </c>
      <c r="BZ56" s="30">
        <f>'Strategic Scorecard'!$G$104</f>
        <v>0</v>
      </c>
      <c r="CA56" s="30">
        <f>'Strategic Scorecard'!$G$104</f>
        <v>0</v>
      </c>
      <c r="CB56" s="30">
        <f>'Strategic Scorecard'!$G$104</f>
        <v>0</v>
      </c>
      <c r="CC56" s="30">
        <f>'Strategic Scorecard'!$G$104</f>
        <v>0</v>
      </c>
      <c r="CD56" s="30">
        <f>'Strategic Scorecard'!$G$104</f>
        <v>0</v>
      </c>
      <c r="CE56" s="30">
        <f>'Strategic Scorecard'!$G$104</f>
        <v>0</v>
      </c>
      <c r="CF56" s="30">
        <f>'Strategic Scorecard'!$G$104</f>
        <v>0</v>
      </c>
      <c r="CG56" s="30">
        <f>'Strategic Scorecard'!$G$79</f>
        <v>0</v>
      </c>
      <c r="CH56" s="30">
        <f>'Strategic Scorecard'!$G$79</f>
        <v>0</v>
      </c>
      <c r="CI56" s="30"/>
      <c r="CJ56" s="30">
        <f>'Strategic Scorecard'!$G$306</f>
        <v>0</v>
      </c>
      <c r="CK56" s="30">
        <f>'Strategic Scorecard'!$G$306</f>
        <v>0</v>
      </c>
      <c r="CL56" s="30">
        <f>'Strategic Scorecard'!$G$306</f>
        <v>0</v>
      </c>
      <c r="CM56" s="30">
        <f>'Strategic Scorecard'!$G$306</f>
        <v>0</v>
      </c>
      <c r="CN56" s="30">
        <f>'Strategic Scorecard'!$G$306</f>
        <v>0</v>
      </c>
      <c r="CO56" s="30">
        <f>'Strategic Scorecard'!$G$306</f>
        <v>0</v>
      </c>
      <c r="CP56" s="30">
        <f>'Strategic Scorecard'!$G$306</f>
        <v>0</v>
      </c>
      <c r="CQ56" s="30">
        <f>'Strategic Scorecard'!$G$306</f>
        <v>0</v>
      </c>
      <c r="CR56" s="30">
        <f>'Strategic Scorecard'!$G$306</f>
        <v>0</v>
      </c>
      <c r="CS56" s="30">
        <f>'Strategic Scorecard'!$G$306</f>
        <v>0</v>
      </c>
      <c r="CT56" s="30">
        <f>'Strategic Scorecard'!$G$306</f>
        <v>0</v>
      </c>
      <c r="CU56" s="30">
        <f>'Strategic Scorecard'!$G$306</f>
        <v>0</v>
      </c>
      <c r="CV56" s="30">
        <f>'Strategic Scorecard'!$G$306</f>
        <v>0</v>
      </c>
      <c r="CW56" s="30">
        <f>'Strategic Scorecard'!$G$306</f>
        <v>0</v>
      </c>
      <c r="CX56" s="30"/>
      <c r="CY56" s="30"/>
      <c r="DH56" s="30"/>
      <c r="DJ56" s="37">
        <f>'Strategic Scorecard'!$G$408</f>
        <v>0</v>
      </c>
      <c r="DK56" s="37">
        <f>'Strategic Scorecard'!$G$408</f>
        <v>0</v>
      </c>
      <c r="DL56" s="37">
        <f>'Strategic Scorecard'!$G$408</f>
        <v>0</v>
      </c>
      <c r="DM56" s="37">
        <f>'Strategic Scorecard'!$G$408</f>
        <v>0</v>
      </c>
      <c r="DN56" s="37">
        <f>'Strategic Scorecard'!$G$408</f>
        <v>0</v>
      </c>
      <c r="DO56" s="37">
        <f>'Strategic Scorecard'!$G$408</f>
        <v>0</v>
      </c>
      <c r="DP56" s="37">
        <f>'Strategic Scorecard'!$G$408</f>
        <v>0</v>
      </c>
      <c r="DQ56" s="37">
        <f>'Strategic Scorecard'!$G$408</f>
        <v>0</v>
      </c>
      <c r="DR56" s="37">
        <f>'Strategic Scorecard'!$G$408</f>
        <v>0</v>
      </c>
      <c r="DS56" s="37">
        <f>'Strategic Scorecard'!$G$408</f>
        <v>0</v>
      </c>
      <c r="DT56" s="37">
        <f>'Strategic Scorecard'!$G$408</f>
        <v>0</v>
      </c>
      <c r="DU56" s="37">
        <f>'Strategic Scorecard'!$G$408</f>
        <v>0</v>
      </c>
      <c r="DV56" s="37">
        <f>'Strategic Scorecard'!$G$408</f>
        <v>0</v>
      </c>
      <c r="DW56" s="37">
        <f>'Strategic Scorecard'!$G$408</f>
        <v>0</v>
      </c>
      <c r="DX56" s="37">
        <f>'Strategic Scorecard'!$G$408</f>
        <v>0</v>
      </c>
      <c r="DY56" s="30">
        <f>'Strategic Scorecard'!$G$156</f>
        <v>0</v>
      </c>
      <c r="DZ56" s="30">
        <f>'Strategic Scorecard'!$G$181</f>
        <v>0</v>
      </c>
      <c r="EA56" s="30">
        <f>'Strategic Scorecard'!$G$181</f>
        <v>0</v>
      </c>
      <c r="EB56" s="30">
        <f>'Strategic Scorecard'!$G$156</f>
        <v>0</v>
      </c>
      <c r="EC56" s="30">
        <f>'Strategic Scorecard'!$G$156</f>
        <v>0</v>
      </c>
      <c r="ED56" s="30">
        <f>'Strategic Scorecard'!$G$156</f>
        <v>0</v>
      </c>
      <c r="EE56" s="30">
        <f>'Strategic Scorecard'!$G$156</f>
        <v>0</v>
      </c>
      <c r="EF56" s="30">
        <f>'Strategic Scorecard'!$G$156</f>
        <v>0</v>
      </c>
      <c r="EG56" s="30">
        <f>'Strategic Scorecard'!$G$156</f>
        <v>0</v>
      </c>
      <c r="EH56" s="30">
        <f>'Strategic Scorecard'!$G$156</f>
        <v>0</v>
      </c>
      <c r="EI56" s="30">
        <f>'Strategic Scorecard'!$G$156</f>
        <v>0</v>
      </c>
      <c r="EJ56" s="30">
        <f>'Strategic Scorecard'!$G$156</f>
        <v>0</v>
      </c>
      <c r="EK56" s="30">
        <f>'Strategic Scorecard'!$G$156</f>
        <v>0</v>
      </c>
      <c r="EL56" s="30">
        <f>'Strategic Scorecard'!$G$131</f>
        <v>0</v>
      </c>
      <c r="EM56" s="30">
        <f>'Strategic Scorecard'!$G$131</f>
        <v>0</v>
      </c>
      <c r="EN56" s="30">
        <f>'Strategic Scorecard'!$G$131</f>
        <v>0</v>
      </c>
      <c r="EO56" s="30">
        <f>'Strategic Scorecard'!$G$131</f>
        <v>0</v>
      </c>
      <c r="EP56" s="30">
        <f>'Strategic Scorecard'!$G$131</f>
        <v>0</v>
      </c>
      <c r="EQ56" s="30">
        <f>'Strategic Scorecard'!$G$106</f>
        <v>0</v>
      </c>
      <c r="ER56" s="30">
        <f>'Strategic Scorecard'!$G$106</f>
        <v>0</v>
      </c>
      <c r="ES56" s="30">
        <f>'Strategic Scorecard'!$G$106</f>
        <v>0</v>
      </c>
      <c r="ET56" s="30">
        <f>'Strategic Scorecard'!$G$106</f>
        <v>0</v>
      </c>
      <c r="EU56" s="30">
        <f>'Strategic Scorecard'!$G$106</f>
        <v>0</v>
      </c>
      <c r="EV56" s="30">
        <f>'Strategic Scorecard'!$G$106</f>
        <v>0</v>
      </c>
      <c r="EW56" s="30">
        <f>'Strategic Scorecard'!$G$106</f>
        <v>0</v>
      </c>
      <c r="EX56" s="30">
        <f>'Strategic Scorecard'!$G$106</f>
        <v>0</v>
      </c>
      <c r="EY56" s="30">
        <f>'Strategic Scorecard'!$G$106</f>
        <v>0</v>
      </c>
      <c r="EZ56" s="30">
        <f>'Strategic Scorecard'!$G$81</f>
        <v>0</v>
      </c>
      <c r="FA56" s="30">
        <f>'Strategic Scorecard'!$G$81</f>
        <v>0</v>
      </c>
      <c r="FB56" s="30">
        <f>'Strategic Scorecard'!$G$81</f>
        <v>0</v>
      </c>
      <c r="FC56" s="30">
        <f>'Strategic Scorecard'!$G$81</f>
        <v>0</v>
      </c>
      <c r="FD56" s="30">
        <f>'Strategic Scorecard'!$G$81</f>
        <v>0</v>
      </c>
      <c r="FE56" s="30">
        <f>'Strategic Scorecard'!$G$308</f>
        <v>0</v>
      </c>
      <c r="FF56" s="30">
        <f>'Strategic Scorecard'!$G$308</f>
        <v>0</v>
      </c>
      <c r="FG56" s="30">
        <f>'Strategic Scorecard'!$G$308</f>
        <v>0</v>
      </c>
      <c r="FH56" s="30">
        <f>'Strategic Scorecard'!$G$308</f>
        <v>0</v>
      </c>
      <c r="FI56" s="30">
        <f>'Strategic Scorecard'!$G$308</f>
        <v>0</v>
      </c>
      <c r="FJ56" s="30">
        <f>'Strategic Scorecard'!$G$308</f>
        <v>0</v>
      </c>
      <c r="FK56" s="30">
        <f>'Strategic Scorecard'!$G$308</f>
        <v>0</v>
      </c>
      <c r="FL56" s="30">
        <f>'Strategic Scorecard'!$G$308</f>
        <v>0</v>
      </c>
      <c r="FM56" s="30">
        <f>'Strategic Scorecard'!$G$308</f>
        <v>0</v>
      </c>
      <c r="FN56" s="30">
        <f>'Strategic Scorecard'!$G$308</f>
        <v>0</v>
      </c>
      <c r="FO56" s="30">
        <f>'Strategic Scorecard'!$G$308</f>
        <v>0</v>
      </c>
      <c r="FP56" s="30">
        <f>'Strategic Scorecard'!$G$308</f>
        <v>0</v>
      </c>
      <c r="FQ56" s="30">
        <f>'Strategic Scorecard'!$G$308</f>
        <v>0</v>
      </c>
      <c r="FR56" s="30">
        <f>'Strategic Scorecard'!$G$308</f>
        <v>0</v>
      </c>
      <c r="FS56" s="30"/>
      <c r="FT56" s="40"/>
      <c r="FU56" s="40"/>
      <c r="FV56" s="40"/>
      <c r="FW56" s="40"/>
      <c r="FX56" s="40"/>
      <c r="FY56" s="40"/>
      <c r="FZ56" s="38"/>
      <c r="IC56" s="3"/>
      <c r="ID56" s="3"/>
      <c r="IE56" s="3"/>
      <c r="IF56" s="3"/>
      <c r="IG56" s="3"/>
      <c r="IH56" s="3"/>
    </row>
    <row r="57" spans="2:242" ht="20" customHeight="1">
      <c r="B57" s="42"/>
      <c r="C57" s="43"/>
      <c r="D57" s="43"/>
      <c r="E57" s="43"/>
      <c r="F57" s="43"/>
      <c r="G57" s="43"/>
      <c r="H57" s="43"/>
      <c r="I57" s="43"/>
      <c r="J57" s="43"/>
      <c r="K57" s="43"/>
      <c r="L57" s="43"/>
      <c r="M57" s="43"/>
      <c r="N57" s="43"/>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30"/>
      <c r="AO57" s="37">
        <f>'Strategic Scorecard'!$G$406</f>
        <v>0</v>
      </c>
      <c r="AP57" s="138"/>
      <c r="AQ57" s="138"/>
      <c r="AR57" s="138"/>
      <c r="AS57" s="138"/>
      <c r="AT57" s="138"/>
      <c r="AU57" s="138"/>
      <c r="AV57" s="138"/>
      <c r="AW57" s="37">
        <f>'Strategic Scorecard'!$G$406</f>
        <v>0</v>
      </c>
      <c r="AX57" s="37">
        <f>'Strategic Scorecard'!$G$406</f>
        <v>0</v>
      </c>
      <c r="AY57" s="37">
        <f>'Strategic Scorecard'!$G$406</f>
        <v>0</v>
      </c>
      <c r="AZ57" s="37">
        <f>'Strategic Scorecard'!$G$406</f>
        <v>0</v>
      </c>
      <c r="BA57" s="37">
        <f>'Strategic Scorecard'!$G$406</f>
        <v>0</v>
      </c>
      <c r="BB57" s="37">
        <f>'Strategic Scorecard'!$G$406</f>
        <v>0</v>
      </c>
      <c r="BC57" s="37">
        <f>'Strategic Scorecard'!$G$406</f>
        <v>0</v>
      </c>
      <c r="BD57" s="30"/>
      <c r="BE57" s="30">
        <f>'Strategic Scorecard'!$G$154</f>
        <v>0</v>
      </c>
      <c r="BF57" s="30">
        <f>'Strategic Scorecard'!$G$154</f>
        <v>0</v>
      </c>
      <c r="BG57" s="30">
        <f>'Strategic Scorecard'!$G$154</f>
        <v>0</v>
      </c>
      <c r="BH57" s="30">
        <f>'Strategic Scorecard'!$G$154</f>
        <v>0</v>
      </c>
      <c r="BI57" s="30">
        <f>'Strategic Scorecard'!$G$154</f>
        <v>0</v>
      </c>
      <c r="BJ57" s="30">
        <f>'Strategic Scorecard'!$G$154</f>
        <v>0</v>
      </c>
      <c r="BK57" s="30">
        <f>'Strategic Scorecard'!$G$154</f>
        <v>0</v>
      </c>
      <c r="BL57" s="30">
        <f>'Strategic Scorecard'!$G$154</f>
        <v>0</v>
      </c>
      <c r="BM57" s="30">
        <f>'Strategic Scorecard'!$G$154</f>
        <v>0</v>
      </c>
      <c r="BN57" s="30">
        <f>'Strategic Scorecard'!$G$154</f>
        <v>0</v>
      </c>
      <c r="BO57" s="30">
        <f>'Strategic Scorecard'!$G$154</f>
        <v>0</v>
      </c>
      <c r="BP57" s="30">
        <f>'Strategic Scorecard'!$G$129</f>
        <v>0</v>
      </c>
      <c r="BQ57" s="30">
        <f>'Strategic Scorecard'!$G$129</f>
        <v>0</v>
      </c>
      <c r="BR57" s="30">
        <f>'Strategic Scorecard'!$G$129</f>
        <v>0</v>
      </c>
      <c r="BS57" s="30">
        <f>'Strategic Scorecard'!$G$129</f>
        <v>0</v>
      </c>
      <c r="BT57" s="30">
        <f>'Strategic Scorecard'!$G$129</f>
        <v>0</v>
      </c>
      <c r="BU57" s="30">
        <f>'Strategic Scorecard'!$G$129</f>
        <v>0</v>
      </c>
      <c r="BV57" s="30">
        <f>'Strategic Scorecard'!$G$129</f>
        <v>0</v>
      </c>
      <c r="BW57" s="30">
        <f>'Strategic Scorecard'!$G$104</f>
        <v>0</v>
      </c>
      <c r="BX57" s="30">
        <f>'Strategic Scorecard'!$G$104</f>
        <v>0</v>
      </c>
      <c r="BY57" s="30">
        <f>'Strategic Scorecard'!$G$104</f>
        <v>0</v>
      </c>
      <c r="BZ57" s="30">
        <f>'Strategic Scorecard'!$G$104</f>
        <v>0</v>
      </c>
      <c r="CA57" s="30">
        <f>'Strategic Scorecard'!$G$104</f>
        <v>0</v>
      </c>
      <c r="CB57" s="30">
        <f>'Strategic Scorecard'!$G$104</f>
        <v>0</v>
      </c>
      <c r="CC57" s="30">
        <f>'Strategic Scorecard'!$G$104</f>
        <v>0</v>
      </c>
      <c r="CD57" s="30">
        <f>'Strategic Scorecard'!$G$104</f>
        <v>0</v>
      </c>
      <c r="CE57" s="30">
        <f>'Strategic Scorecard'!$G$104</f>
        <v>0</v>
      </c>
      <c r="CF57" s="30">
        <f>'Strategic Scorecard'!$G$104</f>
        <v>0</v>
      </c>
      <c r="CG57" s="30">
        <f>'Strategic Scorecard'!$G$79</f>
        <v>0</v>
      </c>
      <c r="CH57" s="30">
        <f>'Strategic Scorecard'!$G$79</f>
        <v>0</v>
      </c>
      <c r="CI57" s="30"/>
      <c r="CJ57" s="30">
        <f>'Strategic Scorecard'!$G$306</f>
        <v>0</v>
      </c>
      <c r="CK57" s="30">
        <f>'Strategic Scorecard'!$G$306</f>
        <v>0</v>
      </c>
      <c r="CL57" s="30">
        <f>'Strategic Scorecard'!$G$306</f>
        <v>0</v>
      </c>
      <c r="CM57" s="30">
        <f>'Strategic Scorecard'!$G$306</f>
        <v>0</v>
      </c>
      <c r="CN57" s="30">
        <f>'Strategic Scorecard'!$G$306</f>
        <v>0</v>
      </c>
      <c r="CO57" s="30">
        <f>'Strategic Scorecard'!$G$306</f>
        <v>0</v>
      </c>
      <c r="CP57" s="30">
        <f>'Strategic Scorecard'!$G$306</f>
        <v>0</v>
      </c>
      <c r="CQ57" s="30">
        <f>'Strategic Scorecard'!$G$306</f>
        <v>0</v>
      </c>
      <c r="CR57" s="30">
        <f>'Strategic Scorecard'!$G$306</f>
        <v>0</v>
      </c>
      <c r="CS57" s="30">
        <f>'Strategic Scorecard'!$G$306</f>
        <v>0</v>
      </c>
      <c r="CT57" s="30">
        <f>'Strategic Scorecard'!$G$306</f>
        <v>0</v>
      </c>
      <c r="CU57" s="30">
        <f>'Strategic Scorecard'!$G$306</f>
        <v>0</v>
      </c>
      <c r="CV57" s="30">
        <f>'Strategic Scorecard'!$G$306</f>
        <v>0</v>
      </c>
      <c r="CW57" s="30">
        <f>'Strategic Scorecard'!$G$306</f>
        <v>0</v>
      </c>
      <c r="CX57" s="30"/>
      <c r="CY57" s="30"/>
      <c r="DH57" s="30"/>
      <c r="DJ57" s="37">
        <f>'Strategic Scorecard'!$G$408</f>
        <v>0</v>
      </c>
      <c r="DK57" s="37">
        <f>'Strategic Scorecard'!$G$408</f>
        <v>0</v>
      </c>
      <c r="DL57" s="37">
        <f>'Strategic Scorecard'!$G$408</f>
        <v>0</v>
      </c>
      <c r="DM57" s="37">
        <f>'Strategic Scorecard'!$G$408</f>
        <v>0</v>
      </c>
      <c r="DN57" s="37">
        <f>'Strategic Scorecard'!$G$408</f>
        <v>0</v>
      </c>
      <c r="DO57" s="37">
        <f>'Strategic Scorecard'!$G$408</f>
        <v>0</v>
      </c>
      <c r="DP57" s="37">
        <f>'Strategic Scorecard'!$G$408</f>
        <v>0</v>
      </c>
      <c r="DQ57" s="37">
        <f>'Strategic Scorecard'!$G$408</f>
        <v>0</v>
      </c>
      <c r="DR57" s="37">
        <f>'Strategic Scorecard'!$G$408</f>
        <v>0</v>
      </c>
      <c r="DS57" s="37">
        <f>'Strategic Scorecard'!$G$408</f>
        <v>0</v>
      </c>
      <c r="DT57" s="37">
        <f>'Strategic Scorecard'!$G$408</f>
        <v>0</v>
      </c>
      <c r="DU57" s="37">
        <f>'Strategic Scorecard'!$G$408</f>
        <v>0</v>
      </c>
      <c r="DV57" s="37">
        <f>'Strategic Scorecard'!$G$408</f>
        <v>0</v>
      </c>
      <c r="DW57" s="37">
        <f>'Strategic Scorecard'!$G$408</f>
        <v>0</v>
      </c>
      <c r="DX57" s="37">
        <f>'Strategic Scorecard'!$G$408</f>
        <v>0</v>
      </c>
      <c r="DY57" s="30">
        <f>'Strategic Scorecard'!$G$156</f>
        <v>0</v>
      </c>
      <c r="DZ57" s="30">
        <f>'Strategic Scorecard'!$G$156</f>
        <v>0</v>
      </c>
      <c r="EA57" s="30">
        <f>'Strategic Scorecard'!$G$156</f>
        <v>0</v>
      </c>
      <c r="EB57" s="30">
        <f>'Strategic Scorecard'!$G$156</f>
        <v>0</v>
      </c>
      <c r="EC57" s="30">
        <f>'Strategic Scorecard'!$G$156</f>
        <v>0</v>
      </c>
      <c r="ED57" s="30">
        <f>'Strategic Scorecard'!$G$156</f>
        <v>0</v>
      </c>
      <c r="EE57" s="30">
        <f>'Strategic Scorecard'!$G$156</f>
        <v>0</v>
      </c>
      <c r="EF57" s="30">
        <f>'Strategic Scorecard'!$G$156</f>
        <v>0</v>
      </c>
      <c r="EG57" s="30">
        <f>'Strategic Scorecard'!$G$156</f>
        <v>0</v>
      </c>
      <c r="EH57" s="30">
        <f>'Strategic Scorecard'!$G$156</f>
        <v>0</v>
      </c>
      <c r="EI57" s="30">
        <f>'Strategic Scorecard'!$G$156</f>
        <v>0</v>
      </c>
      <c r="EJ57" s="30">
        <f>'Strategic Scorecard'!$G$156</f>
        <v>0</v>
      </c>
      <c r="EK57" s="30">
        <f>'Strategic Scorecard'!$G$131</f>
        <v>0</v>
      </c>
      <c r="EL57" s="30">
        <f>'Strategic Scorecard'!$G$131</f>
        <v>0</v>
      </c>
      <c r="EM57" s="30">
        <f>'Strategic Scorecard'!$G$131</f>
        <v>0</v>
      </c>
      <c r="EN57" s="30">
        <f>'Strategic Scorecard'!$G$131</f>
        <v>0</v>
      </c>
      <c r="EO57" s="30">
        <f>'Strategic Scorecard'!$G$131</f>
        <v>0</v>
      </c>
      <c r="EP57" s="30">
        <f>'Strategic Scorecard'!$G$131</f>
        <v>0</v>
      </c>
      <c r="EQ57" s="30">
        <f>'Strategic Scorecard'!$G$131</f>
        <v>0</v>
      </c>
      <c r="ER57" s="30">
        <f>'Strategic Scorecard'!$G$106</f>
        <v>0</v>
      </c>
      <c r="ES57" s="30">
        <f>'Strategic Scorecard'!$G$106</f>
        <v>0</v>
      </c>
      <c r="ET57" s="30">
        <f>'Strategic Scorecard'!$G$106</f>
        <v>0</v>
      </c>
      <c r="EU57" s="30">
        <f>'Strategic Scorecard'!$G$106</f>
        <v>0</v>
      </c>
      <c r="EV57" s="30">
        <f>'Strategic Scorecard'!$G$106</f>
        <v>0</v>
      </c>
      <c r="EW57" s="30">
        <f>'Strategic Scorecard'!$G$106</f>
        <v>0</v>
      </c>
      <c r="EX57" s="30">
        <f>'Strategic Scorecard'!$G$106</f>
        <v>0</v>
      </c>
      <c r="EY57" s="30">
        <f>'Strategic Scorecard'!$G$106</f>
        <v>0</v>
      </c>
      <c r="EZ57" s="30">
        <f>'Strategic Scorecard'!$G$106</f>
        <v>0</v>
      </c>
      <c r="FA57" s="30">
        <f>'Strategic Scorecard'!$G$106</f>
        <v>0</v>
      </c>
      <c r="FB57" s="30">
        <f>'Strategic Scorecard'!$G$81</f>
        <v>0</v>
      </c>
      <c r="FC57" s="30">
        <f>'Strategic Scorecard'!$G$81</f>
        <v>0</v>
      </c>
      <c r="FD57" s="30">
        <f>'Strategic Scorecard'!$G$81</f>
        <v>0</v>
      </c>
      <c r="FE57" s="30">
        <f>'Strategic Scorecard'!$G$308</f>
        <v>0</v>
      </c>
      <c r="FF57" s="30">
        <f>'Strategic Scorecard'!$G$308</f>
        <v>0</v>
      </c>
      <c r="FG57" s="30">
        <f>'Strategic Scorecard'!$G$308</f>
        <v>0</v>
      </c>
      <c r="FH57" s="30">
        <f>'Strategic Scorecard'!$G$308</f>
        <v>0</v>
      </c>
      <c r="FI57" s="30">
        <f>'Strategic Scorecard'!$G$308</f>
        <v>0</v>
      </c>
      <c r="FJ57" s="30">
        <f>'Strategic Scorecard'!$G$308</f>
        <v>0</v>
      </c>
      <c r="FK57" s="30">
        <f>'Strategic Scorecard'!$G$308</f>
        <v>0</v>
      </c>
      <c r="FL57" s="30">
        <f>'Strategic Scorecard'!$G$308</f>
        <v>0</v>
      </c>
      <c r="FM57" s="30">
        <f>'Strategic Scorecard'!$G$308</f>
        <v>0</v>
      </c>
      <c r="FN57" s="30">
        <f>'Strategic Scorecard'!$G$308</f>
        <v>0</v>
      </c>
      <c r="FO57" s="30">
        <f>'Strategic Scorecard'!$G$308</f>
        <v>0</v>
      </c>
      <c r="FP57" s="30">
        <f>'Strategic Scorecard'!$G$308</f>
        <v>0</v>
      </c>
      <c r="FQ57" s="30">
        <f>'Strategic Scorecard'!$G$308</f>
        <v>0</v>
      </c>
      <c r="FR57" s="30">
        <f>'Strategic Scorecard'!$G$308</f>
        <v>0</v>
      </c>
      <c r="FS57" s="30"/>
      <c r="FT57" s="40"/>
      <c r="FU57" s="40"/>
      <c r="FV57" s="40"/>
      <c r="FW57" s="40"/>
      <c r="FX57" s="40"/>
      <c r="FY57" s="40"/>
      <c r="FZ57" s="38"/>
      <c r="IC57" s="3"/>
      <c r="ID57" s="3"/>
      <c r="IE57" s="3"/>
      <c r="IF57" s="3"/>
      <c r="IG57" s="3"/>
      <c r="IH57" s="3"/>
    </row>
    <row r="58" spans="2:242" ht="20" customHeight="1">
      <c r="B58" s="42"/>
      <c r="C58" s="43"/>
      <c r="D58" s="43"/>
      <c r="E58" s="43"/>
      <c r="F58" s="43"/>
      <c r="G58" s="43"/>
      <c r="H58" s="43"/>
      <c r="I58" s="43"/>
      <c r="J58" s="43"/>
      <c r="K58" s="43"/>
      <c r="L58" s="43"/>
      <c r="M58" s="43"/>
      <c r="N58" s="43"/>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30"/>
      <c r="AO58" s="37">
        <f>'Strategic Scorecard'!$G$408</f>
        <v>0</v>
      </c>
      <c r="AP58" s="138"/>
      <c r="AQ58" s="138"/>
      <c r="AR58" s="138"/>
      <c r="AS58" s="138"/>
      <c r="AT58" s="138"/>
      <c r="AU58" s="138"/>
      <c r="AV58" s="138"/>
      <c r="AW58" s="37">
        <f>'Strategic Scorecard'!$G$406</f>
        <v>0</v>
      </c>
      <c r="AX58" s="37">
        <f>'Strategic Scorecard'!$G$406</f>
        <v>0</v>
      </c>
      <c r="AY58" s="37">
        <f>'Strategic Scorecard'!$G$406</f>
        <v>0</v>
      </c>
      <c r="AZ58" s="37">
        <f>'Strategic Scorecard'!$G$406</f>
        <v>0</v>
      </c>
      <c r="BA58" s="37">
        <f>'Strategic Scorecard'!$G$406</f>
        <v>0</v>
      </c>
      <c r="BB58" s="30" t="str">
        <f>'Strategic Scorecard'!$G$431</f>
        <v>ADJUST WEIGHT</v>
      </c>
      <c r="BC58" s="30" t="str">
        <f>'Strategic Scorecard'!$G$431</f>
        <v>ADJUST WEIGHT</v>
      </c>
      <c r="BD58" s="30" t="str">
        <f>'Strategic Scorecard'!$G$431</f>
        <v>ADJUST WEIGHT</v>
      </c>
      <c r="BE58" s="30">
        <f>'Strategic Scorecard'!$G$154</f>
        <v>0</v>
      </c>
      <c r="BF58" s="30">
        <f>'Strategic Scorecard'!$G$154</f>
        <v>0</v>
      </c>
      <c r="BG58" s="30">
        <f>'Strategic Scorecard'!$G$154</f>
        <v>0</v>
      </c>
      <c r="BH58" s="30">
        <f>'Strategic Scorecard'!$G$154</f>
        <v>0</v>
      </c>
      <c r="BI58" s="30">
        <f>'Strategic Scorecard'!$G$154</f>
        <v>0</v>
      </c>
      <c r="BJ58" s="30">
        <f>'Strategic Scorecard'!$G$154</f>
        <v>0</v>
      </c>
      <c r="BK58" s="30">
        <f>'Strategic Scorecard'!$G$154</f>
        <v>0</v>
      </c>
      <c r="BL58" s="30">
        <f>'Strategic Scorecard'!$G$154</f>
        <v>0</v>
      </c>
      <c r="BM58" s="30">
        <f>'Strategic Scorecard'!$G$154</f>
        <v>0</v>
      </c>
      <c r="BN58" s="30">
        <f>'Strategic Scorecard'!$G$154</f>
        <v>0</v>
      </c>
      <c r="BO58" s="30">
        <f>'Strategic Scorecard'!$G$154</f>
        <v>0</v>
      </c>
      <c r="BP58" s="30">
        <f>'Strategic Scorecard'!$G$129</f>
        <v>0</v>
      </c>
      <c r="BQ58" s="30">
        <f>'Strategic Scorecard'!$G$129</f>
        <v>0</v>
      </c>
      <c r="BR58" s="30">
        <f>'Strategic Scorecard'!$G$129</f>
        <v>0</v>
      </c>
      <c r="BS58" s="30">
        <f>'Strategic Scorecard'!$G$129</f>
        <v>0</v>
      </c>
      <c r="BT58" s="30">
        <f>'Strategic Scorecard'!$G$129</f>
        <v>0</v>
      </c>
      <c r="BU58" s="30">
        <f>'Strategic Scorecard'!$G$129</f>
        <v>0</v>
      </c>
      <c r="BV58" s="30">
        <f>'Strategic Scorecard'!$G$129</f>
        <v>0</v>
      </c>
      <c r="BW58" s="30">
        <f>'Strategic Scorecard'!$G$104</f>
        <v>0</v>
      </c>
      <c r="BX58" s="30">
        <f>'Strategic Scorecard'!$G$104</f>
        <v>0</v>
      </c>
      <c r="BY58" s="30">
        <f>'Strategic Scorecard'!$G$104</f>
        <v>0</v>
      </c>
      <c r="BZ58" s="30">
        <f>'Strategic Scorecard'!$G$104</f>
        <v>0</v>
      </c>
      <c r="CA58" s="30">
        <f>'Strategic Scorecard'!$G$104</f>
        <v>0</v>
      </c>
      <c r="CB58" s="30">
        <f>'Strategic Scorecard'!$G$104</f>
        <v>0</v>
      </c>
      <c r="CC58" s="30">
        <f>'Strategic Scorecard'!$G$104</f>
        <v>0</v>
      </c>
      <c r="CD58" s="30">
        <f>'Strategic Scorecard'!$G$104</f>
        <v>0</v>
      </c>
      <c r="CE58" s="30">
        <f>'Strategic Scorecard'!$G$104</f>
        <v>0</v>
      </c>
      <c r="CF58" s="30">
        <f>'Strategic Scorecard'!$G$104</f>
        <v>0</v>
      </c>
      <c r="CG58" s="30">
        <f>'Strategic Scorecard'!$G$79</f>
        <v>0</v>
      </c>
      <c r="CH58" s="30"/>
      <c r="CI58" s="30">
        <f>'Strategic Scorecard'!$G$331</f>
        <v>0</v>
      </c>
      <c r="CJ58" s="30">
        <f>'Strategic Scorecard'!$G$331</f>
        <v>0</v>
      </c>
      <c r="CK58" s="30">
        <f>'Strategic Scorecard'!$G$306</f>
        <v>0</v>
      </c>
      <c r="CL58" s="30">
        <f>'Strategic Scorecard'!$G$306</f>
        <v>0</v>
      </c>
      <c r="CM58" s="30">
        <f>'Strategic Scorecard'!$G$306</f>
        <v>0</v>
      </c>
      <c r="CN58" s="30">
        <f>'Strategic Scorecard'!$G$306</f>
        <v>0</v>
      </c>
      <c r="CO58" s="30">
        <f>'Strategic Scorecard'!$G$306</f>
        <v>0</v>
      </c>
      <c r="CP58" s="30">
        <f>'Strategic Scorecard'!$G$306</f>
        <v>0</v>
      </c>
      <c r="CQ58" s="30">
        <f>'Strategic Scorecard'!$G$306</f>
        <v>0</v>
      </c>
      <c r="CR58" s="30">
        <f>'Strategic Scorecard'!$G$306</f>
        <v>0</v>
      </c>
      <c r="CS58" s="30">
        <f>'Strategic Scorecard'!$G$306</f>
        <v>0</v>
      </c>
      <c r="CT58" s="30">
        <f>'Strategic Scorecard'!$G$306</f>
        <v>0</v>
      </c>
      <c r="CU58" s="30">
        <f>'Strategic Scorecard'!$G$306</f>
        <v>0</v>
      </c>
      <c r="CV58" s="30">
        <f>'Strategic Scorecard'!$G$306</f>
        <v>0</v>
      </c>
      <c r="CW58" s="30"/>
      <c r="CX58" s="30"/>
      <c r="CY58" s="30"/>
      <c r="DH58" s="30"/>
      <c r="DJ58" s="37">
        <f>'Strategic Scorecard'!$G$408</f>
        <v>0</v>
      </c>
      <c r="DK58" s="37">
        <f>'Strategic Scorecard'!$G$408</f>
        <v>0</v>
      </c>
      <c r="DL58" s="37">
        <f>'Strategic Scorecard'!$G$408</f>
        <v>0</v>
      </c>
      <c r="DM58" s="37">
        <f>'Strategic Scorecard'!$G$408</f>
        <v>0</v>
      </c>
      <c r="DN58" s="37">
        <f>'Strategic Scorecard'!$G$408</f>
        <v>0</v>
      </c>
      <c r="DO58" s="37">
        <f>'Strategic Scorecard'!$G$408</f>
        <v>0</v>
      </c>
      <c r="DP58" s="37">
        <f>'Strategic Scorecard'!$G$408</f>
        <v>0</v>
      </c>
      <c r="DQ58" s="37">
        <f>'Strategic Scorecard'!$G$408</f>
        <v>0</v>
      </c>
      <c r="DR58" s="37">
        <f>'Strategic Scorecard'!$G$408</f>
        <v>0</v>
      </c>
      <c r="DS58" s="37">
        <f>'Strategic Scorecard'!$G$408</f>
        <v>0</v>
      </c>
      <c r="DT58" s="37">
        <f>'Strategic Scorecard'!$G$408</f>
        <v>0</v>
      </c>
      <c r="DU58" s="37">
        <f>'Strategic Scorecard'!$G$408</f>
        <v>0</v>
      </c>
      <c r="DV58" s="37">
        <f>'Strategic Scorecard'!$G$408</f>
        <v>0</v>
      </c>
      <c r="DW58" s="37">
        <f>'Strategic Scorecard'!$G$408</f>
        <v>0</v>
      </c>
      <c r="DX58" s="30"/>
      <c r="DY58" s="30"/>
      <c r="DZ58" s="30">
        <f>'Strategic Scorecard'!$G$156</f>
        <v>0</v>
      </c>
      <c r="EA58" s="30">
        <f>'Strategic Scorecard'!$G$156</f>
        <v>0</v>
      </c>
      <c r="EB58" s="30">
        <f>'Strategic Scorecard'!$G$156</f>
        <v>0</v>
      </c>
      <c r="EC58" s="30">
        <f>'Strategic Scorecard'!$G$156</f>
        <v>0</v>
      </c>
      <c r="ED58" s="30">
        <f>'Strategic Scorecard'!$G$156</f>
        <v>0</v>
      </c>
      <c r="EE58" s="30">
        <f>'Strategic Scorecard'!$G$156</f>
        <v>0</v>
      </c>
      <c r="EF58" s="30">
        <f>'Strategic Scorecard'!$G$156</f>
        <v>0</v>
      </c>
      <c r="EG58" s="30">
        <f>'Strategic Scorecard'!$G$156</f>
        <v>0</v>
      </c>
      <c r="EH58" s="30">
        <f>'Strategic Scorecard'!$G$156</f>
        <v>0</v>
      </c>
      <c r="EI58" s="30">
        <f>'Strategic Scorecard'!$G$156</f>
        <v>0</v>
      </c>
      <c r="EJ58" s="30">
        <f>'Strategic Scorecard'!$G$156</f>
        <v>0</v>
      </c>
      <c r="EK58" s="30">
        <f>'Strategic Scorecard'!$G$131</f>
        <v>0</v>
      </c>
      <c r="EL58" s="30">
        <f>'Strategic Scorecard'!$G$131</f>
        <v>0</v>
      </c>
      <c r="EM58" s="30">
        <f>'Strategic Scorecard'!$G$131</f>
        <v>0</v>
      </c>
      <c r="EN58" s="30">
        <f>'Strategic Scorecard'!$G$131</f>
        <v>0</v>
      </c>
      <c r="EO58" s="30">
        <f>'Strategic Scorecard'!$G$131</f>
        <v>0</v>
      </c>
      <c r="EP58" s="30">
        <f>'Strategic Scorecard'!$G$131</f>
        <v>0</v>
      </c>
      <c r="EQ58" s="30">
        <f>'Strategic Scorecard'!$G$131</f>
        <v>0</v>
      </c>
      <c r="ER58" s="30">
        <f>'Strategic Scorecard'!$G$106</f>
        <v>0</v>
      </c>
      <c r="ES58" s="30">
        <f>'Strategic Scorecard'!$G$106</f>
        <v>0</v>
      </c>
      <c r="ET58" s="30">
        <f>'Strategic Scorecard'!$G$106</f>
        <v>0</v>
      </c>
      <c r="EU58" s="30">
        <f>'Strategic Scorecard'!$G$106</f>
        <v>0</v>
      </c>
      <c r="EV58" s="30">
        <f>'Strategic Scorecard'!$G$106</f>
        <v>0</v>
      </c>
      <c r="EW58" s="30">
        <f>'Strategic Scorecard'!$G$106</f>
        <v>0</v>
      </c>
      <c r="EX58" s="30">
        <f>'Strategic Scorecard'!$G$106</f>
        <v>0</v>
      </c>
      <c r="EY58" s="30">
        <f>'Strategic Scorecard'!$G$106</f>
        <v>0</v>
      </c>
      <c r="EZ58" s="30">
        <f>'Strategic Scorecard'!$G$106</f>
        <v>0</v>
      </c>
      <c r="FA58" s="30">
        <f>'Strategic Scorecard'!$G$106</f>
        <v>0</v>
      </c>
      <c r="FB58" s="30">
        <f>'Strategic Scorecard'!$G$81</f>
        <v>0</v>
      </c>
      <c r="FC58" s="30">
        <f>'Strategic Scorecard'!$G$81</f>
        <v>0</v>
      </c>
      <c r="FD58" s="30"/>
      <c r="FE58" s="30">
        <f>'Strategic Scorecard'!$G$308</f>
        <v>0</v>
      </c>
      <c r="FF58" s="30">
        <f>'Strategic Scorecard'!$G$308</f>
        <v>0</v>
      </c>
      <c r="FG58" s="30">
        <f>'Strategic Scorecard'!$G$308</f>
        <v>0</v>
      </c>
      <c r="FH58" s="30">
        <f>'Strategic Scorecard'!$G$308</f>
        <v>0</v>
      </c>
      <c r="FI58" s="30">
        <f>'Strategic Scorecard'!$G$308</f>
        <v>0</v>
      </c>
      <c r="FJ58" s="30">
        <f>'Strategic Scorecard'!$G$308</f>
        <v>0</v>
      </c>
      <c r="FK58" s="30">
        <f>'Strategic Scorecard'!$G$308</f>
        <v>0</v>
      </c>
      <c r="FL58" s="30">
        <f>'Strategic Scorecard'!$G$308</f>
        <v>0</v>
      </c>
      <c r="FM58" s="30">
        <f>'Strategic Scorecard'!$G$308</f>
        <v>0</v>
      </c>
      <c r="FN58" s="30">
        <f>'Strategic Scorecard'!$G$308</f>
        <v>0</v>
      </c>
      <c r="FO58" s="30">
        <f>'Strategic Scorecard'!$G$308</f>
        <v>0</v>
      </c>
      <c r="FP58" s="30">
        <f>'Strategic Scorecard'!$G$308</f>
        <v>0</v>
      </c>
      <c r="FQ58" s="30">
        <f>'Strategic Scorecard'!$G$308</f>
        <v>0</v>
      </c>
      <c r="FR58" s="30">
        <f>'Strategic Scorecard'!$G$308</f>
        <v>0</v>
      </c>
      <c r="FS58" s="30"/>
      <c r="FT58" s="40"/>
      <c r="FU58" s="40"/>
      <c r="FV58" s="40"/>
      <c r="FW58" s="40"/>
      <c r="FX58" s="40"/>
      <c r="FY58" s="40"/>
      <c r="FZ58" s="38"/>
      <c r="IC58" s="3"/>
      <c r="ID58" s="3"/>
      <c r="IE58" s="3"/>
      <c r="IF58" s="3"/>
      <c r="IG58" s="3"/>
      <c r="IH58" s="3"/>
    </row>
    <row r="59" spans="2:242" ht="20" customHeight="1">
      <c r="B59" s="42"/>
      <c r="C59" s="43"/>
      <c r="D59" s="43"/>
      <c r="E59" s="43"/>
      <c r="F59" s="43"/>
      <c r="G59" s="43"/>
      <c r="H59" s="43"/>
      <c r="I59" s="43"/>
      <c r="J59" s="43"/>
      <c r="K59" s="43"/>
      <c r="L59" s="43"/>
      <c r="M59" s="43"/>
      <c r="N59" s="43"/>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30"/>
      <c r="AP59" s="138"/>
      <c r="AQ59" s="138"/>
      <c r="AR59" s="138"/>
      <c r="AS59" s="138"/>
      <c r="AT59" s="138"/>
      <c r="AU59" s="138"/>
      <c r="AV59" s="138"/>
      <c r="AW59" s="37">
        <f>'Strategic Scorecard'!$G$406</f>
        <v>0</v>
      </c>
      <c r="AX59" s="37">
        <f>'Strategic Scorecard'!$G$406</f>
        <v>0</v>
      </c>
      <c r="AY59" s="37">
        <f>'Strategic Scorecard'!$G$406</f>
        <v>0</v>
      </c>
      <c r="AZ59" s="30"/>
      <c r="BA59" s="30" t="str">
        <f>'Strategic Scorecard'!$G$431</f>
        <v>ADJUST WEIGHT</v>
      </c>
      <c r="BB59" s="30" t="str">
        <f>'Strategic Scorecard'!$G$431</f>
        <v>ADJUST WEIGHT</v>
      </c>
      <c r="BC59" s="30" t="str">
        <f>'Strategic Scorecard'!$G$431</f>
        <v>ADJUST WEIGHT</v>
      </c>
      <c r="BD59" s="30" t="str">
        <f>'Strategic Scorecard'!$G$431</f>
        <v>ADJUST WEIGHT</v>
      </c>
      <c r="BE59" s="30" t="str">
        <f>'Strategic Scorecard'!$G$431</f>
        <v>ADJUST WEIGHT</v>
      </c>
      <c r="BF59" s="30">
        <f>'Strategic Scorecard'!$G$154</f>
        <v>0</v>
      </c>
      <c r="BG59" s="30">
        <f>'Strategic Scorecard'!$G$154</f>
        <v>0</v>
      </c>
      <c r="BH59" s="30">
        <f>'Strategic Scorecard'!$G$154</f>
        <v>0</v>
      </c>
      <c r="BI59" s="30">
        <f>'Strategic Scorecard'!$G$154</f>
        <v>0</v>
      </c>
      <c r="BJ59" s="30">
        <f>'Strategic Scorecard'!$G$154</f>
        <v>0</v>
      </c>
      <c r="BK59" s="30">
        <f>'Strategic Scorecard'!$G$154</f>
        <v>0</v>
      </c>
      <c r="BL59" s="30">
        <f>'Strategic Scorecard'!$G$154</f>
        <v>0</v>
      </c>
      <c r="BM59" s="30">
        <f>'Strategic Scorecard'!$G$154</f>
        <v>0</v>
      </c>
      <c r="BN59" s="30">
        <f>'Strategic Scorecard'!$G$154</f>
        <v>0</v>
      </c>
      <c r="BO59" s="30">
        <f>'Strategic Scorecard'!$G$129</f>
        <v>0</v>
      </c>
      <c r="BP59" s="30">
        <f>'Strategic Scorecard'!$G$129</f>
        <v>0</v>
      </c>
      <c r="BQ59" s="30">
        <f>'Strategic Scorecard'!$G$129</f>
        <v>0</v>
      </c>
      <c r="BR59" s="30">
        <f>'Strategic Scorecard'!$G$129</f>
        <v>0</v>
      </c>
      <c r="BS59" s="30">
        <f>'Strategic Scorecard'!$G$129</f>
        <v>0</v>
      </c>
      <c r="BT59" s="30">
        <f>'Strategic Scorecard'!$G$129</f>
        <v>0</v>
      </c>
      <c r="BU59" s="30">
        <f>'Strategic Scorecard'!$G$129</f>
        <v>0</v>
      </c>
      <c r="BV59" s="30">
        <f>'Strategic Scorecard'!$G$129</f>
        <v>0</v>
      </c>
      <c r="BW59" s="30">
        <f>'Strategic Scorecard'!$G$129</f>
        <v>0</v>
      </c>
      <c r="BX59" s="30">
        <f>'Strategic Scorecard'!$G$104</f>
        <v>0</v>
      </c>
      <c r="BY59" s="30">
        <f>'Strategic Scorecard'!$G$104</f>
        <v>0</v>
      </c>
      <c r="BZ59" s="30">
        <f>'Strategic Scorecard'!$G$104</f>
        <v>0</v>
      </c>
      <c r="CA59" s="30">
        <f>'Strategic Scorecard'!$G$104</f>
        <v>0</v>
      </c>
      <c r="CB59" s="30">
        <f>'Strategic Scorecard'!$G$104</f>
        <v>0</v>
      </c>
      <c r="CC59" s="30">
        <f>'Strategic Scorecard'!$G$104</f>
        <v>0</v>
      </c>
      <c r="CD59" s="30">
        <f>'Strategic Scorecard'!$G$104</f>
        <v>0</v>
      </c>
      <c r="CE59" s="30">
        <f>'Strategic Scorecard'!$G$104</f>
        <v>0</v>
      </c>
      <c r="CF59" s="30">
        <f>'Strategic Scorecard'!$G$79</f>
        <v>0</v>
      </c>
      <c r="CG59" s="30"/>
      <c r="CH59" s="30">
        <f>'Strategic Scorecard'!$G$331</f>
        <v>0</v>
      </c>
      <c r="CI59" s="30">
        <f>'Strategic Scorecard'!$G$331</f>
        <v>0</v>
      </c>
      <c r="CJ59" s="30">
        <f>'Strategic Scorecard'!$G$331</f>
        <v>0</v>
      </c>
      <c r="CK59" s="30">
        <f>'Strategic Scorecard'!$G$331</f>
        <v>0</v>
      </c>
      <c r="CL59" s="30"/>
      <c r="CM59" s="30">
        <f>'Strategic Scorecard'!$G$306</f>
        <v>0</v>
      </c>
      <c r="CN59" s="30">
        <f>'Strategic Scorecard'!$G$306</f>
        <v>0</v>
      </c>
      <c r="CO59" s="30">
        <f>'Strategic Scorecard'!$G$306</f>
        <v>0</v>
      </c>
      <c r="CP59" s="30">
        <f>'Strategic Scorecard'!$G$306</f>
        <v>0</v>
      </c>
      <c r="CQ59" s="30">
        <f>'Strategic Scorecard'!$G$306</f>
        <v>0</v>
      </c>
      <c r="CR59" s="30">
        <f>'Strategic Scorecard'!$G$306</f>
        <v>0</v>
      </c>
      <c r="CS59" s="30">
        <f>'Strategic Scorecard'!$G$306</f>
        <v>0</v>
      </c>
      <c r="CT59" s="30">
        <f>'Strategic Scorecard'!$G$306</f>
        <v>0</v>
      </c>
      <c r="CU59" s="30">
        <f>'Strategic Scorecard'!$G$306</f>
        <v>0</v>
      </c>
      <c r="CV59" s="30">
        <f>'Strategic Scorecard'!$G$306</f>
        <v>0</v>
      </c>
      <c r="CW59" s="30"/>
      <c r="CX59" s="30"/>
      <c r="CY59" s="30"/>
      <c r="DH59" s="30"/>
      <c r="DJ59" s="37">
        <f>'Strategic Scorecard'!$G$408</f>
        <v>0</v>
      </c>
      <c r="DK59" s="37">
        <f>'Strategic Scorecard'!$G$408</f>
        <v>0</v>
      </c>
      <c r="DL59" s="37">
        <f>'Strategic Scorecard'!$G$408</f>
        <v>0</v>
      </c>
      <c r="DM59" s="37">
        <f>'Strategic Scorecard'!$G$408</f>
        <v>0</v>
      </c>
      <c r="DN59" s="37">
        <f>'Strategic Scorecard'!$G$408</f>
        <v>0</v>
      </c>
      <c r="DO59" s="37">
        <f>'Strategic Scorecard'!$G$408</f>
        <v>0</v>
      </c>
      <c r="DP59" s="37">
        <f>'Strategic Scorecard'!$G$408</f>
        <v>0</v>
      </c>
      <c r="DQ59" s="37">
        <f>'Strategic Scorecard'!$G$408</f>
        <v>0</v>
      </c>
      <c r="DR59" s="37">
        <f>'Strategic Scorecard'!$G$408</f>
        <v>0</v>
      </c>
      <c r="DS59" s="37">
        <f>'Strategic Scorecard'!$G$408</f>
        <v>0</v>
      </c>
      <c r="DT59" s="37">
        <f>'Strategic Scorecard'!$G$408</f>
        <v>0</v>
      </c>
      <c r="DU59" s="37">
        <f>'Strategic Scorecard'!$G$408</f>
        <v>0</v>
      </c>
      <c r="DV59" s="37">
        <f>'Strategic Scorecard'!$G$408</f>
        <v>0</v>
      </c>
      <c r="DW59" s="30" t="str">
        <f>'Strategic Scorecard'!$G$433</f>
        <v>ADJUST WEIGHT</v>
      </c>
      <c r="DX59" s="30" t="str">
        <f>'Strategic Scorecard'!$G$433</f>
        <v>ADJUST WEIGHT</v>
      </c>
      <c r="DY59" s="30" t="str">
        <f>'Strategic Scorecard'!$G$433</f>
        <v>ADJUST WEIGHT</v>
      </c>
      <c r="DZ59" s="30">
        <f>'Strategic Scorecard'!$G$156</f>
        <v>0</v>
      </c>
      <c r="EA59" s="30">
        <f>'Strategic Scorecard'!$G$156</f>
        <v>0</v>
      </c>
      <c r="EB59" s="30">
        <f>'Strategic Scorecard'!$G$156</f>
        <v>0</v>
      </c>
      <c r="EC59" s="30">
        <f>'Strategic Scorecard'!$G$156</f>
        <v>0</v>
      </c>
      <c r="ED59" s="30">
        <f>'Strategic Scorecard'!$G$156</f>
        <v>0</v>
      </c>
      <c r="EE59" s="30">
        <f>'Strategic Scorecard'!$G$156</f>
        <v>0</v>
      </c>
      <c r="EF59" s="30">
        <f>'Strategic Scorecard'!$G$156</f>
        <v>0</v>
      </c>
      <c r="EG59" s="30">
        <f>'Strategic Scorecard'!$G$156</f>
        <v>0</v>
      </c>
      <c r="EH59" s="30">
        <f>'Strategic Scorecard'!$G$156</f>
        <v>0</v>
      </c>
      <c r="EI59" s="30">
        <f>'Strategic Scorecard'!$G$156</f>
        <v>0</v>
      </c>
      <c r="EJ59" s="30">
        <f>'Strategic Scorecard'!$G$156</f>
        <v>0</v>
      </c>
      <c r="EK59" s="30">
        <f>'Strategic Scorecard'!$G$131</f>
        <v>0</v>
      </c>
      <c r="EL59" s="30">
        <f>'Strategic Scorecard'!$G$131</f>
        <v>0</v>
      </c>
      <c r="EM59" s="30">
        <f>'Strategic Scorecard'!$G$131</f>
        <v>0</v>
      </c>
      <c r="EN59" s="30">
        <f>'Strategic Scorecard'!$G$131</f>
        <v>0</v>
      </c>
      <c r="EO59" s="30">
        <f>'Strategic Scorecard'!$G$131</f>
        <v>0</v>
      </c>
      <c r="EP59" s="30">
        <f>'Strategic Scorecard'!$G$131</f>
        <v>0</v>
      </c>
      <c r="EQ59" s="30">
        <f>'Strategic Scorecard'!$G$131</f>
        <v>0</v>
      </c>
      <c r="ER59" s="30">
        <f>'Strategic Scorecard'!$G$106</f>
        <v>0</v>
      </c>
      <c r="ES59" s="30">
        <f>'Strategic Scorecard'!$G$106</f>
        <v>0</v>
      </c>
      <c r="ET59" s="30">
        <f>'Strategic Scorecard'!$G$106</f>
        <v>0</v>
      </c>
      <c r="EU59" s="30">
        <f>'Strategic Scorecard'!$G$106</f>
        <v>0</v>
      </c>
      <c r="EV59" s="30">
        <f>'Strategic Scorecard'!$G$106</f>
        <v>0</v>
      </c>
      <c r="EW59" s="30">
        <f>'Strategic Scorecard'!$G$106</f>
        <v>0</v>
      </c>
      <c r="EX59" s="30">
        <f>'Strategic Scorecard'!$G$106</f>
        <v>0</v>
      </c>
      <c r="EY59" s="30">
        <f>'Strategic Scorecard'!$G$106</f>
        <v>0</v>
      </c>
      <c r="EZ59" s="30">
        <f>'Strategic Scorecard'!$G$106</f>
        <v>0</v>
      </c>
      <c r="FA59" s="30">
        <f>'Strategic Scorecard'!$G$106</f>
        <v>0</v>
      </c>
      <c r="FB59" s="30">
        <f>'Strategic Scorecard'!$G$81</f>
        <v>0</v>
      </c>
      <c r="FC59" s="30"/>
      <c r="FD59" s="35">
        <v>2</v>
      </c>
      <c r="FE59" s="30">
        <f>'Strategic Scorecard'!$G$333</f>
        <v>0</v>
      </c>
      <c r="FF59" s="30">
        <f>'Strategic Scorecard'!$G$308</f>
        <v>0</v>
      </c>
      <c r="FG59" s="30">
        <f>'Strategic Scorecard'!$G$308</f>
        <v>0</v>
      </c>
      <c r="FH59" s="30">
        <f>'Strategic Scorecard'!$G$308</f>
        <v>0</v>
      </c>
      <c r="FI59" s="30">
        <f>'Strategic Scorecard'!$G$308</f>
        <v>0</v>
      </c>
      <c r="FJ59" s="30">
        <f>'Strategic Scorecard'!$G$308</f>
        <v>0</v>
      </c>
      <c r="FK59" s="30">
        <f>'Strategic Scorecard'!$G$308</f>
        <v>0</v>
      </c>
      <c r="FL59" s="30">
        <f>'Strategic Scorecard'!$G$308</f>
        <v>0</v>
      </c>
      <c r="FM59" s="30">
        <f>'Strategic Scorecard'!$G$308</f>
        <v>0</v>
      </c>
      <c r="FN59" s="30">
        <f>'Strategic Scorecard'!$G$308</f>
        <v>0</v>
      </c>
      <c r="FO59" s="30">
        <f>'Strategic Scorecard'!$G$308</f>
        <v>0</v>
      </c>
      <c r="FP59" s="30">
        <f>'Strategic Scorecard'!$G$308</f>
        <v>0</v>
      </c>
      <c r="FQ59" s="30">
        <f>'Strategic Scorecard'!$G$308</f>
        <v>0</v>
      </c>
      <c r="FR59" s="30"/>
      <c r="FS59" s="30"/>
      <c r="FT59" s="40"/>
      <c r="FU59" s="40"/>
      <c r="FV59" s="40"/>
      <c r="FW59" s="40"/>
      <c r="FX59" s="40"/>
      <c r="FY59" s="40"/>
      <c r="FZ59" s="38"/>
      <c r="IC59" s="3"/>
      <c r="ID59" s="3"/>
      <c r="IE59" s="3"/>
      <c r="IF59" s="3"/>
      <c r="IG59" s="3"/>
      <c r="IH59" s="3"/>
    </row>
    <row r="60" spans="2:242" ht="20" customHeight="1">
      <c r="B60" s="42"/>
      <c r="C60" s="43"/>
      <c r="D60" s="43"/>
      <c r="E60" s="43"/>
      <c r="F60" s="43"/>
      <c r="G60" s="43"/>
      <c r="H60" s="43"/>
      <c r="I60" s="43"/>
      <c r="J60" s="43"/>
      <c r="K60" s="43"/>
      <c r="L60" s="43"/>
      <c r="M60" s="43"/>
      <c r="N60" s="43"/>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30"/>
      <c r="AP60" s="37">
        <f>'Strategic Scorecard'!$G$406</f>
        <v>0</v>
      </c>
      <c r="AQ60" s="37">
        <f>'Strategic Scorecard'!$G$406</f>
        <v>0</v>
      </c>
      <c r="AR60" s="37">
        <f>'Strategic Scorecard'!$G$406</f>
        <v>0</v>
      </c>
      <c r="AS60" s="37">
        <f>'Strategic Scorecard'!$G$406</f>
        <v>0</v>
      </c>
      <c r="AT60" s="37">
        <f>'Strategic Scorecard'!$G$406</f>
        <v>0</v>
      </c>
      <c r="AU60" s="37">
        <f>'Strategic Scorecard'!$G$406</f>
        <v>0</v>
      </c>
      <c r="AV60" s="37">
        <f>'Strategic Scorecard'!$G$406</f>
        <v>0</v>
      </c>
      <c r="AW60" s="37">
        <f>'Strategic Scorecard'!$G$406</f>
        <v>0</v>
      </c>
      <c r="AX60" s="37">
        <f>'Strategic Scorecard'!$G$406</f>
        <v>0</v>
      </c>
      <c r="AY60" s="30" t="str">
        <f>'Strategic Scorecard'!$G$431</f>
        <v>ADJUST WEIGHT</v>
      </c>
      <c r="AZ60" s="30" t="str">
        <f>'Strategic Scorecard'!$G$431</f>
        <v>ADJUST WEIGHT</v>
      </c>
      <c r="BA60" s="30" t="str">
        <f>'Strategic Scorecard'!$G$431</f>
        <v>ADJUST WEIGHT</v>
      </c>
      <c r="BB60" s="30" t="str">
        <f>'Strategic Scorecard'!$G$431</f>
        <v>ADJUST WEIGHT</v>
      </c>
      <c r="BC60" s="30" t="str">
        <f>'Strategic Scorecard'!$G$431</f>
        <v>ADJUST WEIGHT</v>
      </c>
      <c r="BD60" s="30" t="str">
        <f>'Strategic Scorecard'!$G$431</f>
        <v>ADJUST WEIGHT</v>
      </c>
      <c r="BE60" s="30" t="str">
        <f>'Strategic Scorecard'!$G$431</f>
        <v>ADJUST WEIGHT</v>
      </c>
      <c r="BF60" s="30" t="str">
        <f>'Strategic Scorecard'!$G$431</f>
        <v>ADJUST WEIGHT</v>
      </c>
      <c r="BG60" s="30"/>
      <c r="BH60" s="30">
        <f>'Strategic Scorecard'!$G$129</f>
        <v>0</v>
      </c>
      <c r="BI60" s="30">
        <f>'Strategic Scorecard'!$G$154</f>
        <v>0</v>
      </c>
      <c r="BJ60" s="30">
        <f>'Strategic Scorecard'!$G$154</f>
        <v>0</v>
      </c>
      <c r="BK60" s="30">
        <f>'Strategic Scorecard'!$G$154</f>
        <v>0</v>
      </c>
      <c r="BL60" s="30">
        <f>'Strategic Scorecard'!$G$154</f>
        <v>0</v>
      </c>
      <c r="BM60" s="30">
        <f>'Strategic Scorecard'!$G$154</f>
        <v>0</v>
      </c>
      <c r="BN60" s="30">
        <f>'Strategic Scorecard'!$G$154</f>
        <v>0</v>
      </c>
      <c r="BO60" s="30">
        <f>'Strategic Scorecard'!$G$129</f>
        <v>0</v>
      </c>
      <c r="BP60" s="30">
        <f>'Strategic Scorecard'!$G$129</f>
        <v>0</v>
      </c>
      <c r="BQ60" s="30">
        <f>'Strategic Scorecard'!$G$129</f>
        <v>0</v>
      </c>
      <c r="BR60" s="30">
        <f>'Strategic Scorecard'!$G$129</f>
        <v>0</v>
      </c>
      <c r="BS60" s="30">
        <f>'Strategic Scorecard'!$G$129</f>
        <v>0</v>
      </c>
      <c r="BT60" s="30">
        <f>'Strategic Scorecard'!$G$129</f>
        <v>0</v>
      </c>
      <c r="BU60" s="30">
        <f>'Strategic Scorecard'!$G$129</f>
        <v>0</v>
      </c>
      <c r="BV60" s="30">
        <f>'Strategic Scorecard'!$G$129</f>
        <v>0</v>
      </c>
      <c r="BW60" s="30">
        <f>'Strategic Scorecard'!$G$129</f>
        <v>0</v>
      </c>
      <c r="BX60" s="30">
        <f>'Strategic Scorecard'!$G$104</f>
        <v>0</v>
      </c>
      <c r="BY60" s="30">
        <f>'Strategic Scorecard'!$G$104</f>
        <v>0</v>
      </c>
      <c r="BZ60" s="30">
        <f>'Strategic Scorecard'!$G$104</f>
        <v>0</v>
      </c>
      <c r="CA60" s="30">
        <f>'Strategic Scorecard'!$G$104</f>
        <v>0</v>
      </c>
      <c r="CB60" s="30">
        <f>'Strategic Scorecard'!$G$104</f>
        <v>0</v>
      </c>
      <c r="CC60" s="30">
        <f>'Strategic Scorecard'!$G$104</f>
        <v>0</v>
      </c>
      <c r="CD60" s="30">
        <f>'Strategic Scorecard'!$G$104</f>
        <v>0</v>
      </c>
      <c r="CE60" s="30"/>
      <c r="CF60" s="30">
        <f>'Strategic Scorecard'!$G$79</f>
        <v>0</v>
      </c>
      <c r="CG60" s="30">
        <f>'Strategic Scorecard'!$G$331</f>
        <v>0</v>
      </c>
      <c r="CH60" s="30">
        <f>'Strategic Scorecard'!$G$331</f>
        <v>0</v>
      </c>
      <c r="CI60" s="30">
        <f>'Strategic Scorecard'!$G$331</f>
        <v>0</v>
      </c>
      <c r="CJ60" s="30">
        <f>'Strategic Scorecard'!$G$331</f>
        <v>0</v>
      </c>
      <c r="CK60" s="30">
        <f>'Strategic Scorecard'!$G$331</f>
        <v>0</v>
      </c>
      <c r="CL60" s="30">
        <f>'Strategic Scorecard'!$G$331</f>
        <v>0</v>
      </c>
      <c r="CM60" s="30">
        <f>'Strategic Scorecard'!$G$331</f>
        <v>0</v>
      </c>
      <c r="CN60" s="30"/>
      <c r="CO60" s="30">
        <f>'Strategic Scorecard'!$G$306</f>
        <v>0</v>
      </c>
      <c r="CP60" s="30">
        <f>'Strategic Scorecard'!$G$306</f>
        <v>0</v>
      </c>
      <c r="CQ60" s="30">
        <f>'Strategic Scorecard'!$G$306</f>
        <v>0</v>
      </c>
      <c r="CR60" s="30">
        <f>'Strategic Scorecard'!$G$306</f>
        <v>0</v>
      </c>
      <c r="CS60" s="30">
        <f>'Strategic Scorecard'!$G$306</f>
        <v>0</v>
      </c>
      <c r="CT60" s="30">
        <f>'Strategic Scorecard'!$G$306</f>
        <v>0</v>
      </c>
      <c r="CU60" s="30">
        <f>'Strategic Scorecard'!$G$306</f>
        <v>0</v>
      </c>
      <c r="CV60" s="30">
        <f>'Strategic Scorecard'!$G$306</f>
        <v>0</v>
      </c>
      <c r="CW60" s="30"/>
      <c r="CX60" s="30"/>
      <c r="CY60" s="30"/>
      <c r="DH60" s="30"/>
      <c r="DK60" s="37">
        <f>'Strategic Scorecard'!$G$408</f>
        <v>0</v>
      </c>
      <c r="DL60" s="37">
        <f>'Strategic Scorecard'!$G$408</f>
        <v>0</v>
      </c>
      <c r="DM60" s="37">
        <f>'Strategic Scorecard'!$G$408</f>
        <v>0</v>
      </c>
      <c r="DN60" s="37">
        <f>'Strategic Scorecard'!$G$408</f>
        <v>0</v>
      </c>
      <c r="DO60" s="37">
        <f>'Strategic Scorecard'!$G$408</f>
        <v>0</v>
      </c>
      <c r="DP60" s="37">
        <f>'Strategic Scorecard'!$G$408</f>
        <v>0</v>
      </c>
      <c r="DQ60" s="37">
        <f>'Strategic Scorecard'!$G$408</f>
        <v>0</v>
      </c>
      <c r="DR60" s="37">
        <f>'Strategic Scorecard'!$G$408</f>
        <v>0</v>
      </c>
      <c r="DS60" s="37">
        <f>'Strategic Scorecard'!$G$408</f>
        <v>0</v>
      </c>
      <c r="DT60" s="37">
        <f>'Strategic Scorecard'!$G$408</f>
        <v>0</v>
      </c>
      <c r="DU60" s="30" t="str">
        <f>'Strategic Scorecard'!$G$433</f>
        <v>ADJUST WEIGHT</v>
      </c>
      <c r="DV60" s="30" t="str">
        <f>'Strategic Scorecard'!$G$433</f>
        <v>ADJUST WEIGHT</v>
      </c>
      <c r="DW60" s="30" t="str">
        <f>'Strategic Scorecard'!$G$433</f>
        <v>ADJUST WEIGHT</v>
      </c>
      <c r="DX60" s="30" t="str">
        <f>'Strategic Scorecard'!$G$433</f>
        <v>ADJUST WEIGHT</v>
      </c>
      <c r="DY60" s="30" t="str">
        <f>'Strategic Scorecard'!$G$433</f>
        <v>ADJUST WEIGHT</v>
      </c>
      <c r="DZ60" s="30" t="str">
        <f>'Strategic Scorecard'!$G$433</f>
        <v>ADJUST WEIGHT</v>
      </c>
      <c r="EA60" s="30">
        <f>'Strategic Scorecard'!$G$156</f>
        <v>0</v>
      </c>
      <c r="EB60" s="30">
        <f>'Strategic Scorecard'!$G$156</f>
        <v>0</v>
      </c>
      <c r="EC60" s="30">
        <f>'Strategic Scorecard'!$G$156</f>
        <v>0</v>
      </c>
      <c r="ED60" s="30">
        <f>'Strategic Scorecard'!$G$156</f>
        <v>0</v>
      </c>
      <c r="EE60" s="30">
        <f>'Strategic Scorecard'!$G$156</f>
        <v>0</v>
      </c>
      <c r="EF60" s="30">
        <f>'Strategic Scorecard'!$G$156</f>
        <v>0</v>
      </c>
      <c r="EG60" s="30">
        <f>'Strategic Scorecard'!$G$156</f>
        <v>0</v>
      </c>
      <c r="EH60" s="30">
        <f>'Strategic Scorecard'!$G$156</f>
        <v>0</v>
      </c>
      <c r="EI60" s="30">
        <f>'Strategic Scorecard'!$G$156</f>
        <v>0</v>
      </c>
      <c r="EJ60" s="30">
        <f>'Strategic Scorecard'!$G$131</f>
        <v>0</v>
      </c>
      <c r="EK60" s="30">
        <f>'Strategic Scorecard'!$G$131</f>
        <v>0</v>
      </c>
      <c r="EL60" s="30">
        <f>'Strategic Scorecard'!$G$131</f>
        <v>0</v>
      </c>
      <c r="EM60" s="30">
        <f>'Strategic Scorecard'!$G$131</f>
        <v>0</v>
      </c>
      <c r="EN60" s="30">
        <f>'Strategic Scorecard'!$G$131</f>
        <v>0</v>
      </c>
      <c r="EO60" s="30">
        <f>'Strategic Scorecard'!$G$131</f>
        <v>0</v>
      </c>
      <c r="EP60" s="30">
        <f>'Strategic Scorecard'!$G$131</f>
        <v>0</v>
      </c>
      <c r="EQ60" s="30">
        <f>'Strategic Scorecard'!$G$131</f>
        <v>0</v>
      </c>
      <c r="ER60" s="30">
        <f>'Strategic Scorecard'!$G$131</f>
        <v>0</v>
      </c>
      <c r="ES60" s="30">
        <f>'Strategic Scorecard'!$G$106</f>
        <v>0</v>
      </c>
      <c r="ET60" s="30">
        <f>'Strategic Scorecard'!$G$106</f>
        <v>0</v>
      </c>
      <c r="EU60" s="30">
        <f>'Strategic Scorecard'!$G$106</f>
        <v>0</v>
      </c>
      <c r="EV60" s="30">
        <f>'Strategic Scorecard'!$G$106</f>
        <v>0</v>
      </c>
      <c r="EW60" s="30">
        <f>'Strategic Scorecard'!$G$106</f>
        <v>0</v>
      </c>
      <c r="EX60" s="30">
        <f>'Strategic Scorecard'!$G$106</f>
        <v>0</v>
      </c>
      <c r="EY60" s="30">
        <f>'Strategic Scorecard'!$G$106</f>
        <v>0</v>
      </c>
      <c r="EZ60" s="30">
        <f>'Strategic Scorecard'!$G$106</f>
        <v>0</v>
      </c>
      <c r="FA60" s="30">
        <f>'Strategic Scorecard'!$G$81</f>
        <v>0</v>
      </c>
      <c r="FB60" s="30">
        <f>'Strategic Scorecard'!$G$81</f>
        <v>0</v>
      </c>
      <c r="FC60" s="35">
        <v>2</v>
      </c>
      <c r="FD60" s="30">
        <f>'Strategic Scorecard'!$G$333</f>
        <v>0</v>
      </c>
      <c r="FE60" s="30">
        <f>'Strategic Scorecard'!$G$333</f>
        <v>0</v>
      </c>
      <c r="FF60" s="30">
        <f>'Strategic Scorecard'!$G$333</f>
        <v>0</v>
      </c>
      <c r="FG60" s="30"/>
      <c r="FH60" s="30">
        <f>'Strategic Scorecard'!$G$308</f>
        <v>0</v>
      </c>
      <c r="FI60" s="30">
        <f>'Strategic Scorecard'!$G$308</f>
        <v>0</v>
      </c>
      <c r="FJ60" s="30">
        <f>'Strategic Scorecard'!$G$308</f>
        <v>0</v>
      </c>
      <c r="FK60" s="30">
        <f>'Strategic Scorecard'!$G$308</f>
        <v>0</v>
      </c>
      <c r="FL60" s="30">
        <f>'Strategic Scorecard'!$G$308</f>
        <v>0</v>
      </c>
      <c r="FM60" s="30">
        <f>'Strategic Scorecard'!$G$308</f>
        <v>0</v>
      </c>
      <c r="FN60" s="30">
        <f>'Strategic Scorecard'!$G$308</f>
        <v>0</v>
      </c>
      <c r="FO60" s="30">
        <f>'Strategic Scorecard'!$G$308</f>
        <v>0</v>
      </c>
      <c r="FP60" s="30">
        <f>'Strategic Scorecard'!$G$308</f>
        <v>0</v>
      </c>
      <c r="FQ60" s="30">
        <f>'Strategic Scorecard'!$G$308</f>
        <v>0</v>
      </c>
      <c r="FR60" s="30"/>
      <c r="FS60" s="30"/>
      <c r="FT60" s="40"/>
      <c r="FU60" s="40"/>
      <c r="FV60" s="40"/>
      <c r="FW60" s="40"/>
      <c r="FX60" s="40"/>
      <c r="FY60" s="40"/>
      <c r="FZ60" s="38"/>
      <c r="IC60" s="3"/>
      <c r="ID60" s="3"/>
      <c r="IE60" s="3"/>
      <c r="IF60" s="3"/>
      <c r="IG60" s="3"/>
      <c r="IH60" s="3"/>
    </row>
    <row r="61" spans="2:242" ht="20" customHeight="1">
      <c r="B61" s="42"/>
      <c r="C61" s="43"/>
      <c r="D61" s="43"/>
      <c r="E61" s="43"/>
      <c r="F61" s="43"/>
      <c r="G61" s="43"/>
      <c r="H61" s="43"/>
      <c r="I61" s="43"/>
      <c r="J61" s="43"/>
      <c r="K61" s="43"/>
      <c r="L61" s="43"/>
      <c r="M61" s="43"/>
      <c r="N61" s="43"/>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30"/>
      <c r="AP61" s="37">
        <f>'Strategic Scorecard'!$G$406</f>
        <v>0</v>
      </c>
      <c r="AQ61" s="37">
        <f>'Strategic Scorecard'!$G$406</f>
        <v>0</v>
      </c>
      <c r="AR61" s="37">
        <f>'Strategic Scorecard'!$G$406</f>
        <v>0</v>
      </c>
      <c r="AS61" s="37">
        <f>'Strategic Scorecard'!$G$406</f>
        <v>0</v>
      </c>
      <c r="AT61" s="37">
        <f>'Strategic Scorecard'!$G$406</f>
        <v>0</v>
      </c>
      <c r="AU61" s="37">
        <f>'Strategic Scorecard'!$G$406</f>
        <v>0</v>
      </c>
      <c r="AV61" s="37">
        <f>'Strategic Scorecard'!$G$406</f>
        <v>0</v>
      </c>
      <c r="AW61" s="37">
        <v>4</v>
      </c>
      <c r="AX61" s="30" t="str">
        <f>'Strategic Scorecard'!$G$431</f>
        <v>ADJUST WEIGHT</v>
      </c>
      <c r="AY61" s="30" t="str">
        <f>'Strategic Scorecard'!$G$431</f>
        <v>ADJUST WEIGHT</v>
      </c>
      <c r="AZ61" s="30" t="str">
        <f>'Strategic Scorecard'!$G$431</f>
        <v>ADJUST WEIGHT</v>
      </c>
      <c r="BA61" s="30" t="str">
        <f>'Strategic Scorecard'!$G$431</f>
        <v>ADJUST WEIGHT</v>
      </c>
      <c r="BB61" s="30" t="str">
        <f>'Strategic Scorecard'!$G$431</f>
        <v>ADJUST WEIGHT</v>
      </c>
      <c r="BC61" s="30" t="str">
        <f>'Strategic Scorecard'!$G$431</f>
        <v>ADJUST WEIGHT</v>
      </c>
      <c r="BD61" s="30" t="str">
        <f>'Strategic Scorecard'!$G$431</f>
        <v>ADJUST WEIGHT</v>
      </c>
      <c r="BE61" s="30" t="str">
        <f>'Strategic Scorecard'!$G$431</f>
        <v>ADJUST WEIGHT</v>
      </c>
      <c r="BF61" s="30" t="str">
        <f>'Strategic Scorecard'!$G$431</f>
        <v>ADJUST WEIGHT</v>
      </c>
      <c r="BG61" s="30" t="str">
        <f>'Strategic Scorecard'!$G$431</f>
        <v>ADJUST WEIGHT</v>
      </c>
      <c r="BH61" s="30">
        <f>'Strategic Scorecard'!$G$129</f>
        <v>0</v>
      </c>
      <c r="BI61" s="30">
        <f>'Strategic Scorecard'!$G$129</f>
        <v>0</v>
      </c>
      <c r="BJ61" s="30">
        <f>'Strategic Scorecard'!$G$154</f>
        <v>0</v>
      </c>
      <c r="BK61" s="30">
        <f>'Strategic Scorecard'!$G$154</f>
        <v>0</v>
      </c>
      <c r="BL61" s="30">
        <f>'Strategic Scorecard'!$G$154</f>
        <v>0</v>
      </c>
      <c r="BM61" s="30">
        <f>'Strategic Scorecard'!$G$154</f>
        <v>0</v>
      </c>
      <c r="BN61" s="30">
        <f>'Strategic Scorecard'!$G$154</f>
        <v>0</v>
      </c>
      <c r="BO61" s="30">
        <f>'Strategic Scorecard'!$G$129</f>
        <v>0</v>
      </c>
      <c r="BP61" s="30">
        <f>'Strategic Scorecard'!$G$129</f>
        <v>0</v>
      </c>
      <c r="BQ61" s="30">
        <f>'Strategic Scorecard'!$G$129</f>
        <v>0</v>
      </c>
      <c r="BR61" s="30">
        <f>'Strategic Scorecard'!$G$129</f>
        <v>0</v>
      </c>
      <c r="BS61" s="30">
        <f>'Strategic Scorecard'!$G$129</f>
        <v>0</v>
      </c>
      <c r="BT61" s="30">
        <f>'Strategic Scorecard'!$G$129</f>
        <v>0</v>
      </c>
      <c r="BU61" s="30">
        <f>'Strategic Scorecard'!$G$129</f>
        <v>0</v>
      </c>
      <c r="BV61" s="30">
        <f>'Strategic Scorecard'!$G$129</f>
        <v>0</v>
      </c>
      <c r="BW61" s="30">
        <f>'Strategic Scorecard'!$G$129</f>
        <v>0</v>
      </c>
      <c r="BX61" s="30">
        <f>'Strategic Scorecard'!$G$204</f>
        <v>0</v>
      </c>
      <c r="BY61" s="30">
        <f>'Strategic Scorecard'!$G$104</f>
        <v>0</v>
      </c>
      <c r="BZ61" s="30">
        <f>'Strategic Scorecard'!$G$104</f>
        <v>0</v>
      </c>
      <c r="CA61" s="30">
        <f>'Strategic Scorecard'!$G$104</f>
        <v>0</v>
      </c>
      <c r="CB61" s="30">
        <f>'Strategic Scorecard'!$G$104</f>
        <v>0</v>
      </c>
      <c r="CC61" s="30">
        <f>'Strategic Scorecard'!$G$104</f>
        <v>0</v>
      </c>
      <c r="CD61" s="30">
        <f>'Strategic Scorecard'!$G$204</f>
        <v>0</v>
      </c>
      <c r="CE61" s="30">
        <f>'Strategic Scorecard'!$G$204</f>
        <v>0</v>
      </c>
      <c r="CF61" s="30">
        <f>'Strategic Scorecard'!$G$331</f>
        <v>0</v>
      </c>
      <c r="CG61" s="30">
        <f>'Strategic Scorecard'!$G$331</f>
        <v>0</v>
      </c>
      <c r="CH61" s="30">
        <f>'Strategic Scorecard'!$G$331</f>
        <v>0</v>
      </c>
      <c r="CI61" s="30">
        <f>'Strategic Scorecard'!$G$331</f>
        <v>0</v>
      </c>
      <c r="CJ61" s="30">
        <f>'Strategic Scorecard'!$G$331</f>
        <v>0</v>
      </c>
      <c r="CK61" s="30">
        <f>'Strategic Scorecard'!$G$331</f>
        <v>0</v>
      </c>
      <c r="CL61" s="30">
        <f>'Strategic Scorecard'!$G$331</f>
        <v>0</v>
      </c>
      <c r="CM61" s="30">
        <f>'Strategic Scorecard'!$G$331</f>
        <v>0</v>
      </c>
      <c r="CN61" s="30">
        <f>'Strategic Scorecard'!$G$331</f>
        <v>0</v>
      </c>
      <c r="CO61" s="30">
        <f>'Strategic Scorecard'!$G$331</f>
        <v>0</v>
      </c>
      <c r="CP61" s="30">
        <f>'Strategic Scorecard'!$G$306</f>
        <v>0</v>
      </c>
      <c r="CQ61" s="30">
        <f>'Strategic Scorecard'!$G$306</f>
        <v>0</v>
      </c>
      <c r="CR61" s="30">
        <f>'Strategic Scorecard'!$G$306</f>
        <v>0</v>
      </c>
      <c r="CS61" s="30">
        <f>'Strategic Scorecard'!$G$306</f>
        <v>0</v>
      </c>
      <c r="CT61" s="30">
        <f>'Strategic Scorecard'!$G$306</f>
        <v>0</v>
      </c>
      <c r="CU61" s="30">
        <f>'Strategic Scorecard'!$G$306</f>
        <v>0</v>
      </c>
      <c r="CV61" s="30"/>
      <c r="CW61" s="30"/>
      <c r="CX61" s="30"/>
      <c r="CY61" s="30"/>
      <c r="DH61" s="30"/>
      <c r="DK61" s="37">
        <f>'Strategic Scorecard'!$G$408</f>
        <v>0</v>
      </c>
      <c r="DL61" s="37">
        <f>'Strategic Scorecard'!$G$408</f>
        <v>0</v>
      </c>
      <c r="DM61" s="37">
        <f>'Strategic Scorecard'!$G$408</f>
        <v>0</v>
      </c>
      <c r="DN61" s="37">
        <f>'Strategic Scorecard'!$G$408</f>
        <v>0</v>
      </c>
      <c r="DO61" s="37">
        <f>'Strategic Scorecard'!$G$408</f>
        <v>0</v>
      </c>
      <c r="DP61" s="37">
        <f>'Strategic Scorecard'!$G$408</f>
        <v>0</v>
      </c>
      <c r="DQ61" s="37">
        <f>'Strategic Scorecard'!$G$408</f>
        <v>0</v>
      </c>
      <c r="DR61" s="37">
        <f>'Strategic Scorecard'!$G$408</f>
        <v>0</v>
      </c>
      <c r="DS61" s="30"/>
      <c r="DT61" s="30" t="str">
        <f>'Strategic Scorecard'!$G$433</f>
        <v>ADJUST WEIGHT</v>
      </c>
      <c r="DU61" s="30" t="str">
        <f>'Strategic Scorecard'!$G$433</f>
        <v>ADJUST WEIGHT</v>
      </c>
      <c r="DV61" s="30" t="str">
        <f>'Strategic Scorecard'!$G$433</f>
        <v>ADJUST WEIGHT</v>
      </c>
      <c r="DW61" s="30" t="str">
        <f>'Strategic Scorecard'!$G$433</f>
        <v>ADJUST WEIGHT</v>
      </c>
      <c r="DX61" s="30" t="str">
        <f>'Strategic Scorecard'!$G$433</f>
        <v>ADJUST WEIGHT</v>
      </c>
      <c r="DY61" s="30" t="str">
        <f>'Strategic Scorecard'!$G$433</f>
        <v>ADJUST WEIGHT</v>
      </c>
      <c r="DZ61" s="30" t="str">
        <f>'Strategic Scorecard'!$G$433</f>
        <v>ADJUST WEIGHT</v>
      </c>
      <c r="EA61" s="30" t="str">
        <f>'Strategic Scorecard'!$G$433</f>
        <v>ADJUST WEIGHT</v>
      </c>
      <c r="EB61" s="30"/>
      <c r="EC61" s="30">
        <f>'Strategic Scorecard'!$G$131</f>
        <v>0</v>
      </c>
      <c r="ED61" s="30">
        <f>'Strategic Scorecard'!$G$156</f>
        <v>0</v>
      </c>
      <c r="EE61" s="30">
        <f>'Strategic Scorecard'!$G$156</f>
        <v>0</v>
      </c>
      <c r="EF61" s="30">
        <f>'Strategic Scorecard'!$G$156</f>
        <v>0</v>
      </c>
      <c r="EG61" s="30">
        <f>'Strategic Scorecard'!$G$156</f>
        <v>0</v>
      </c>
      <c r="EH61" s="30">
        <f>'Strategic Scorecard'!$G$156</f>
        <v>0</v>
      </c>
      <c r="EI61" s="30">
        <f>'Strategic Scorecard'!$G$156</f>
        <v>0</v>
      </c>
      <c r="EJ61" s="30">
        <f>'Strategic Scorecard'!$G$131</f>
        <v>0</v>
      </c>
      <c r="EK61" s="30">
        <f>'Strategic Scorecard'!$G$131</f>
        <v>0</v>
      </c>
      <c r="EL61" s="30">
        <f>'Strategic Scorecard'!$G$131</f>
        <v>0</v>
      </c>
      <c r="EM61" s="30">
        <f>'Strategic Scorecard'!$G$131</f>
        <v>0</v>
      </c>
      <c r="EN61" s="30">
        <f>'Strategic Scorecard'!$G$131</f>
        <v>0</v>
      </c>
      <c r="EO61" s="30">
        <f>'Strategic Scorecard'!$G$131</f>
        <v>0</v>
      </c>
      <c r="EP61" s="30">
        <f>'Strategic Scorecard'!$G$131</f>
        <v>0</v>
      </c>
      <c r="EQ61" s="30">
        <f>'Strategic Scorecard'!$G$131</f>
        <v>0</v>
      </c>
      <c r="ER61" s="30">
        <f>'Strategic Scorecard'!$G$131</f>
        <v>0</v>
      </c>
      <c r="ES61" s="30">
        <f>'Strategic Scorecard'!$G$106</f>
        <v>0</v>
      </c>
      <c r="ET61" s="30">
        <f>'Strategic Scorecard'!$G$106</f>
        <v>0</v>
      </c>
      <c r="EU61" s="30">
        <f>'Strategic Scorecard'!$G$106</f>
        <v>0</v>
      </c>
      <c r="EV61" s="30">
        <f>'Strategic Scorecard'!$G$106</f>
        <v>0</v>
      </c>
      <c r="EW61" s="30">
        <f>'Strategic Scorecard'!$G$106</f>
        <v>0</v>
      </c>
      <c r="EX61" s="30">
        <f>'Strategic Scorecard'!$G$106</f>
        <v>0</v>
      </c>
      <c r="EY61" s="30">
        <f>'Strategic Scorecard'!$G$106</f>
        <v>0</v>
      </c>
      <c r="EZ61" s="30">
        <f>'Strategic Scorecard'!$G$106</f>
        <v>0</v>
      </c>
      <c r="FA61" s="30">
        <f>'Strategic Scorecard'!$G$81</f>
        <v>0</v>
      </c>
      <c r="FB61" s="35">
        <v>2</v>
      </c>
      <c r="FC61" s="30">
        <f>'Strategic Scorecard'!$G$333</f>
        <v>0</v>
      </c>
      <c r="FD61" s="30">
        <f>'Strategic Scorecard'!$G$333</f>
        <v>0</v>
      </c>
      <c r="FE61" s="30">
        <f>'Strategic Scorecard'!$G$333</f>
        <v>0</v>
      </c>
      <c r="FF61" s="30">
        <f>'Strategic Scorecard'!$G$333</f>
        <v>0</v>
      </c>
      <c r="FG61" s="30">
        <f>'Strategic Scorecard'!$G$333</f>
        <v>0</v>
      </c>
      <c r="FH61" s="30">
        <f>'Strategic Scorecard'!$G$333</f>
        <v>0</v>
      </c>
      <c r="FI61" s="30">
        <f>'Strategic Scorecard'!$G$308</f>
        <v>0</v>
      </c>
      <c r="FJ61" s="30">
        <f>'Strategic Scorecard'!$G$308</f>
        <v>0</v>
      </c>
      <c r="FK61" s="30">
        <f>'Strategic Scorecard'!$G$308</f>
        <v>0</v>
      </c>
      <c r="FL61" s="30">
        <f>'Strategic Scorecard'!$G$308</f>
        <v>0</v>
      </c>
      <c r="FM61" s="30">
        <f>'Strategic Scorecard'!$G$308</f>
        <v>0</v>
      </c>
      <c r="FN61" s="30">
        <f>'Strategic Scorecard'!$G$308</f>
        <v>0</v>
      </c>
      <c r="FO61" s="30">
        <f>'Strategic Scorecard'!$G$308</f>
        <v>0</v>
      </c>
      <c r="FP61" s="30">
        <f>'Strategic Scorecard'!$G$308</f>
        <v>0</v>
      </c>
      <c r="FQ61" s="30"/>
      <c r="FR61" s="30"/>
      <c r="FS61" s="30"/>
      <c r="FT61" s="40"/>
      <c r="FU61" s="40"/>
      <c r="FV61" s="40"/>
      <c r="FW61" s="40"/>
      <c r="FX61" s="40"/>
      <c r="FY61" s="40"/>
      <c r="FZ61" s="38"/>
      <c r="IC61" s="3"/>
      <c r="ID61" s="3"/>
      <c r="IE61" s="3"/>
      <c r="IF61" s="3"/>
      <c r="IG61" s="3"/>
      <c r="IH61" s="3"/>
    </row>
    <row r="62" spans="2:242" ht="20" customHeight="1">
      <c r="B62" s="42"/>
      <c r="C62" s="43"/>
      <c r="D62" s="43"/>
      <c r="E62" s="43"/>
      <c r="F62" s="43"/>
      <c r="G62" s="43"/>
      <c r="H62" s="43"/>
      <c r="I62" s="43"/>
      <c r="J62" s="43"/>
      <c r="K62" s="43"/>
      <c r="L62" s="43"/>
      <c r="M62" s="43"/>
      <c r="N62" s="43"/>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30"/>
      <c r="AQ62" s="37">
        <f>'Strategic Scorecard'!$G$406</f>
        <v>0</v>
      </c>
      <c r="AR62" s="37">
        <f>'Strategic Scorecard'!$G$406</f>
        <v>0</v>
      </c>
      <c r="AS62" s="37">
        <f>'Strategic Scorecard'!$G$406</f>
        <v>0</v>
      </c>
      <c r="AT62" s="37">
        <f>'Strategic Scorecard'!$G$406</f>
        <v>0</v>
      </c>
      <c r="AU62" s="30"/>
      <c r="AV62" s="30" t="str">
        <f>'Strategic Scorecard'!$G$431</f>
        <v>ADJUST WEIGHT</v>
      </c>
      <c r="AW62" s="30" t="str">
        <f>'Strategic Scorecard'!$G$431</f>
        <v>ADJUST WEIGHT</v>
      </c>
      <c r="AX62" s="30" t="str">
        <f>'Strategic Scorecard'!$G$431</f>
        <v>ADJUST WEIGHT</v>
      </c>
      <c r="AY62" s="30" t="str">
        <f>'Strategic Scorecard'!$G$431</f>
        <v>ADJUST WEIGHT</v>
      </c>
      <c r="AZ62" s="30" t="str">
        <f>'Strategic Scorecard'!$G$431</f>
        <v>ADJUST WEIGHT</v>
      </c>
      <c r="BA62" s="30" t="str">
        <f>'Strategic Scorecard'!$G$431</f>
        <v>ADJUST WEIGHT</v>
      </c>
      <c r="BB62" s="30" t="str">
        <f>'Strategic Scorecard'!$G$431</f>
        <v>ADJUST WEIGHT</v>
      </c>
      <c r="BC62" s="30" t="str">
        <f>'Strategic Scorecard'!$G$431</f>
        <v>ADJUST WEIGHT</v>
      </c>
      <c r="BD62" s="30" t="str">
        <f>'Strategic Scorecard'!$G$431</f>
        <v>ADJUST WEIGHT</v>
      </c>
      <c r="BE62" s="30" t="str">
        <f>'Strategic Scorecard'!$G$431</f>
        <v>ADJUST WEIGHT</v>
      </c>
      <c r="BF62" s="30" t="str">
        <f>'Strategic Scorecard'!$G$431</f>
        <v>ADJUST WEIGHT</v>
      </c>
      <c r="BG62" s="30" t="str">
        <f>'Strategic Scorecard'!$G$431</f>
        <v>ADJUST WEIGHT</v>
      </c>
      <c r="BH62" s="30" t="str">
        <f>'Strategic Scorecard'!$G$431</f>
        <v>ADJUST WEIGHT</v>
      </c>
      <c r="BI62" s="30">
        <f>'Strategic Scorecard'!$G$129</f>
        <v>0</v>
      </c>
      <c r="BJ62" s="30">
        <f>'Strategic Scorecard'!$G$129</f>
        <v>0</v>
      </c>
      <c r="BK62" s="37">
        <v>4</v>
      </c>
      <c r="BL62" s="30">
        <f>'Strategic Scorecard'!$G$154</f>
        <v>0</v>
      </c>
      <c r="BM62" s="30">
        <f>'Strategic Scorecard'!$G$154</f>
        <v>0</v>
      </c>
      <c r="BN62" s="30">
        <f>'Strategic Scorecard'!$G$129</f>
        <v>0</v>
      </c>
      <c r="BO62" s="30">
        <f>'Strategic Scorecard'!$G$129</f>
        <v>0</v>
      </c>
      <c r="BP62" s="30">
        <f>'Strategic Scorecard'!$G$129</f>
        <v>0</v>
      </c>
      <c r="BQ62" s="30">
        <f>'Strategic Scorecard'!$G$129</f>
        <v>0</v>
      </c>
      <c r="BR62" s="30">
        <f>'Strategic Scorecard'!$G$129</f>
        <v>0</v>
      </c>
      <c r="BS62" s="30">
        <f>'Strategic Scorecard'!$G$129</f>
        <v>0</v>
      </c>
      <c r="BT62" s="30">
        <f>'Strategic Scorecard'!$G$129</f>
        <v>0</v>
      </c>
      <c r="BU62" s="30">
        <f>'Strategic Scorecard'!$G$129</f>
        <v>0</v>
      </c>
      <c r="BV62" s="30">
        <f>'Strategic Scorecard'!$G$129</f>
        <v>0</v>
      </c>
      <c r="BW62" s="30">
        <f>'Strategic Scorecard'!$G$129</f>
        <v>0</v>
      </c>
      <c r="BX62" s="30">
        <f>'Strategic Scorecard'!$G$129</f>
        <v>0</v>
      </c>
      <c r="BY62" s="30">
        <f>'Strategic Scorecard'!$G$104</f>
        <v>0</v>
      </c>
      <c r="BZ62" s="30">
        <f>'Strategic Scorecard'!$G$104</f>
        <v>0</v>
      </c>
      <c r="CA62" s="30">
        <f>'Strategic Scorecard'!$G$104</f>
        <v>0</v>
      </c>
      <c r="CB62" s="30">
        <f>'Strategic Scorecard'!$G$204</f>
        <v>0</v>
      </c>
      <c r="CC62" s="30">
        <f>'Strategic Scorecard'!$G$204</f>
        <v>0</v>
      </c>
      <c r="CD62" s="30"/>
      <c r="CE62" s="30">
        <f>'Strategic Scorecard'!$G$331</f>
        <v>0</v>
      </c>
      <c r="CF62" s="30">
        <f>'Strategic Scorecard'!$G$331</f>
        <v>0</v>
      </c>
      <c r="CG62" s="30">
        <f>'Strategic Scorecard'!$G$331</f>
        <v>0</v>
      </c>
      <c r="CH62" s="30">
        <f>'Strategic Scorecard'!$G$331</f>
        <v>0</v>
      </c>
      <c r="CI62" s="30">
        <f>'Strategic Scorecard'!$G$331</f>
        <v>0</v>
      </c>
      <c r="CJ62" s="30">
        <f>'Strategic Scorecard'!$G$331</f>
        <v>0</v>
      </c>
      <c r="CK62" s="30">
        <f>'Strategic Scorecard'!$G$331</f>
        <v>0</v>
      </c>
      <c r="CL62" s="30">
        <f>'Strategic Scorecard'!$G$331</f>
        <v>0</v>
      </c>
      <c r="CM62" s="30">
        <f>'Strategic Scorecard'!$G$331</f>
        <v>0</v>
      </c>
      <c r="CN62" s="30">
        <f>'Strategic Scorecard'!$G$331</f>
        <v>0</v>
      </c>
      <c r="CO62" s="30">
        <f>'Strategic Scorecard'!$G$331</f>
        <v>0</v>
      </c>
      <c r="CP62" s="30">
        <f>'Strategic Scorecard'!$G$331</f>
        <v>0</v>
      </c>
      <c r="CQ62" s="30">
        <f>'Strategic Scorecard'!$G$306</f>
        <v>0</v>
      </c>
      <c r="CR62" s="30">
        <f>'Strategic Scorecard'!$G$306</f>
        <v>0</v>
      </c>
      <c r="CS62" s="30">
        <f>'Strategic Scorecard'!$G$306</f>
        <v>0</v>
      </c>
      <c r="CT62" s="30">
        <f>'Strategic Scorecard'!$G$306</f>
        <v>0</v>
      </c>
      <c r="CU62" s="30">
        <f>'Strategic Scorecard'!$G$308</f>
        <v>0</v>
      </c>
      <c r="CV62" s="30"/>
      <c r="CW62" s="30"/>
      <c r="CX62" s="30"/>
      <c r="CY62" s="30"/>
      <c r="DH62" s="30"/>
      <c r="DL62" s="37">
        <f>'Strategic Scorecard'!$G$408</f>
        <v>0</v>
      </c>
      <c r="DM62" s="37">
        <f>'Strategic Scorecard'!$G$408</f>
        <v>0</v>
      </c>
      <c r="DN62" s="37">
        <f>'Strategic Scorecard'!$G$408</f>
        <v>0</v>
      </c>
      <c r="DO62" s="37">
        <f>'Strategic Scorecard'!$G$408</f>
        <v>0</v>
      </c>
      <c r="DP62" s="37">
        <f>'Strategic Scorecard'!$G$408</f>
        <v>0</v>
      </c>
      <c r="DQ62" s="37">
        <f>'Strategic Scorecard'!$G$408</f>
        <v>0</v>
      </c>
      <c r="DR62" s="30" t="str">
        <f>'Strategic Scorecard'!$G$433</f>
        <v>ADJUST WEIGHT</v>
      </c>
      <c r="DS62" s="30" t="str">
        <f>'Strategic Scorecard'!$G$433</f>
        <v>ADJUST WEIGHT</v>
      </c>
      <c r="DT62" s="30" t="str">
        <f>'Strategic Scorecard'!$G$433</f>
        <v>ADJUST WEIGHT</v>
      </c>
      <c r="DU62" s="30" t="str">
        <f>'Strategic Scorecard'!$G$433</f>
        <v>ADJUST WEIGHT</v>
      </c>
      <c r="DV62" s="30" t="str">
        <f>'Strategic Scorecard'!$G$433</f>
        <v>ADJUST WEIGHT</v>
      </c>
      <c r="DW62" s="30" t="str">
        <f>'Strategic Scorecard'!$G$433</f>
        <v>ADJUST WEIGHT</v>
      </c>
      <c r="DX62" s="30" t="str">
        <f>'Strategic Scorecard'!$G$433</f>
        <v>ADJUST WEIGHT</v>
      </c>
      <c r="DY62" s="30" t="str">
        <f>'Strategic Scorecard'!$G$433</f>
        <v>ADJUST WEIGHT</v>
      </c>
      <c r="DZ62" s="30" t="str">
        <f>'Strategic Scorecard'!$G$433</f>
        <v>ADJUST WEIGHT</v>
      </c>
      <c r="EA62" s="30" t="str">
        <f>'Strategic Scorecard'!$G$433</f>
        <v>ADJUST WEIGHT</v>
      </c>
      <c r="EB62" s="30" t="str">
        <f>'Strategic Scorecard'!$G$433</f>
        <v>ADJUST WEIGHT</v>
      </c>
      <c r="EC62" s="30">
        <f>'Strategic Scorecard'!$G$131</f>
        <v>0</v>
      </c>
      <c r="ED62" s="30">
        <f>'Strategic Scorecard'!$G$131</f>
        <v>0</v>
      </c>
      <c r="EE62" s="30">
        <f>'Strategic Scorecard'!$G$156</f>
        <v>0</v>
      </c>
      <c r="EF62" s="30">
        <f>'Strategic Scorecard'!$G$156</f>
        <v>0</v>
      </c>
      <c r="EG62" s="30">
        <f>'Strategic Scorecard'!$G$156</f>
        <v>0</v>
      </c>
      <c r="EH62" s="30">
        <f>'Strategic Scorecard'!$G$156</f>
        <v>0</v>
      </c>
      <c r="EI62" s="30">
        <f>'Strategic Scorecard'!$G$156</f>
        <v>0</v>
      </c>
      <c r="EJ62" s="30">
        <f>'Strategic Scorecard'!$G$131</f>
        <v>0</v>
      </c>
      <c r="EK62" s="30">
        <f>'Strategic Scorecard'!$G$131</f>
        <v>0</v>
      </c>
      <c r="EL62" s="30">
        <f>'Strategic Scorecard'!$G$131</f>
        <v>0</v>
      </c>
      <c r="EM62" s="30">
        <f>'Strategic Scorecard'!$G$131</f>
        <v>0</v>
      </c>
      <c r="EN62" s="30">
        <f>'Strategic Scorecard'!$G$131</f>
        <v>0</v>
      </c>
      <c r="EO62" s="30">
        <f>'Strategic Scorecard'!$G$131</f>
        <v>0</v>
      </c>
      <c r="EP62" s="30">
        <f>'Strategic Scorecard'!$G$131</f>
        <v>0</v>
      </c>
      <c r="EQ62" s="30">
        <f>'Strategic Scorecard'!$G$131</f>
        <v>0</v>
      </c>
      <c r="ER62" s="30">
        <f>'Strategic Scorecard'!$G$131</f>
        <v>0</v>
      </c>
      <c r="ES62" s="30">
        <f>'Strategic Scorecard'!$G$106</f>
        <v>0</v>
      </c>
      <c r="ET62" s="30">
        <f>'Strategic Scorecard'!$G$106</f>
        <v>0</v>
      </c>
      <c r="EU62" s="30">
        <f>'Strategic Scorecard'!$G$106</f>
        <v>0</v>
      </c>
      <c r="EV62" s="30">
        <f>'Strategic Scorecard'!$G$106</f>
        <v>0</v>
      </c>
      <c r="EW62" s="30">
        <f>'Strategic Scorecard'!$G$106</f>
        <v>0</v>
      </c>
      <c r="EX62" s="30">
        <f>'Strategic Scorecard'!$G$106</f>
        <v>0</v>
      </c>
      <c r="EY62" s="30">
        <f>'Strategic Scorecard'!$G$206</f>
        <v>0</v>
      </c>
      <c r="EZ62" s="30"/>
      <c r="FA62" s="35">
        <v>2</v>
      </c>
      <c r="FB62" s="30">
        <f>'Strategic Scorecard'!$G$333</f>
        <v>0</v>
      </c>
      <c r="FC62" s="30">
        <f>'Strategic Scorecard'!$G$333</f>
        <v>0</v>
      </c>
      <c r="FD62" s="30">
        <f>'Strategic Scorecard'!$G$333</f>
        <v>0</v>
      </c>
      <c r="FE62" s="30">
        <f>'Strategic Scorecard'!$G$333</f>
        <v>0</v>
      </c>
      <c r="FF62" s="30">
        <f>'Strategic Scorecard'!$G$333</f>
        <v>0</v>
      </c>
      <c r="FG62" s="30">
        <f>'Strategic Scorecard'!$G$333</f>
        <v>0</v>
      </c>
      <c r="FH62" s="30">
        <f>'Strategic Scorecard'!$G$333</f>
        <v>0</v>
      </c>
      <c r="FI62" s="30">
        <f>'Strategic Scorecard'!$G$333</f>
        <v>0</v>
      </c>
      <c r="FJ62" s="30">
        <f>'Strategic Scorecard'!$G$333</f>
        <v>0</v>
      </c>
      <c r="FK62" s="30">
        <f>'Strategic Scorecard'!$G$308</f>
        <v>0</v>
      </c>
      <c r="FL62" s="30">
        <f>'Strategic Scorecard'!$G$308</f>
        <v>0</v>
      </c>
      <c r="FM62" s="30">
        <f>'Strategic Scorecard'!$G$308</f>
        <v>0</v>
      </c>
      <c r="FN62" s="30">
        <f>'Strategic Scorecard'!$G$308</f>
        <v>0</v>
      </c>
      <c r="FO62" s="30">
        <f>'Strategic Scorecard'!$G$308</f>
        <v>0</v>
      </c>
      <c r="FP62" s="30">
        <f>'Strategic Scorecard'!$G$308</f>
        <v>0</v>
      </c>
      <c r="FQ62" s="30"/>
      <c r="FR62" s="30"/>
      <c r="FS62" s="30"/>
      <c r="FT62" s="40"/>
      <c r="FU62" s="40"/>
      <c r="FV62" s="40"/>
      <c r="FW62" s="40"/>
      <c r="FX62" s="40"/>
      <c r="FY62" s="40"/>
      <c r="FZ62" s="38"/>
      <c r="IC62" s="3"/>
      <c r="ID62" s="3"/>
      <c r="IE62" s="3"/>
      <c r="IF62" s="3"/>
      <c r="IG62" s="3"/>
      <c r="IH62" s="3"/>
    </row>
    <row r="63" spans="2:242" ht="20" customHeight="1">
      <c r="B63" s="42"/>
      <c r="C63" s="43"/>
      <c r="D63" s="43"/>
      <c r="E63" s="43"/>
      <c r="F63" s="43"/>
      <c r="G63" s="43"/>
      <c r="H63" s="43"/>
      <c r="I63" s="43"/>
      <c r="J63" s="43"/>
      <c r="K63" s="43"/>
      <c r="L63" s="43"/>
      <c r="M63" s="43"/>
      <c r="N63" s="43"/>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30"/>
      <c r="AN63" s="30"/>
      <c r="AO63" s="30"/>
      <c r="AP63" s="30"/>
      <c r="AQ63" s="30"/>
      <c r="AR63" s="37">
        <f>'Strategic Scorecard'!$G$406</f>
        <v>0</v>
      </c>
      <c r="AS63" s="37">
        <f>'Strategic Scorecard'!$G$406</f>
        <v>0</v>
      </c>
      <c r="AT63" s="30" t="str">
        <f>'Strategic Scorecard'!$G$431</f>
        <v>ADJUST WEIGHT</v>
      </c>
      <c r="AU63" s="30" t="str">
        <f>'Strategic Scorecard'!$G$431</f>
        <v>ADJUST WEIGHT</v>
      </c>
      <c r="AV63" s="30" t="str">
        <f>'Strategic Scorecard'!$G$431</f>
        <v>ADJUST WEIGHT</v>
      </c>
      <c r="AW63" s="30" t="str">
        <f>'Strategic Scorecard'!$G$431</f>
        <v>ADJUST WEIGHT</v>
      </c>
      <c r="AX63" s="30" t="str">
        <f>'Strategic Scorecard'!$G$431</f>
        <v>ADJUST WEIGHT</v>
      </c>
      <c r="AY63" s="30" t="str">
        <f>'Strategic Scorecard'!$G$431</f>
        <v>ADJUST WEIGHT</v>
      </c>
      <c r="AZ63" s="30" t="str">
        <f>'Strategic Scorecard'!$G$431</f>
        <v>ADJUST WEIGHT</v>
      </c>
      <c r="BA63" s="30" t="str">
        <f>'Strategic Scorecard'!$G$431</f>
        <v>ADJUST WEIGHT</v>
      </c>
      <c r="BB63" s="30" t="str">
        <f>'Strategic Scorecard'!$G$431</f>
        <v>ADJUST WEIGHT</v>
      </c>
      <c r="BC63" s="30" t="str">
        <f>'Strategic Scorecard'!$G$431</f>
        <v>ADJUST WEIGHT</v>
      </c>
      <c r="BD63" s="30" t="str">
        <f>'Strategic Scorecard'!$G$431</f>
        <v>ADJUST WEIGHT</v>
      </c>
      <c r="BE63" s="30" t="str">
        <f>'Strategic Scorecard'!$G$431</f>
        <v>ADJUST WEIGHT</v>
      </c>
      <c r="BF63" s="30" t="str">
        <f>'Strategic Scorecard'!$G$431</f>
        <v>ADJUST WEIGHT</v>
      </c>
      <c r="BG63" s="30" t="str">
        <f>'Strategic Scorecard'!$G$431</f>
        <v>ADJUST WEIGHT</v>
      </c>
      <c r="BH63" s="30" t="str">
        <f>'Strategic Scorecard'!$G$431</f>
        <v>ADJUST WEIGHT</v>
      </c>
      <c r="BI63" s="30" t="str">
        <f>'Strategic Scorecard'!$G$431</f>
        <v>ADJUST WEIGHT</v>
      </c>
      <c r="BJ63" s="30" t="str">
        <f>'Strategic Scorecard'!$G$431</f>
        <v>ADJUST WEIGHT</v>
      </c>
      <c r="BK63" s="30">
        <f>'Strategic Scorecard'!$G$129</f>
        <v>0</v>
      </c>
      <c r="BL63" s="30">
        <f>'Strategic Scorecard'!$G$129</f>
        <v>0</v>
      </c>
      <c r="BM63" s="30">
        <f>'Strategic Scorecard'!$G$129</f>
        <v>0</v>
      </c>
      <c r="BN63" s="30">
        <f>'Strategic Scorecard'!$G$129</f>
        <v>0</v>
      </c>
      <c r="BO63" s="30">
        <f>'Strategic Scorecard'!$G$129</f>
        <v>0</v>
      </c>
      <c r="BP63" s="30">
        <f>'Strategic Scorecard'!$G$129</f>
        <v>0</v>
      </c>
      <c r="BQ63" s="30">
        <f>'Strategic Scorecard'!$G$129</f>
        <v>0</v>
      </c>
      <c r="BR63" s="30">
        <f>'Strategic Scorecard'!$G$129</f>
        <v>0</v>
      </c>
      <c r="BS63" s="30">
        <f>'Strategic Scorecard'!$G$129</f>
        <v>0</v>
      </c>
      <c r="BT63" s="30">
        <f>'Strategic Scorecard'!$G$129</f>
        <v>0</v>
      </c>
      <c r="BU63" s="30">
        <f>'Strategic Scorecard'!$G$129</f>
        <v>0</v>
      </c>
      <c r="BV63" s="30">
        <f>'Strategic Scorecard'!$G$129</f>
        <v>0</v>
      </c>
      <c r="BW63" s="30">
        <f>'Strategic Scorecard'!$G$129</f>
        <v>0</v>
      </c>
      <c r="BX63" s="30">
        <f>'Strategic Scorecard'!$G$129</f>
        <v>0</v>
      </c>
      <c r="BY63" s="30">
        <f>'Strategic Scorecard'!$G$204</f>
        <v>0</v>
      </c>
      <c r="BZ63" s="30">
        <f>'Strategic Scorecard'!$G$204</f>
        <v>0</v>
      </c>
      <c r="CA63" s="30">
        <f>'Strategic Scorecard'!$G$204</f>
        <v>0</v>
      </c>
      <c r="CB63" s="30">
        <f>'Strategic Scorecard'!$G$204</f>
        <v>0</v>
      </c>
      <c r="CC63" s="30">
        <f>'Strategic Scorecard'!$G$331</f>
        <v>0</v>
      </c>
      <c r="CD63" s="30">
        <f>'Strategic Scorecard'!$G$331</f>
        <v>0</v>
      </c>
      <c r="CE63" s="30">
        <f>'Strategic Scorecard'!$G$331</f>
        <v>0</v>
      </c>
      <c r="CF63" s="30">
        <f>'Strategic Scorecard'!$G$331</f>
        <v>0</v>
      </c>
      <c r="CG63" s="30">
        <f>'Strategic Scorecard'!$G$331</f>
        <v>0</v>
      </c>
      <c r="CH63" s="30">
        <f>'Strategic Scorecard'!$G$331</f>
        <v>0</v>
      </c>
      <c r="CI63" s="30">
        <f>'Strategic Scorecard'!$G$331</f>
        <v>0</v>
      </c>
      <c r="CJ63" s="30">
        <f>'Strategic Scorecard'!$G$331</f>
        <v>0</v>
      </c>
      <c r="CK63" s="30">
        <f>'Strategic Scorecard'!$G$331</f>
        <v>0</v>
      </c>
      <c r="CL63" s="30">
        <f>'Strategic Scorecard'!$G$331</f>
        <v>0</v>
      </c>
      <c r="CM63" s="30">
        <f>'Strategic Scorecard'!$G$331</f>
        <v>0</v>
      </c>
      <c r="CN63" s="30">
        <f>'Strategic Scorecard'!$G$331</f>
        <v>0</v>
      </c>
      <c r="CO63" s="30">
        <f>'Strategic Scorecard'!$G$331</f>
        <v>0</v>
      </c>
      <c r="CP63" s="30">
        <f>'Strategic Scorecard'!$G$331</f>
        <v>0</v>
      </c>
      <c r="CQ63" s="30">
        <f>'Strategic Scorecard'!$G$331</f>
        <v>0</v>
      </c>
      <c r="CR63" s="30">
        <f>'Strategic Scorecard'!$G$331</f>
        <v>0</v>
      </c>
      <c r="CS63" s="30"/>
      <c r="CT63" s="30">
        <f>'Strategic Scorecard'!$G$306</f>
        <v>0</v>
      </c>
      <c r="CU63" s="30"/>
      <c r="CV63" s="30"/>
      <c r="CW63" s="30"/>
      <c r="CX63" s="30"/>
      <c r="CY63" s="30"/>
      <c r="DH63" s="30"/>
      <c r="DL63" s="37">
        <f>'Strategic Scorecard'!$G$408</f>
        <v>0</v>
      </c>
      <c r="DM63" s="37">
        <f>'Strategic Scorecard'!$G$408</f>
        <v>0</v>
      </c>
      <c r="DN63" s="37">
        <f>'Strategic Scorecard'!$G$408</f>
        <v>0</v>
      </c>
      <c r="DO63" s="37">
        <f>'Strategic Scorecard'!$G$408</f>
        <v>0</v>
      </c>
      <c r="DP63" s="30" t="str">
        <f>'Strategic Scorecard'!$G$433</f>
        <v>ADJUST WEIGHT</v>
      </c>
      <c r="DQ63" s="30" t="str">
        <f>'Strategic Scorecard'!$G$433</f>
        <v>ADJUST WEIGHT</v>
      </c>
      <c r="DR63" s="30" t="str">
        <f>'Strategic Scorecard'!$G$433</f>
        <v>ADJUST WEIGHT</v>
      </c>
      <c r="DS63" s="30" t="str">
        <f>'Strategic Scorecard'!$G$433</f>
        <v>ADJUST WEIGHT</v>
      </c>
      <c r="DT63" s="30" t="str">
        <f>'Strategic Scorecard'!$G$433</f>
        <v>ADJUST WEIGHT</v>
      </c>
      <c r="DU63" s="30" t="str">
        <f>'Strategic Scorecard'!$G$433</f>
        <v>ADJUST WEIGHT</v>
      </c>
      <c r="DV63" s="30" t="str">
        <f>'Strategic Scorecard'!$G$433</f>
        <v>ADJUST WEIGHT</v>
      </c>
      <c r="DW63" s="30" t="str">
        <f>'Strategic Scorecard'!$G$433</f>
        <v>ADJUST WEIGHT</v>
      </c>
      <c r="DX63" s="30" t="str">
        <f>'Strategic Scorecard'!$G$433</f>
        <v>ADJUST WEIGHT</v>
      </c>
      <c r="DY63" s="30" t="str">
        <f>'Strategic Scorecard'!$G$433</f>
        <v>ADJUST WEIGHT</v>
      </c>
      <c r="DZ63" s="30" t="str">
        <f>'Strategic Scorecard'!$G$433</f>
        <v>ADJUST WEIGHT</v>
      </c>
      <c r="EA63" s="30" t="str">
        <f>'Strategic Scorecard'!$G$433</f>
        <v>ADJUST WEIGHT</v>
      </c>
      <c r="EB63" s="30" t="str">
        <f>'Strategic Scorecard'!$G$433</f>
        <v>ADJUST WEIGHT</v>
      </c>
      <c r="EC63" s="30" t="str">
        <f>'Strategic Scorecard'!$G$433</f>
        <v>ADJUST WEIGHT</v>
      </c>
      <c r="ED63" s="30">
        <f>'Strategic Scorecard'!$G$131</f>
        <v>0</v>
      </c>
      <c r="EE63" s="30">
        <f>'Strategic Scorecard'!$G$131</f>
        <v>0</v>
      </c>
      <c r="EF63" s="30">
        <f>'Strategic Scorecard'!$G$131</f>
        <v>0</v>
      </c>
      <c r="EG63" s="30">
        <f>'Strategic Scorecard'!$G$156</f>
        <v>0</v>
      </c>
      <c r="EH63" s="30">
        <f>'Strategic Scorecard'!$G$156</f>
        <v>0</v>
      </c>
      <c r="EI63" s="30">
        <f>'Strategic Scorecard'!$G$131</f>
        <v>0</v>
      </c>
      <c r="EJ63" s="30">
        <f>'Strategic Scorecard'!$G$131</f>
        <v>0</v>
      </c>
      <c r="EK63" s="30">
        <f>'Strategic Scorecard'!$G$131</f>
        <v>0</v>
      </c>
      <c r="EL63" s="30">
        <f>'Strategic Scorecard'!$G$131</f>
        <v>0</v>
      </c>
      <c r="EM63" s="30">
        <f>'Strategic Scorecard'!$G$131</f>
        <v>0</v>
      </c>
      <c r="EN63" s="30">
        <f>'Strategic Scorecard'!$G$131</f>
        <v>0</v>
      </c>
      <c r="EO63" s="30">
        <f>'Strategic Scorecard'!$G$131</f>
        <v>0</v>
      </c>
      <c r="EP63" s="30">
        <f>'Strategic Scorecard'!$G$131</f>
        <v>0</v>
      </c>
      <c r="EQ63" s="30">
        <f>'Strategic Scorecard'!$G$131</f>
        <v>0</v>
      </c>
      <c r="ER63" s="30">
        <f>'Strategic Scorecard'!$G$131</f>
        <v>0</v>
      </c>
      <c r="ES63" s="30">
        <f>'Strategic Scorecard'!$G$131</f>
        <v>0</v>
      </c>
      <c r="ET63" s="30">
        <f>'Strategic Scorecard'!$G$106</f>
        <v>0</v>
      </c>
      <c r="EU63" s="30">
        <f>'Strategic Scorecard'!$G$106</f>
        <v>0</v>
      </c>
      <c r="EV63" s="30">
        <f>'Strategic Scorecard'!$G$106</f>
        <v>0</v>
      </c>
      <c r="EW63" s="30">
        <f>'Strategic Scorecard'!$G$206</f>
        <v>0</v>
      </c>
      <c r="EX63" s="30">
        <f>'Strategic Scorecard'!$G$206</f>
        <v>0</v>
      </c>
      <c r="EY63" s="30"/>
      <c r="EZ63" s="35">
        <v>2</v>
      </c>
      <c r="FA63" s="30">
        <f>'Strategic Scorecard'!$G$333</f>
        <v>0</v>
      </c>
      <c r="FB63" s="30">
        <f>'Strategic Scorecard'!$G$333</f>
        <v>0</v>
      </c>
      <c r="FC63" s="30">
        <f>'Strategic Scorecard'!$G$333</f>
        <v>0</v>
      </c>
      <c r="FD63" s="30">
        <f>'Strategic Scorecard'!$G$333</f>
        <v>0</v>
      </c>
      <c r="FE63" s="30">
        <f>'Strategic Scorecard'!$G$333</f>
        <v>0</v>
      </c>
      <c r="FF63" s="30">
        <f>'Strategic Scorecard'!$G$333</f>
        <v>0</v>
      </c>
      <c r="FG63" s="30">
        <f>'Strategic Scorecard'!$G$333</f>
        <v>0</v>
      </c>
      <c r="FH63" s="30">
        <f>'Strategic Scorecard'!$G$333</f>
        <v>0</v>
      </c>
      <c r="FI63" s="30">
        <f>'Strategic Scorecard'!$G$333</f>
        <v>0</v>
      </c>
      <c r="FJ63" s="30">
        <f>'Strategic Scorecard'!$G$333</f>
        <v>0</v>
      </c>
      <c r="FK63" s="30">
        <f>'Strategic Scorecard'!$G$333</f>
        <v>0</v>
      </c>
      <c r="FL63" s="30"/>
      <c r="FM63" s="30">
        <f>'Strategic Scorecard'!$G$308</f>
        <v>0</v>
      </c>
      <c r="FN63" s="30">
        <f>'Strategic Scorecard'!$G$308</f>
        <v>0</v>
      </c>
      <c r="FO63" s="30">
        <f>'Strategic Scorecard'!$G$308</f>
        <v>0</v>
      </c>
      <c r="FP63" s="30">
        <f>'Strategic Scorecard'!$G$308</f>
        <v>0</v>
      </c>
      <c r="FQ63" s="30"/>
      <c r="FR63" s="30"/>
      <c r="FS63" s="30"/>
      <c r="FT63" s="40"/>
      <c r="FU63" s="40"/>
      <c r="FV63" s="40"/>
      <c r="FW63" s="40"/>
      <c r="FX63" s="40"/>
      <c r="FY63" s="40"/>
      <c r="FZ63" s="38"/>
      <c r="IC63" s="3"/>
      <c r="ID63" s="3"/>
      <c r="IE63" s="3"/>
      <c r="IF63" s="3"/>
      <c r="IG63" s="3"/>
      <c r="IH63" s="3"/>
    </row>
    <row r="64" spans="2:242" ht="20" customHeight="1">
      <c r="B64" s="42"/>
      <c r="C64" s="43"/>
      <c r="D64" s="43"/>
      <c r="E64" s="43"/>
      <c r="F64" s="43"/>
      <c r="G64" s="43"/>
      <c r="H64" s="43"/>
      <c r="I64" s="43"/>
      <c r="J64" s="43"/>
      <c r="K64" s="43"/>
      <c r="L64" s="43"/>
      <c r="M64" s="43"/>
      <c r="N64" s="43"/>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30"/>
      <c r="AN64" s="30"/>
      <c r="AO64" s="30"/>
      <c r="AP64" s="30"/>
      <c r="AQ64" s="30"/>
      <c r="AR64" s="30"/>
      <c r="AS64" s="30" t="str">
        <f>'Strategic Scorecard'!$G$431</f>
        <v>ADJUST WEIGHT</v>
      </c>
      <c r="AT64" s="30" t="str">
        <f>'Strategic Scorecard'!$G$431</f>
        <v>ADJUST WEIGHT</v>
      </c>
      <c r="AU64" s="30" t="str">
        <f>'Strategic Scorecard'!$G$431</f>
        <v>ADJUST WEIGHT</v>
      </c>
      <c r="AV64" s="30" t="str">
        <f>'Strategic Scorecard'!$G$431</f>
        <v>ADJUST WEIGHT</v>
      </c>
      <c r="AW64" s="30" t="str">
        <f>'Strategic Scorecard'!$G$431</f>
        <v>ADJUST WEIGHT</v>
      </c>
      <c r="AX64" s="30" t="str">
        <f>'Strategic Scorecard'!$G$431</f>
        <v>ADJUST WEIGHT</v>
      </c>
      <c r="AY64" s="30" t="str">
        <f>'Strategic Scorecard'!$G$431</f>
        <v>ADJUST WEIGHT</v>
      </c>
      <c r="AZ64" s="30" t="str">
        <f>'Strategic Scorecard'!$G$431</f>
        <v>ADJUST WEIGHT</v>
      </c>
      <c r="BA64" s="30" t="str">
        <f>'Strategic Scorecard'!$G$431</f>
        <v>ADJUST WEIGHT</v>
      </c>
      <c r="BB64" s="30" t="str">
        <f>'Strategic Scorecard'!$G$431</f>
        <v>ADJUST WEIGHT</v>
      </c>
      <c r="BC64" s="30" t="str">
        <f>'Strategic Scorecard'!$G$431</f>
        <v>ADJUST WEIGHT</v>
      </c>
      <c r="BD64" s="30" t="str">
        <f>'Strategic Scorecard'!$G$431</f>
        <v>ADJUST WEIGHT</v>
      </c>
      <c r="BE64" s="30" t="str">
        <f>'Strategic Scorecard'!$G$431</f>
        <v>ADJUST WEIGHT</v>
      </c>
      <c r="BF64" s="30" t="str">
        <f>'Strategic Scorecard'!$G$431</f>
        <v>ADJUST WEIGHT</v>
      </c>
      <c r="BG64" s="30" t="str">
        <f>'Strategic Scorecard'!$G$431</f>
        <v>ADJUST WEIGHT</v>
      </c>
      <c r="BH64" s="30" t="str">
        <f>'Strategic Scorecard'!$G$431</f>
        <v>ADJUST WEIGHT</v>
      </c>
      <c r="BI64" s="30" t="str">
        <f>'Strategic Scorecard'!$G$431</f>
        <v>ADJUST WEIGHT</v>
      </c>
      <c r="BJ64" s="30" t="str">
        <f>'Strategic Scorecard'!$G$431</f>
        <v>ADJUST WEIGHT</v>
      </c>
      <c r="BK64" s="30" t="str">
        <f>'Strategic Scorecard'!$G$431</f>
        <v>ADJUST WEIGHT</v>
      </c>
      <c r="BL64" s="30"/>
      <c r="BM64" s="30">
        <f>'Strategic Scorecard'!$G$129</f>
        <v>0</v>
      </c>
      <c r="BN64" s="30">
        <f>'Strategic Scorecard'!$G$129</f>
        <v>0</v>
      </c>
      <c r="BO64" s="30">
        <f>'Strategic Scorecard'!$G$129</f>
        <v>0</v>
      </c>
      <c r="BP64" s="30">
        <f>'Strategic Scorecard'!$G$129</f>
        <v>0</v>
      </c>
      <c r="BQ64" s="30">
        <f>'Strategic Scorecard'!$G$129</f>
        <v>0</v>
      </c>
      <c r="BR64" s="30">
        <f>'Strategic Scorecard'!$G$129</f>
        <v>0</v>
      </c>
      <c r="BS64" s="30">
        <f>'Strategic Scorecard'!$G$129</f>
        <v>0</v>
      </c>
      <c r="BT64" s="30">
        <f>'Strategic Scorecard'!$G$129</f>
        <v>0</v>
      </c>
      <c r="BU64" s="30">
        <f>'Strategic Scorecard'!$G$129</f>
        <v>0</v>
      </c>
      <c r="BV64" s="30">
        <f>'Strategic Scorecard'!$G$129</f>
        <v>0</v>
      </c>
      <c r="BW64" s="30">
        <f>'Strategic Scorecard'!$G$129</f>
        <v>0</v>
      </c>
      <c r="BX64" s="30">
        <f>'Strategic Scorecard'!$G$204</f>
        <v>0</v>
      </c>
      <c r="BY64" s="30">
        <f>'Strategic Scorecard'!$G$204</f>
        <v>0</v>
      </c>
      <c r="BZ64" s="30">
        <f>'Strategic Scorecard'!$G$206</f>
        <v>0</v>
      </c>
      <c r="CA64" s="30"/>
      <c r="CB64" s="30">
        <f>'Strategic Scorecard'!$G$331</f>
        <v>0</v>
      </c>
      <c r="CC64" s="30">
        <f>'Strategic Scorecard'!$G$331</f>
        <v>0</v>
      </c>
      <c r="CD64" s="30">
        <f>'Strategic Scorecard'!$G$331</f>
        <v>0</v>
      </c>
      <c r="CE64" s="30">
        <f>'Strategic Scorecard'!$G$331</f>
        <v>0</v>
      </c>
      <c r="CF64" s="30">
        <f>'Strategic Scorecard'!$G$331</f>
        <v>0</v>
      </c>
      <c r="CG64" s="30">
        <f>'Strategic Scorecard'!$G$331</f>
        <v>0</v>
      </c>
      <c r="CH64" s="30">
        <f>'Strategic Scorecard'!$G$331</f>
        <v>0</v>
      </c>
      <c r="CI64" s="30">
        <f>'Strategic Scorecard'!$G$331</f>
        <v>0</v>
      </c>
      <c r="CJ64" s="30">
        <f>'Strategic Scorecard'!$G$331</f>
        <v>0</v>
      </c>
      <c r="CK64" s="30">
        <f>'Strategic Scorecard'!$G$331</f>
        <v>0</v>
      </c>
      <c r="CL64" s="30">
        <f>'Strategic Scorecard'!$G$331</f>
        <v>0</v>
      </c>
      <c r="CM64" s="30">
        <f>'Strategic Scorecard'!$G$331</f>
        <v>0</v>
      </c>
      <c r="CN64" s="30">
        <f>'Strategic Scorecard'!$G$331</f>
        <v>0</v>
      </c>
      <c r="CO64" s="30">
        <f>'Strategic Scorecard'!$G$331</f>
        <v>0</v>
      </c>
      <c r="CP64" s="30">
        <f>'Strategic Scorecard'!$G$331</f>
        <v>0</v>
      </c>
      <c r="CQ64" s="30">
        <f>'Strategic Scorecard'!$G$331</f>
        <v>0</v>
      </c>
      <c r="CR64" s="30">
        <f>'Strategic Scorecard'!$G$331</f>
        <v>0</v>
      </c>
      <c r="CS64" s="30">
        <f>'Strategic Scorecard'!$G$331</f>
        <v>0</v>
      </c>
      <c r="CT64" s="30"/>
      <c r="CU64" s="30"/>
      <c r="CV64" s="30"/>
      <c r="CW64" s="30"/>
      <c r="CX64" s="30"/>
      <c r="CY64" s="30"/>
      <c r="DH64" s="30"/>
      <c r="DI64" s="30"/>
      <c r="DJ64" s="30"/>
      <c r="DK64" s="30"/>
      <c r="DL64" s="30"/>
      <c r="DM64" s="37">
        <f>'Strategic Scorecard'!$G$408</f>
        <v>0</v>
      </c>
      <c r="DN64" s="30"/>
      <c r="DO64" s="30" t="str">
        <f>'Strategic Scorecard'!$G$433</f>
        <v>ADJUST WEIGHT</v>
      </c>
      <c r="DP64" s="30" t="str">
        <f>'Strategic Scorecard'!$G$433</f>
        <v>ADJUST WEIGHT</v>
      </c>
      <c r="DQ64" s="30" t="str">
        <f>'Strategic Scorecard'!$G$433</f>
        <v>ADJUST WEIGHT</v>
      </c>
      <c r="DR64" s="30" t="str">
        <f>'Strategic Scorecard'!$G$433</f>
        <v>ADJUST WEIGHT</v>
      </c>
      <c r="DS64" s="30" t="str">
        <f>'Strategic Scorecard'!$G$433</f>
        <v>ADJUST WEIGHT</v>
      </c>
      <c r="DT64" s="30" t="str">
        <f>'Strategic Scorecard'!$G$433</f>
        <v>ADJUST WEIGHT</v>
      </c>
      <c r="DU64" s="30" t="str">
        <f>'Strategic Scorecard'!$G$433</f>
        <v>ADJUST WEIGHT</v>
      </c>
      <c r="DV64" s="30" t="str">
        <f>'Strategic Scorecard'!$G$433</f>
        <v>ADJUST WEIGHT</v>
      </c>
      <c r="DW64" s="30" t="str">
        <f>'Strategic Scorecard'!$G$433</f>
        <v>ADJUST WEIGHT</v>
      </c>
      <c r="DX64" s="30" t="str">
        <f>'Strategic Scorecard'!$G$433</f>
        <v>ADJUST WEIGHT</v>
      </c>
      <c r="DY64" s="30" t="str">
        <f>'Strategic Scorecard'!$G$433</f>
        <v>ADJUST WEIGHT</v>
      </c>
      <c r="DZ64" s="30" t="str">
        <f>'Strategic Scorecard'!$G$433</f>
        <v>ADJUST WEIGHT</v>
      </c>
      <c r="EA64" s="30" t="str">
        <f>'Strategic Scorecard'!$G$433</f>
        <v>ADJUST WEIGHT</v>
      </c>
      <c r="EB64" s="30" t="str">
        <f>'Strategic Scorecard'!$G$433</f>
        <v>ADJUST WEIGHT</v>
      </c>
      <c r="EC64" s="30" t="str">
        <f>'Strategic Scorecard'!$G$433</f>
        <v>ADJUST WEIGHT</v>
      </c>
      <c r="ED64" s="30" t="str">
        <f>'Strategic Scorecard'!$G$433</f>
        <v>ADJUST WEIGHT</v>
      </c>
      <c r="EE64" s="30" t="str">
        <f>'Strategic Scorecard'!$G$433</f>
        <v>ADJUST WEIGHT</v>
      </c>
      <c r="EF64" s="30">
        <f>'Strategic Scorecard'!$G$131</f>
        <v>0</v>
      </c>
      <c r="EG64" s="30">
        <f>'Strategic Scorecard'!$G$131</f>
        <v>0</v>
      </c>
      <c r="EH64" s="30">
        <f>'Strategic Scorecard'!$G$131</f>
        <v>0</v>
      </c>
      <c r="EI64" s="30">
        <f>'Strategic Scorecard'!$G$131</f>
        <v>0</v>
      </c>
      <c r="EJ64" s="30">
        <f>'Strategic Scorecard'!$G$131</f>
        <v>0</v>
      </c>
      <c r="EK64" s="30">
        <f>'Strategic Scorecard'!$G$131</f>
        <v>0</v>
      </c>
      <c r="EL64" s="30">
        <f>'Strategic Scorecard'!$G$131</f>
        <v>0</v>
      </c>
      <c r="EM64" s="30">
        <f>'Strategic Scorecard'!$G$131</f>
        <v>0</v>
      </c>
      <c r="EN64" s="30">
        <f>'Strategic Scorecard'!$G$131</f>
        <v>0</v>
      </c>
      <c r="EO64" s="30">
        <f>'Strategic Scorecard'!$G$131</f>
        <v>0</v>
      </c>
      <c r="EP64" s="30">
        <f>'Strategic Scorecard'!$G$131</f>
        <v>0</v>
      </c>
      <c r="EQ64" s="30">
        <f>'Strategic Scorecard'!$G$131</f>
        <v>0</v>
      </c>
      <c r="ER64" s="30">
        <f>'Strategic Scorecard'!$G$131</f>
        <v>0</v>
      </c>
      <c r="ES64" s="30">
        <f>'Strategic Scorecard'!$G$131</f>
        <v>0</v>
      </c>
      <c r="ET64" s="30">
        <f>'Strategic Scorecard'!$G$106</f>
        <v>0</v>
      </c>
      <c r="EU64" s="30">
        <f>'Strategic Scorecard'!$G$206</f>
        <v>0</v>
      </c>
      <c r="EV64" s="30">
        <f>'Strategic Scorecard'!$G$206</f>
        <v>0</v>
      </c>
      <c r="EW64" s="30">
        <f>'Strategic Scorecard'!$G$206</f>
        <v>0</v>
      </c>
      <c r="EX64" s="35">
        <v>2</v>
      </c>
      <c r="EY64" s="35">
        <v>2</v>
      </c>
      <c r="EZ64" s="30">
        <f>'Strategic Scorecard'!$G$333</f>
        <v>0</v>
      </c>
      <c r="FA64" s="30">
        <f>'Strategic Scorecard'!$G$333</f>
        <v>0</v>
      </c>
      <c r="FB64" s="30">
        <f>'Strategic Scorecard'!$G$333</f>
        <v>0</v>
      </c>
      <c r="FC64" s="30">
        <f>'Strategic Scorecard'!$G$333</f>
        <v>0</v>
      </c>
      <c r="FD64" s="30">
        <f>'Strategic Scorecard'!$G$333</f>
        <v>0</v>
      </c>
      <c r="FE64" s="30">
        <f>'Strategic Scorecard'!$G$333</f>
        <v>0</v>
      </c>
      <c r="FF64" s="30">
        <f>'Strategic Scorecard'!$G$333</f>
        <v>0</v>
      </c>
      <c r="FG64" s="30">
        <f>'Strategic Scorecard'!$G$333</f>
        <v>0</v>
      </c>
      <c r="FH64" s="30">
        <f>'Strategic Scorecard'!$G$333</f>
        <v>0</v>
      </c>
      <c r="FI64" s="30">
        <f>'Strategic Scorecard'!$G$333</f>
        <v>0</v>
      </c>
      <c r="FJ64" s="30">
        <f>'Strategic Scorecard'!$G$333</f>
        <v>0</v>
      </c>
      <c r="FK64" s="30">
        <f>'Strategic Scorecard'!$G$333</f>
        <v>0</v>
      </c>
      <c r="FL64" s="30">
        <f>'Strategic Scorecard'!$G$333</f>
        <v>0</v>
      </c>
      <c r="FM64" s="30">
        <f>'Strategic Scorecard'!$G$333</f>
        <v>0</v>
      </c>
      <c r="FN64" s="30"/>
      <c r="FO64" s="30">
        <f>'Strategic Scorecard'!$G$308</f>
        <v>0</v>
      </c>
      <c r="FP64" s="30"/>
      <c r="FQ64" s="30"/>
      <c r="FR64" s="30"/>
      <c r="FS64" s="30"/>
      <c r="FT64" s="40"/>
      <c r="FU64" s="40"/>
      <c r="FV64" s="40"/>
      <c r="FW64" s="40"/>
      <c r="FX64" s="40"/>
      <c r="FY64" s="40"/>
      <c r="FZ64" s="38"/>
      <c r="IC64" s="3"/>
      <c r="ID64" s="3"/>
      <c r="IE64" s="3"/>
      <c r="IF64" s="3"/>
      <c r="IG64" s="3"/>
      <c r="IH64" s="3"/>
    </row>
    <row r="65" spans="2:242" ht="20" customHeight="1">
      <c r="B65" s="42"/>
      <c r="C65" s="43"/>
      <c r="D65" s="43"/>
      <c r="E65" s="43"/>
      <c r="F65" s="43"/>
      <c r="G65" s="43"/>
      <c r="H65" s="43"/>
      <c r="I65" s="43"/>
      <c r="J65" s="43"/>
      <c r="K65" s="43"/>
      <c r="L65" s="43"/>
      <c r="M65" s="43"/>
      <c r="N65" s="43"/>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30"/>
      <c r="AN65" s="30"/>
      <c r="AO65" s="30"/>
      <c r="AP65" s="30"/>
      <c r="AQ65" s="30"/>
      <c r="AR65" s="30"/>
      <c r="AS65" s="30" t="str">
        <f>'Strategic Scorecard'!$G$431</f>
        <v>ADJUST WEIGHT</v>
      </c>
      <c r="AT65" s="30" t="str">
        <f>'Strategic Scorecard'!$G$431</f>
        <v>ADJUST WEIGHT</v>
      </c>
      <c r="AU65" s="30" t="str">
        <f>'Strategic Scorecard'!$G$431</f>
        <v>ADJUST WEIGHT</v>
      </c>
      <c r="AV65" s="30" t="str">
        <f>'Strategic Scorecard'!$G$431</f>
        <v>ADJUST WEIGHT</v>
      </c>
      <c r="AW65" s="30" t="str">
        <f>'Strategic Scorecard'!$G$431</f>
        <v>ADJUST WEIGHT</v>
      </c>
      <c r="AX65" s="30" t="str">
        <f>'Strategic Scorecard'!$G$431</f>
        <v>ADJUST WEIGHT</v>
      </c>
      <c r="AY65" s="30" t="str">
        <f>'Strategic Scorecard'!$G$431</f>
        <v>ADJUST WEIGHT</v>
      </c>
      <c r="AZ65" s="30" t="str">
        <f>'Strategic Scorecard'!$G$431</f>
        <v>ADJUST WEIGHT</v>
      </c>
      <c r="BA65" s="30" t="str">
        <f>'Strategic Scorecard'!$G$431</f>
        <v>ADJUST WEIGHT</v>
      </c>
      <c r="BB65" s="30" t="str">
        <f>'Strategic Scorecard'!$G$431</f>
        <v>ADJUST WEIGHT</v>
      </c>
      <c r="BC65" s="30" t="str">
        <f>'Strategic Scorecard'!$G$431</f>
        <v>ADJUST WEIGHT</v>
      </c>
      <c r="BD65" s="30" t="str">
        <f>'Strategic Scorecard'!$G$431</f>
        <v>ADJUST WEIGHT</v>
      </c>
      <c r="BE65" s="30" t="str">
        <f>'Strategic Scorecard'!$G$431</f>
        <v>ADJUST WEIGHT</v>
      </c>
      <c r="BF65" s="30" t="str">
        <f>'Strategic Scorecard'!$G$431</f>
        <v>ADJUST WEIGHT</v>
      </c>
      <c r="BG65" s="30" t="str">
        <f>'Strategic Scorecard'!$G$431</f>
        <v>ADJUST WEIGHT</v>
      </c>
      <c r="BH65" s="30" t="str">
        <f>'Strategic Scorecard'!$G$431</f>
        <v>ADJUST WEIGHT</v>
      </c>
      <c r="BI65" s="30" t="str">
        <f>'Strategic Scorecard'!$G$431</f>
        <v>ADJUST WEIGHT</v>
      </c>
      <c r="BJ65" s="30" t="str">
        <f>'Strategic Scorecard'!$G$431</f>
        <v>ADJUST WEIGHT</v>
      </c>
      <c r="BK65" s="30" t="str">
        <f>'Strategic Scorecard'!$G$431</f>
        <v>ADJUST WEIGHT</v>
      </c>
      <c r="BL65" s="30" t="str">
        <f>'Strategic Scorecard'!$G$431</f>
        <v>ADJUST WEIGHT</v>
      </c>
      <c r="BM65" s="30">
        <f>'Strategic Scorecard'!$G$356</f>
        <v>0</v>
      </c>
      <c r="BN65" s="30"/>
      <c r="BO65" s="30"/>
      <c r="BP65" s="30">
        <f>'Strategic Scorecard'!$G$129</f>
        <v>0</v>
      </c>
      <c r="BQ65" s="30">
        <f>'Strategic Scorecard'!$G$129</f>
        <v>0</v>
      </c>
      <c r="BR65" s="30">
        <f>'Strategic Scorecard'!$G$129</f>
        <v>0</v>
      </c>
      <c r="BS65" s="30"/>
      <c r="BT65" s="30">
        <f>'Strategic Scorecard'!$G$204</f>
        <v>0</v>
      </c>
      <c r="BU65" s="30">
        <f>'Strategic Scorecard'!$G$204</f>
        <v>0</v>
      </c>
      <c r="BV65" s="30">
        <f>'Strategic Scorecard'!$G$204</f>
        <v>0</v>
      </c>
      <c r="BW65" s="30">
        <f>'Strategic Scorecard'!$G$204</f>
        <v>0</v>
      </c>
      <c r="BX65" s="30"/>
      <c r="BY65" s="30"/>
      <c r="BZ65" s="30">
        <f>'Strategic Scorecard'!$G$331</f>
        <v>0</v>
      </c>
      <c r="CA65" s="30">
        <f>'Strategic Scorecard'!$G$331</f>
        <v>0</v>
      </c>
      <c r="CB65" s="30">
        <f>'Strategic Scorecard'!$G$331</f>
        <v>0</v>
      </c>
      <c r="CC65" s="30">
        <f>'Strategic Scorecard'!$G$331</f>
        <v>0</v>
      </c>
      <c r="CD65" s="30">
        <f>'Strategic Scorecard'!$G$331</f>
        <v>0</v>
      </c>
      <c r="CE65" s="30">
        <f>'Strategic Scorecard'!$G$331</f>
        <v>0</v>
      </c>
      <c r="CF65" s="30">
        <f>'Strategic Scorecard'!$G$331</f>
        <v>0</v>
      </c>
      <c r="CG65" s="30">
        <f>'Strategic Scorecard'!$G$331</f>
        <v>0</v>
      </c>
      <c r="CH65" s="30">
        <f>'Strategic Scorecard'!$G$331</f>
        <v>0</v>
      </c>
      <c r="CI65" s="30">
        <f>'Strategic Scorecard'!$G$331</f>
        <v>0</v>
      </c>
      <c r="CJ65" s="30">
        <f>'Strategic Scorecard'!$G$331</f>
        <v>0</v>
      </c>
      <c r="CK65" s="30">
        <f>'Strategic Scorecard'!$G$331</f>
        <v>0</v>
      </c>
      <c r="CL65" s="30">
        <f>'Strategic Scorecard'!$G$331</f>
        <v>0</v>
      </c>
      <c r="CM65" s="30">
        <f>'Strategic Scorecard'!$G$331</f>
        <v>0</v>
      </c>
      <c r="CN65" s="30">
        <f>'Strategic Scorecard'!$G$331</f>
        <v>0</v>
      </c>
      <c r="CO65" s="30">
        <f>'Strategic Scorecard'!$G$331</f>
        <v>0</v>
      </c>
      <c r="CP65" s="30">
        <f>'Strategic Scorecard'!$G$331</f>
        <v>0</v>
      </c>
      <c r="CQ65" s="30">
        <f>'Strategic Scorecard'!$G$331</f>
        <v>0</v>
      </c>
      <c r="CR65" s="30">
        <f>'Strategic Scorecard'!$G$331</f>
        <v>0</v>
      </c>
      <c r="CS65" s="30">
        <f>'Strategic Scorecard'!$G$331</f>
        <v>0</v>
      </c>
      <c r="CT65" s="30"/>
      <c r="CU65" s="30"/>
      <c r="CV65" s="30"/>
      <c r="CW65" s="30"/>
      <c r="CX65" s="30"/>
      <c r="CY65" s="30"/>
      <c r="DH65" s="30"/>
      <c r="DI65" s="30"/>
      <c r="DJ65" s="30"/>
      <c r="DK65" s="30"/>
      <c r="DL65" s="30"/>
      <c r="DM65" s="30"/>
      <c r="DN65" s="30" t="str">
        <f>'Strategic Scorecard'!$G$433</f>
        <v>ADJUST WEIGHT</v>
      </c>
      <c r="DO65" s="30" t="str">
        <f>'Strategic Scorecard'!$G$433</f>
        <v>ADJUST WEIGHT</v>
      </c>
      <c r="DP65" s="30" t="str">
        <f>'Strategic Scorecard'!$G$433</f>
        <v>ADJUST WEIGHT</v>
      </c>
      <c r="DQ65" s="30" t="str">
        <f>'Strategic Scorecard'!$G$433</f>
        <v>ADJUST WEIGHT</v>
      </c>
      <c r="DR65" s="30" t="str">
        <f>'Strategic Scorecard'!$G$433</f>
        <v>ADJUST WEIGHT</v>
      </c>
      <c r="DS65" s="30" t="str">
        <f>'Strategic Scorecard'!$G$433</f>
        <v>ADJUST WEIGHT</v>
      </c>
      <c r="DT65" s="30" t="str">
        <f>'Strategic Scorecard'!$G$433</f>
        <v>ADJUST WEIGHT</v>
      </c>
      <c r="DU65" s="30" t="str">
        <f>'Strategic Scorecard'!$G$433</f>
        <v>ADJUST WEIGHT</v>
      </c>
      <c r="DV65" s="30" t="str">
        <f>'Strategic Scorecard'!$G$433</f>
        <v>ADJUST WEIGHT</v>
      </c>
      <c r="DW65" s="30" t="str">
        <f>'Strategic Scorecard'!$G$433</f>
        <v>ADJUST WEIGHT</v>
      </c>
      <c r="DX65" s="30" t="str">
        <f>'Strategic Scorecard'!$G$433</f>
        <v>ADJUST WEIGHT</v>
      </c>
      <c r="DY65" s="30" t="str">
        <f>'Strategic Scorecard'!$G$433</f>
        <v>ADJUST WEIGHT</v>
      </c>
      <c r="DZ65" s="30" t="str">
        <f>'Strategic Scorecard'!$G$433</f>
        <v>ADJUST WEIGHT</v>
      </c>
      <c r="EA65" s="30" t="str">
        <f>'Strategic Scorecard'!$G$433</f>
        <v>ADJUST WEIGHT</v>
      </c>
      <c r="EB65" s="30" t="str">
        <f>'Strategic Scorecard'!$G$433</f>
        <v>ADJUST WEIGHT</v>
      </c>
      <c r="EC65" s="30" t="str">
        <f>'Strategic Scorecard'!$G$433</f>
        <v>ADJUST WEIGHT</v>
      </c>
      <c r="ED65" s="30" t="str">
        <f>'Strategic Scorecard'!$G$433</f>
        <v>ADJUST WEIGHT</v>
      </c>
      <c r="EE65" s="30" t="str">
        <f>'Strategic Scorecard'!$G$433</f>
        <v>ADJUST WEIGHT</v>
      </c>
      <c r="EF65" s="30" t="str">
        <f>'Strategic Scorecard'!$G$433</f>
        <v>ADJUST WEIGHT</v>
      </c>
      <c r="EG65" s="30"/>
      <c r="EH65" s="30">
        <f>'Strategic Scorecard'!$G$131</f>
        <v>0</v>
      </c>
      <c r="EI65" s="30">
        <f>'Strategic Scorecard'!$G$131</f>
        <v>0</v>
      </c>
      <c r="EJ65" s="30">
        <f>'Strategic Scorecard'!$G$131</f>
        <v>0</v>
      </c>
      <c r="EK65" s="30">
        <f>'Strategic Scorecard'!$G$131</f>
        <v>0</v>
      </c>
      <c r="EL65" s="30">
        <f>'Strategic Scorecard'!$G$131</f>
        <v>0</v>
      </c>
      <c r="EM65" s="30">
        <f>'Strategic Scorecard'!$G$131</f>
        <v>0</v>
      </c>
      <c r="EN65" s="30">
        <f>'Strategic Scorecard'!$G$131</f>
        <v>0</v>
      </c>
      <c r="EO65" s="30">
        <f>'Strategic Scorecard'!$G$131</f>
        <v>0</v>
      </c>
      <c r="EP65" s="30">
        <f>'Strategic Scorecard'!$G$131</f>
        <v>0</v>
      </c>
      <c r="EQ65" s="30">
        <f>'Strategic Scorecard'!$G$131</f>
        <v>0</v>
      </c>
      <c r="ER65" s="30">
        <f>'Strategic Scorecard'!$G$206</f>
        <v>0</v>
      </c>
      <c r="ES65" s="30">
        <f>'Strategic Scorecard'!$G$206</f>
        <v>0</v>
      </c>
      <c r="ET65" s="30">
        <f>'Strategic Scorecard'!$G$206</f>
        <v>0</v>
      </c>
      <c r="EU65" s="30">
        <f>'Strategic Scorecard'!$G$206</f>
        <v>0</v>
      </c>
      <c r="EV65" s="35">
        <v>2</v>
      </c>
      <c r="EW65" s="35">
        <v>2</v>
      </c>
      <c r="EX65" s="30">
        <f>'Strategic Scorecard'!$G$333</f>
        <v>0</v>
      </c>
      <c r="EY65" s="30">
        <f>'Strategic Scorecard'!$G$333</f>
        <v>0</v>
      </c>
      <c r="EZ65" s="30">
        <f>'Strategic Scorecard'!$G$333</f>
        <v>0</v>
      </c>
      <c r="FA65" s="30">
        <f>'Strategic Scorecard'!$G$333</f>
        <v>0</v>
      </c>
      <c r="FB65" s="30">
        <f>'Strategic Scorecard'!$G$333</f>
        <v>0</v>
      </c>
      <c r="FC65" s="30">
        <f>'Strategic Scorecard'!$G$333</f>
        <v>0</v>
      </c>
      <c r="FD65" s="30">
        <f>'Strategic Scorecard'!$G$333</f>
        <v>0</v>
      </c>
      <c r="FE65" s="30">
        <f>'Strategic Scorecard'!$G$333</f>
        <v>0</v>
      </c>
      <c r="FF65" s="30">
        <f>'Strategic Scorecard'!$G$333</f>
        <v>0</v>
      </c>
      <c r="FG65" s="30">
        <f>'Strategic Scorecard'!$G$333</f>
        <v>0</v>
      </c>
      <c r="FH65" s="30">
        <f>'Strategic Scorecard'!$G$333</f>
        <v>0</v>
      </c>
      <c r="FI65" s="30">
        <f>'Strategic Scorecard'!$G$333</f>
        <v>0</v>
      </c>
      <c r="FJ65" s="30">
        <f>'Strategic Scorecard'!$G$333</f>
        <v>0</v>
      </c>
      <c r="FK65" s="30">
        <f>'Strategic Scorecard'!$G$333</f>
        <v>0</v>
      </c>
      <c r="FL65" s="30">
        <f>'Strategic Scorecard'!$G$333</f>
        <v>0</v>
      </c>
      <c r="FM65" s="30">
        <f>'Strategic Scorecard'!$G$333</f>
        <v>0</v>
      </c>
      <c r="FN65" s="30">
        <f>'Strategic Scorecard'!$G$333</f>
        <v>0</v>
      </c>
      <c r="FO65" s="30"/>
      <c r="FP65" s="30"/>
      <c r="FQ65" s="30"/>
      <c r="FR65" s="30"/>
      <c r="FS65" s="30"/>
      <c r="FT65" s="40"/>
      <c r="FU65" s="40"/>
      <c r="FV65" s="40"/>
      <c r="FW65" s="40"/>
      <c r="FX65" s="40"/>
      <c r="FY65" s="40"/>
      <c r="FZ65" s="38"/>
      <c r="IC65" s="3"/>
      <c r="ID65" s="3"/>
      <c r="IE65" s="3"/>
      <c r="IF65" s="3"/>
      <c r="IG65" s="3"/>
      <c r="IH65" s="3"/>
    </row>
    <row r="66" spans="2:242" ht="20" customHeight="1">
      <c r="B66" s="42"/>
      <c r="C66" s="43"/>
      <c r="D66" s="43"/>
      <c r="E66" s="43"/>
      <c r="F66" s="43"/>
      <c r="G66" s="43"/>
      <c r="H66" s="43"/>
      <c r="I66" s="43"/>
      <c r="J66" s="43"/>
      <c r="K66" s="43"/>
      <c r="L66" s="43"/>
      <c r="M66" s="43"/>
      <c r="N66" s="43"/>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30"/>
      <c r="AN66" s="30"/>
      <c r="AO66" s="30"/>
      <c r="AP66" s="30"/>
      <c r="AQ66" s="30"/>
      <c r="AR66" s="30"/>
      <c r="AS66" s="30"/>
      <c r="AT66" s="30" t="str">
        <f>'Strategic Scorecard'!$G$431</f>
        <v>ADJUST WEIGHT</v>
      </c>
      <c r="AU66" s="30" t="str">
        <f>'Strategic Scorecard'!$G$431</f>
        <v>ADJUST WEIGHT</v>
      </c>
      <c r="AV66" s="30" t="str">
        <f>'Strategic Scorecard'!$G$431</f>
        <v>ADJUST WEIGHT</v>
      </c>
      <c r="AW66" s="30" t="str">
        <f>'Strategic Scorecard'!$G$431</f>
        <v>ADJUST WEIGHT</v>
      </c>
      <c r="AX66" s="30" t="str">
        <f>'Strategic Scorecard'!$G$431</f>
        <v>ADJUST WEIGHT</v>
      </c>
      <c r="AY66" s="30" t="str">
        <f>'Strategic Scorecard'!$G$431</f>
        <v>ADJUST WEIGHT</v>
      </c>
      <c r="AZ66" s="30" t="str">
        <f>'Strategic Scorecard'!$G$431</f>
        <v>ADJUST WEIGHT</v>
      </c>
      <c r="BA66" s="30" t="str">
        <f>'Strategic Scorecard'!$G$431</f>
        <v>ADJUST WEIGHT</v>
      </c>
      <c r="BB66" s="30" t="str">
        <f>'Strategic Scorecard'!$G$431</f>
        <v>ADJUST WEIGHT</v>
      </c>
      <c r="BC66" s="30" t="str">
        <f>'Strategic Scorecard'!$G$431</f>
        <v>ADJUST WEIGHT</v>
      </c>
      <c r="BD66" s="30" t="str">
        <f>'Strategic Scorecard'!$G$431</f>
        <v>ADJUST WEIGHT</v>
      </c>
      <c r="BE66" s="30" t="str">
        <f>'Strategic Scorecard'!$G$431</f>
        <v>ADJUST WEIGHT</v>
      </c>
      <c r="BF66" s="30" t="str">
        <f>'Strategic Scorecard'!$G$431</f>
        <v>ADJUST WEIGHT</v>
      </c>
      <c r="BG66" s="30" t="str">
        <f>'Strategic Scorecard'!$G$431</f>
        <v>ADJUST WEIGHT</v>
      </c>
      <c r="BH66" s="30" t="str">
        <f>'Strategic Scorecard'!$G$431</f>
        <v>ADJUST WEIGHT</v>
      </c>
      <c r="BI66" s="30" t="str">
        <f>'Strategic Scorecard'!$G$431</f>
        <v>ADJUST WEIGHT</v>
      </c>
      <c r="BJ66" s="30" t="str">
        <f>'Strategic Scorecard'!$G$431</f>
        <v>ADJUST WEIGHT</v>
      </c>
      <c r="BK66" s="30" t="str">
        <f>'Strategic Scorecard'!$G$431</f>
        <v>ADJUST WEIGHT</v>
      </c>
      <c r="BL66" s="30" t="str">
        <f>'Strategic Scorecard'!$G$431</f>
        <v>ADJUST WEIGHT</v>
      </c>
      <c r="BM66" s="30">
        <f>'Strategic Scorecard'!$G$356</f>
        <v>0</v>
      </c>
      <c r="BN66" s="30">
        <f>'Strategic Scorecard'!$G$356</f>
        <v>0</v>
      </c>
      <c r="BO66" s="30">
        <f>'Strategic Scorecard'!$G$356</f>
        <v>0</v>
      </c>
      <c r="BP66" s="30">
        <f>'Strategic Scorecard'!$G$356</f>
        <v>0</v>
      </c>
      <c r="BQ66" s="30">
        <f>'Strategic Scorecard'!$G$356</f>
        <v>0</v>
      </c>
      <c r="BR66" s="30">
        <f>'Strategic Scorecard'!$G$356</f>
        <v>0</v>
      </c>
      <c r="BS66" s="30">
        <f>'Strategic Scorecard'!$G$356</f>
        <v>0</v>
      </c>
      <c r="BT66" s="30">
        <f>'Strategic Scorecard'!$G$356</f>
        <v>0</v>
      </c>
      <c r="BU66" s="30">
        <f>'Strategic Scorecard'!$G$356</f>
        <v>0</v>
      </c>
      <c r="BV66" s="30">
        <f>'Strategic Scorecard'!$G$356</f>
        <v>0</v>
      </c>
      <c r="BW66" s="30">
        <f>'Strategic Scorecard'!$G$356</f>
        <v>0</v>
      </c>
      <c r="BX66" s="30">
        <f>'Strategic Scorecard'!$G$356</f>
        <v>0</v>
      </c>
      <c r="BY66" s="30">
        <f>'Strategic Scorecard'!$G$356</f>
        <v>0</v>
      </c>
      <c r="BZ66" s="30">
        <f>'Strategic Scorecard'!$G$331</f>
        <v>0</v>
      </c>
      <c r="CA66" s="30">
        <f>'Strategic Scorecard'!$G$331</f>
        <v>0</v>
      </c>
      <c r="CB66" s="30">
        <f>'Strategic Scorecard'!$G$331</f>
        <v>0</v>
      </c>
      <c r="CC66" s="30">
        <f>'Strategic Scorecard'!$G$331</f>
        <v>0</v>
      </c>
      <c r="CD66" s="30">
        <f>'Strategic Scorecard'!$G$331</f>
        <v>0</v>
      </c>
      <c r="CE66" s="30">
        <f>'Strategic Scorecard'!$G$331</f>
        <v>0</v>
      </c>
      <c r="CF66" s="30">
        <f>'Strategic Scorecard'!$G$331</f>
        <v>0</v>
      </c>
      <c r="CG66" s="30">
        <f>'Strategic Scorecard'!$G$331</f>
        <v>0</v>
      </c>
      <c r="CH66" s="30">
        <f>'Strategic Scorecard'!$G$331</f>
        <v>0</v>
      </c>
      <c r="CI66" s="30">
        <f>'Strategic Scorecard'!$G$331</f>
        <v>0</v>
      </c>
      <c r="CJ66" s="30">
        <f>'Strategic Scorecard'!$G$331</f>
        <v>0</v>
      </c>
      <c r="CK66" s="30">
        <f>'Strategic Scorecard'!$G$331</f>
        <v>0</v>
      </c>
      <c r="CL66" s="30">
        <f>'Strategic Scorecard'!$G$331</f>
        <v>0</v>
      </c>
      <c r="CM66" s="30">
        <f>'Strategic Scorecard'!$G$331</f>
        <v>0</v>
      </c>
      <c r="CN66" s="30">
        <f>'Strategic Scorecard'!$G$331</f>
        <v>0</v>
      </c>
      <c r="CO66" s="30">
        <f>'Strategic Scorecard'!$G$331</f>
        <v>0</v>
      </c>
      <c r="CP66" s="30">
        <f>'Strategic Scorecard'!$G$331</f>
        <v>0</v>
      </c>
      <c r="CQ66" s="30">
        <f>'Strategic Scorecard'!$G$331</f>
        <v>0</v>
      </c>
      <c r="CR66" s="30">
        <f>'Strategic Scorecard'!$G$331</f>
        <v>0</v>
      </c>
      <c r="CS66" s="30"/>
      <c r="CT66" s="30"/>
      <c r="CU66" s="30"/>
      <c r="CV66" s="30"/>
      <c r="CW66" s="30"/>
      <c r="CX66" s="30"/>
      <c r="CY66" s="30"/>
      <c r="DH66" s="30"/>
      <c r="DI66" s="30"/>
      <c r="DJ66" s="30"/>
      <c r="DK66" s="30"/>
      <c r="DL66" s="30"/>
      <c r="DM66" s="30"/>
      <c r="DN66" s="30" t="str">
        <f>'Strategic Scorecard'!$G$433</f>
        <v>ADJUST WEIGHT</v>
      </c>
      <c r="DO66" s="30" t="str">
        <f>'Strategic Scorecard'!$G$433</f>
        <v>ADJUST WEIGHT</v>
      </c>
      <c r="DP66" s="30" t="str">
        <f>'Strategic Scorecard'!$G$433</f>
        <v>ADJUST WEIGHT</v>
      </c>
      <c r="DQ66" s="30" t="str">
        <f>'Strategic Scorecard'!$G$433</f>
        <v>ADJUST WEIGHT</v>
      </c>
      <c r="DR66" s="30" t="str">
        <f>'Strategic Scorecard'!$G$433</f>
        <v>ADJUST WEIGHT</v>
      </c>
      <c r="DS66" s="30" t="str">
        <f>'Strategic Scorecard'!$G$433</f>
        <v>ADJUST WEIGHT</v>
      </c>
      <c r="DT66" s="30" t="str">
        <f>'Strategic Scorecard'!$G$433</f>
        <v>ADJUST WEIGHT</v>
      </c>
      <c r="DU66" s="30" t="str">
        <f>'Strategic Scorecard'!$G$433</f>
        <v>ADJUST WEIGHT</v>
      </c>
      <c r="DV66" s="30" t="str">
        <f>'Strategic Scorecard'!$G$433</f>
        <v>ADJUST WEIGHT</v>
      </c>
      <c r="DW66" s="30" t="str">
        <f>'Strategic Scorecard'!$G$433</f>
        <v>ADJUST WEIGHT</v>
      </c>
      <c r="DX66" s="30" t="str">
        <f>'Strategic Scorecard'!$G$433</f>
        <v>ADJUST WEIGHT</v>
      </c>
      <c r="DY66" s="30" t="str">
        <f>'Strategic Scorecard'!$G$433</f>
        <v>ADJUST WEIGHT</v>
      </c>
      <c r="DZ66" s="30" t="str">
        <f>'Strategic Scorecard'!$G$433</f>
        <v>ADJUST WEIGHT</v>
      </c>
      <c r="EA66" s="30" t="str">
        <f>'Strategic Scorecard'!$G$433</f>
        <v>ADJUST WEIGHT</v>
      </c>
      <c r="EB66" s="30" t="str">
        <f>'Strategic Scorecard'!$G$433</f>
        <v>ADJUST WEIGHT</v>
      </c>
      <c r="EC66" s="30" t="str">
        <f>'Strategic Scorecard'!$G$433</f>
        <v>ADJUST WEIGHT</v>
      </c>
      <c r="ED66" s="30" t="str">
        <f>'Strategic Scorecard'!$G$433</f>
        <v>ADJUST WEIGHT</v>
      </c>
      <c r="EE66" s="30" t="str">
        <f>'Strategic Scorecard'!$G$433</f>
        <v>ADJUST WEIGHT</v>
      </c>
      <c r="EF66" s="30" t="str">
        <f>'Strategic Scorecard'!$G$433</f>
        <v>ADJUST WEIGHT</v>
      </c>
      <c r="EG66" s="30" t="str">
        <f>'Strategic Scorecard'!$G$433</f>
        <v>ADJUST WEIGHT</v>
      </c>
      <c r="EH66" s="30">
        <f>'Strategic Scorecard'!$G$358</f>
        <v>0</v>
      </c>
      <c r="EI66" s="30">
        <f>'Strategic Scorecard'!$G$358</f>
        <v>0</v>
      </c>
      <c r="EJ66" s="30"/>
      <c r="EK66" s="30">
        <f>'Strategic Scorecard'!$G$131</f>
        <v>0</v>
      </c>
      <c r="EL66" s="30">
        <f>'Strategic Scorecard'!$G$131</f>
        <v>0</v>
      </c>
      <c r="EM66" s="30">
        <f>'Strategic Scorecard'!$G$131</f>
        <v>0</v>
      </c>
      <c r="EN66" s="30"/>
      <c r="EO66" s="30">
        <f>'Strategic Scorecard'!$G$206</f>
        <v>0</v>
      </c>
      <c r="EP66" s="30">
        <f>'Strategic Scorecard'!$G$206</f>
        <v>0</v>
      </c>
      <c r="EQ66" s="30">
        <f>'Strategic Scorecard'!$G$206</f>
        <v>0</v>
      </c>
      <c r="ER66" s="30">
        <f>'Strategic Scorecard'!$G$206</f>
        <v>0</v>
      </c>
      <c r="ES66" s="30"/>
      <c r="ET66" s="30"/>
      <c r="EU66" s="35">
        <v>2</v>
      </c>
      <c r="EV66" s="35">
        <v>2</v>
      </c>
      <c r="EW66" s="30">
        <f>'Strategic Scorecard'!$G$333</f>
        <v>0</v>
      </c>
      <c r="EX66" s="30">
        <f>'Strategic Scorecard'!$G$333</f>
        <v>0</v>
      </c>
      <c r="EY66" s="30">
        <f>'Strategic Scorecard'!$G$333</f>
        <v>0</v>
      </c>
      <c r="EZ66" s="30">
        <f>'Strategic Scorecard'!$G$333</f>
        <v>0</v>
      </c>
      <c r="FA66" s="30">
        <f>'Strategic Scorecard'!$G$333</f>
        <v>0</v>
      </c>
      <c r="FB66" s="30">
        <f>'Strategic Scorecard'!$G$333</f>
        <v>0</v>
      </c>
      <c r="FC66" s="30">
        <f>'Strategic Scorecard'!$G$333</f>
        <v>0</v>
      </c>
      <c r="FD66" s="30">
        <f>'Strategic Scorecard'!$G$333</f>
        <v>0</v>
      </c>
      <c r="FE66" s="30">
        <f>'Strategic Scorecard'!$G$333</f>
        <v>0</v>
      </c>
      <c r="FF66" s="30">
        <f>'Strategic Scorecard'!$G$333</f>
        <v>0</v>
      </c>
      <c r="FG66" s="30">
        <f>'Strategic Scorecard'!$G$333</f>
        <v>0</v>
      </c>
      <c r="FH66" s="30">
        <f>'Strategic Scorecard'!$G$333</f>
        <v>0</v>
      </c>
      <c r="FI66" s="30">
        <f>'Strategic Scorecard'!$G$333</f>
        <v>0</v>
      </c>
      <c r="FJ66" s="30">
        <f>'Strategic Scorecard'!$G$333</f>
        <v>0</v>
      </c>
      <c r="FK66" s="30">
        <f>'Strategic Scorecard'!$G$333</f>
        <v>0</v>
      </c>
      <c r="FL66" s="30">
        <f>'Strategic Scorecard'!$G$333</f>
        <v>0</v>
      </c>
      <c r="FM66" s="30">
        <f>'Strategic Scorecard'!$G$333</f>
        <v>0</v>
      </c>
      <c r="FN66" s="30">
        <f>'Strategic Scorecard'!$G$333</f>
        <v>0</v>
      </c>
      <c r="FO66" s="30"/>
      <c r="FP66" s="30"/>
      <c r="FQ66" s="30"/>
      <c r="FR66" s="30"/>
      <c r="FS66" s="30"/>
      <c r="FT66" s="40"/>
      <c r="FU66" s="40"/>
      <c r="FV66" s="40"/>
      <c r="FW66" s="40"/>
      <c r="FX66" s="40"/>
      <c r="FY66" s="40"/>
      <c r="FZ66" s="38"/>
      <c r="IC66" s="3"/>
      <c r="ID66" s="3"/>
      <c r="IE66" s="3"/>
      <c r="IF66" s="3"/>
      <c r="IG66" s="3"/>
      <c r="IH66" s="3"/>
    </row>
    <row r="67" spans="2:242" ht="20" customHeight="1">
      <c r="B67" s="42"/>
      <c r="C67" s="43"/>
      <c r="D67" s="43"/>
      <c r="E67" s="43"/>
      <c r="F67" s="43"/>
      <c r="G67" s="43"/>
      <c r="H67" s="43"/>
      <c r="I67" s="43"/>
      <c r="J67" s="43"/>
      <c r="K67" s="43"/>
      <c r="L67" s="43"/>
      <c r="M67" s="43"/>
      <c r="N67" s="43"/>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30"/>
      <c r="AN67" s="30"/>
      <c r="AO67" s="30"/>
      <c r="AP67" s="30"/>
      <c r="AQ67" s="30"/>
      <c r="AR67" s="30"/>
      <c r="AS67" s="30"/>
      <c r="AT67" s="30" t="str">
        <f>'Strategic Scorecard'!$G$431</f>
        <v>ADJUST WEIGHT</v>
      </c>
      <c r="AU67" s="30" t="str">
        <f>'Strategic Scorecard'!$G$431</f>
        <v>ADJUST WEIGHT</v>
      </c>
      <c r="AV67" s="30" t="str">
        <f>'Strategic Scorecard'!$G$431</f>
        <v>ADJUST WEIGHT</v>
      </c>
      <c r="AW67" s="30" t="str">
        <f>'Strategic Scorecard'!$G$431</f>
        <v>ADJUST WEIGHT</v>
      </c>
      <c r="AX67" s="30" t="str">
        <f>'Strategic Scorecard'!$G$431</f>
        <v>ADJUST WEIGHT</v>
      </c>
      <c r="AY67" s="30" t="str">
        <f>'Strategic Scorecard'!$G$431</f>
        <v>ADJUST WEIGHT</v>
      </c>
      <c r="AZ67" s="30" t="str">
        <f>'Strategic Scorecard'!$G$431</f>
        <v>ADJUST WEIGHT</v>
      </c>
      <c r="BA67" s="30" t="str">
        <f>'Strategic Scorecard'!$G$431</f>
        <v>ADJUST WEIGHT</v>
      </c>
      <c r="BB67" s="30" t="str">
        <f>'Strategic Scorecard'!$G$431</f>
        <v>ADJUST WEIGHT</v>
      </c>
      <c r="BC67" s="30" t="str">
        <f>'Strategic Scorecard'!$G$431</f>
        <v>ADJUST WEIGHT</v>
      </c>
      <c r="BD67" s="30" t="str">
        <f>'Strategic Scorecard'!$G$431</f>
        <v>ADJUST WEIGHT</v>
      </c>
      <c r="BE67" s="30" t="str">
        <f>'Strategic Scorecard'!$G$431</f>
        <v>ADJUST WEIGHT</v>
      </c>
      <c r="BF67" s="30" t="str">
        <f>'Strategic Scorecard'!$G$431</f>
        <v>ADJUST WEIGHT</v>
      </c>
      <c r="BG67" s="30" t="str">
        <f>'Strategic Scorecard'!$G$431</f>
        <v>ADJUST WEIGHT</v>
      </c>
      <c r="BH67" s="30" t="str">
        <f>'Strategic Scorecard'!$G$431</f>
        <v>ADJUST WEIGHT</v>
      </c>
      <c r="BI67" s="30" t="str">
        <f>'Strategic Scorecard'!$G$431</f>
        <v>ADJUST WEIGHT</v>
      </c>
      <c r="BJ67" s="30" t="str">
        <f>'Strategic Scorecard'!$G$431</f>
        <v>ADJUST WEIGHT</v>
      </c>
      <c r="BK67" s="30" t="str">
        <f>'Strategic Scorecard'!$G$431</f>
        <v>ADJUST WEIGHT</v>
      </c>
      <c r="BL67" s="30"/>
      <c r="BM67" s="30">
        <f>'Strategic Scorecard'!$G$356</f>
        <v>0</v>
      </c>
      <c r="BN67" s="30">
        <f>'Strategic Scorecard'!$G$356</f>
        <v>0</v>
      </c>
      <c r="BO67" s="30">
        <f>'Strategic Scorecard'!$G$356</f>
        <v>0</v>
      </c>
      <c r="BP67" s="30">
        <f>'Strategic Scorecard'!$G$356</f>
        <v>0</v>
      </c>
      <c r="BQ67" s="30">
        <f>'Strategic Scorecard'!$G$356</f>
        <v>0</v>
      </c>
      <c r="BR67" s="30">
        <f>'Strategic Scorecard'!$G$356</f>
        <v>0</v>
      </c>
      <c r="BS67" s="30">
        <f>'Strategic Scorecard'!$G$356</f>
        <v>0</v>
      </c>
      <c r="BT67" s="30">
        <f>'Strategic Scorecard'!$G$356</f>
        <v>0</v>
      </c>
      <c r="BU67" s="30">
        <f>'Strategic Scorecard'!$G$356</f>
        <v>0</v>
      </c>
      <c r="BV67" s="30">
        <f>'Strategic Scorecard'!$G$356</f>
        <v>0</v>
      </c>
      <c r="BW67" s="30">
        <f>'Strategic Scorecard'!$G$356</f>
        <v>0</v>
      </c>
      <c r="BX67" s="30">
        <f>'Strategic Scorecard'!$G$356</f>
        <v>0</v>
      </c>
      <c r="BY67" s="30">
        <f>'Strategic Scorecard'!$G$356</f>
        <v>0</v>
      </c>
      <c r="BZ67" s="30"/>
      <c r="CA67" s="30">
        <f>'Strategic Scorecard'!$G$331</f>
        <v>0</v>
      </c>
      <c r="CB67" s="30">
        <f>'Strategic Scorecard'!$G$331</f>
        <v>0</v>
      </c>
      <c r="CC67" s="30">
        <f>'Strategic Scorecard'!$G$331</f>
        <v>0</v>
      </c>
      <c r="CD67" s="30">
        <f>'Strategic Scorecard'!$G$331</f>
        <v>0</v>
      </c>
      <c r="CE67" s="30">
        <f>'Strategic Scorecard'!$G$331</f>
        <v>0</v>
      </c>
      <c r="CF67" s="30">
        <f>'Strategic Scorecard'!$G$331</f>
        <v>0</v>
      </c>
      <c r="CG67" s="30">
        <f>'Strategic Scorecard'!$G$331</f>
        <v>0</v>
      </c>
      <c r="CH67" s="30">
        <f>'Strategic Scorecard'!$G$331</f>
        <v>0</v>
      </c>
      <c r="CI67" s="30">
        <f>'Strategic Scorecard'!$G$331</f>
        <v>0</v>
      </c>
      <c r="CJ67" s="30">
        <f>'Strategic Scorecard'!$G$331</f>
        <v>0</v>
      </c>
      <c r="CK67" s="30">
        <f>'Strategic Scorecard'!$G$331</f>
        <v>0</v>
      </c>
      <c r="CL67" s="30">
        <f>'Strategic Scorecard'!$G$331</f>
        <v>0</v>
      </c>
      <c r="CM67" s="30">
        <f>'Strategic Scorecard'!$G$331</f>
        <v>0</v>
      </c>
      <c r="CN67" s="30">
        <f>'Strategic Scorecard'!$G$331</f>
        <v>0</v>
      </c>
      <c r="CO67" s="30">
        <f>'Strategic Scorecard'!$G$331</f>
        <v>0</v>
      </c>
      <c r="CP67" s="30">
        <f>'Strategic Scorecard'!$G$331</f>
        <v>0</v>
      </c>
      <c r="CQ67" s="30">
        <f>'Strategic Scorecard'!$G$331</f>
        <v>0</v>
      </c>
      <c r="CR67" s="30">
        <f>'Strategic Scorecard'!$G$331</f>
        <v>0</v>
      </c>
      <c r="CS67" s="30"/>
      <c r="CT67" s="30"/>
      <c r="CU67" s="30"/>
      <c r="CV67" s="30"/>
      <c r="CW67" s="30"/>
      <c r="CX67" s="30"/>
      <c r="CY67" s="30"/>
      <c r="DH67" s="30"/>
      <c r="DI67" s="30"/>
      <c r="DJ67" s="30"/>
      <c r="DK67" s="30"/>
      <c r="DL67" s="30"/>
      <c r="DM67" s="30"/>
      <c r="DN67" s="30"/>
      <c r="DO67" s="30" t="str">
        <f>'Strategic Scorecard'!$G$433</f>
        <v>ADJUST WEIGHT</v>
      </c>
      <c r="DP67" s="30" t="str">
        <f>'Strategic Scorecard'!$G$433</f>
        <v>ADJUST WEIGHT</v>
      </c>
      <c r="DQ67" s="30" t="str">
        <f>'Strategic Scorecard'!$G$433</f>
        <v>ADJUST WEIGHT</v>
      </c>
      <c r="DR67" s="30" t="str">
        <f>'Strategic Scorecard'!$G$433</f>
        <v>ADJUST WEIGHT</v>
      </c>
      <c r="DS67" s="30" t="str">
        <f>'Strategic Scorecard'!$G$433</f>
        <v>ADJUST WEIGHT</v>
      </c>
      <c r="DT67" s="30" t="str">
        <f>'Strategic Scorecard'!$G$433</f>
        <v>ADJUST WEIGHT</v>
      </c>
      <c r="DU67" s="30" t="str">
        <f>'Strategic Scorecard'!$G$433</f>
        <v>ADJUST WEIGHT</v>
      </c>
      <c r="DV67" s="30" t="str">
        <f>'Strategic Scorecard'!$G$433</f>
        <v>ADJUST WEIGHT</v>
      </c>
      <c r="DW67" s="30" t="str">
        <f>'Strategic Scorecard'!$G$433</f>
        <v>ADJUST WEIGHT</v>
      </c>
      <c r="DX67" s="30" t="str">
        <f>'Strategic Scorecard'!$G$433</f>
        <v>ADJUST WEIGHT</v>
      </c>
      <c r="DY67" s="30" t="str">
        <f>'Strategic Scorecard'!$G$433</f>
        <v>ADJUST WEIGHT</v>
      </c>
      <c r="DZ67" s="30" t="str">
        <f>'Strategic Scorecard'!$G$433</f>
        <v>ADJUST WEIGHT</v>
      </c>
      <c r="EA67" s="30" t="str">
        <f>'Strategic Scorecard'!$G$433</f>
        <v>ADJUST WEIGHT</v>
      </c>
      <c r="EB67" s="30" t="str">
        <f>'Strategic Scorecard'!$G$433</f>
        <v>ADJUST WEIGHT</v>
      </c>
      <c r="EC67" s="30" t="str">
        <f>'Strategic Scorecard'!$G$433</f>
        <v>ADJUST WEIGHT</v>
      </c>
      <c r="ED67" s="30" t="str">
        <f>'Strategic Scorecard'!$G$433</f>
        <v>ADJUST WEIGHT</v>
      </c>
      <c r="EE67" s="30" t="str">
        <f>'Strategic Scorecard'!$G$433</f>
        <v>ADJUST WEIGHT</v>
      </c>
      <c r="EF67" s="30" t="str">
        <f>'Strategic Scorecard'!$G$433</f>
        <v>ADJUST WEIGHT</v>
      </c>
      <c r="EG67" s="30" t="str">
        <f>'Strategic Scorecard'!$G$431</f>
        <v>ADJUST WEIGHT</v>
      </c>
      <c r="EH67" s="30">
        <f>'Strategic Scorecard'!$G$358</f>
        <v>0</v>
      </c>
      <c r="EI67" s="30">
        <f>'Strategic Scorecard'!$G$358</f>
        <v>0</v>
      </c>
      <c r="EJ67" s="30">
        <f>'Strategic Scorecard'!$G$358</f>
        <v>0</v>
      </c>
      <c r="EK67" s="30">
        <f>'Strategic Scorecard'!$G$358</f>
        <v>0</v>
      </c>
      <c r="EL67" s="30">
        <f>'Strategic Scorecard'!$G$358</f>
        <v>0</v>
      </c>
      <c r="EM67" s="30">
        <f>'Strategic Scorecard'!$G$358</f>
        <v>0</v>
      </c>
      <c r="EN67" s="30">
        <f>'Strategic Scorecard'!$G$358</f>
        <v>0</v>
      </c>
      <c r="EO67" s="30">
        <f>'Strategic Scorecard'!$G$358</f>
        <v>0</v>
      </c>
      <c r="EP67" s="30">
        <f>'Strategic Scorecard'!$G$358</f>
        <v>0</v>
      </c>
      <c r="EQ67" s="30">
        <f>'Strategic Scorecard'!$G$358</f>
        <v>0</v>
      </c>
      <c r="ER67" s="30">
        <f>'Strategic Scorecard'!$G$358</f>
        <v>0</v>
      </c>
      <c r="ES67" s="30">
        <f>'Strategic Scorecard'!$G$358</f>
        <v>0</v>
      </c>
      <c r="ET67" s="30">
        <f>'Strategic Scorecard'!$G$358</f>
        <v>0</v>
      </c>
      <c r="EU67" s="30">
        <f>'Strategic Scorecard'!$G$333</f>
        <v>0</v>
      </c>
      <c r="EV67" s="30">
        <f>'Strategic Scorecard'!$G$333</f>
        <v>0</v>
      </c>
      <c r="EW67" s="30">
        <f>'Strategic Scorecard'!$G$333</f>
        <v>0</v>
      </c>
      <c r="EX67" s="30">
        <f>'Strategic Scorecard'!$G$333</f>
        <v>0</v>
      </c>
      <c r="EY67" s="30">
        <f>'Strategic Scorecard'!$G$333</f>
        <v>0</v>
      </c>
      <c r="EZ67" s="30">
        <f>'Strategic Scorecard'!$G$333</f>
        <v>0</v>
      </c>
      <c r="FA67" s="30">
        <f>'Strategic Scorecard'!$G$333</f>
        <v>0</v>
      </c>
      <c r="FB67" s="30">
        <f>'Strategic Scorecard'!$G$333</f>
        <v>0</v>
      </c>
      <c r="FC67" s="30">
        <f>'Strategic Scorecard'!$G$333</f>
        <v>0</v>
      </c>
      <c r="FD67" s="30">
        <f>'Strategic Scorecard'!$G$333</f>
        <v>0</v>
      </c>
      <c r="FE67" s="30">
        <f>'Strategic Scorecard'!$G$333</f>
        <v>0</v>
      </c>
      <c r="FF67" s="30">
        <f>'Strategic Scorecard'!$G$333</f>
        <v>0</v>
      </c>
      <c r="FG67" s="30">
        <f>'Strategic Scorecard'!$G$333</f>
        <v>0</v>
      </c>
      <c r="FH67" s="30">
        <f>'Strategic Scorecard'!$G$333</f>
        <v>0</v>
      </c>
      <c r="FI67" s="30">
        <f>'Strategic Scorecard'!$G$333</f>
        <v>0</v>
      </c>
      <c r="FJ67" s="30">
        <f>'Strategic Scorecard'!$G$333</f>
        <v>0</v>
      </c>
      <c r="FK67" s="30">
        <f>'Strategic Scorecard'!$G$333</f>
        <v>0</v>
      </c>
      <c r="FL67" s="30">
        <f>'Strategic Scorecard'!$G$333</f>
        <v>0</v>
      </c>
      <c r="FM67" s="30">
        <f>'Strategic Scorecard'!$G$333</f>
        <v>0</v>
      </c>
      <c r="FN67" s="30"/>
      <c r="FO67" s="30"/>
      <c r="FP67" s="30"/>
      <c r="FQ67" s="30"/>
      <c r="FR67" s="30"/>
      <c r="FS67" s="30"/>
      <c r="FT67" s="40"/>
      <c r="FU67" s="40"/>
      <c r="FV67" s="40"/>
      <c r="FW67" s="40"/>
      <c r="FX67" s="40"/>
      <c r="FY67" s="40"/>
      <c r="FZ67" s="38"/>
      <c r="IC67" s="3"/>
      <c r="ID67" s="3"/>
      <c r="IE67" s="3"/>
      <c r="IF67" s="3"/>
      <c r="IG67" s="3"/>
      <c r="IH67" s="3"/>
    </row>
    <row r="68" spans="2:242" ht="20" customHeight="1">
      <c r="B68" s="42"/>
      <c r="C68" s="43"/>
      <c r="D68" s="43"/>
      <c r="E68" s="43"/>
      <c r="F68" s="43"/>
      <c r="G68" s="43"/>
      <c r="H68" s="43"/>
      <c r="I68" s="43"/>
      <c r="J68" s="43"/>
      <c r="K68" s="43"/>
      <c r="L68" s="43"/>
      <c r="M68" s="43"/>
      <c r="N68" s="43"/>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30"/>
      <c r="AN68" s="30"/>
      <c r="AO68" s="30"/>
      <c r="AP68" s="30"/>
      <c r="AQ68" s="30"/>
      <c r="AR68" s="30"/>
      <c r="AS68" s="30"/>
      <c r="AT68" s="30"/>
      <c r="AU68" s="30" t="str">
        <f>'Strategic Scorecard'!$G$431</f>
        <v>ADJUST WEIGHT</v>
      </c>
      <c r="AV68" s="30" t="str">
        <f>'Strategic Scorecard'!$G$431</f>
        <v>ADJUST WEIGHT</v>
      </c>
      <c r="AW68" s="30" t="str">
        <f>'Strategic Scorecard'!$G$431</f>
        <v>ADJUST WEIGHT</v>
      </c>
      <c r="AX68" s="30" t="str">
        <f>'Strategic Scorecard'!$G$431</f>
        <v>ADJUST WEIGHT</v>
      </c>
      <c r="AY68" s="30" t="str">
        <f>'Strategic Scorecard'!$G$431</f>
        <v>ADJUST WEIGHT</v>
      </c>
      <c r="AZ68" s="30" t="str">
        <f>'Strategic Scorecard'!$G$431</f>
        <v>ADJUST WEIGHT</v>
      </c>
      <c r="BA68" s="30" t="str">
        <f>'Strategic Scorecard'!$G$431</f>
        <v>ADJUST WEIGHT</v>
      </c>
      <c r="BB68" s="30" t="str">
        <f>'Strategic Scorecard'!$G$431</f>
        <v>ADJUST WEIGHT</v>
      </c>
      <c r="BC68" s="30" t="str">
        <f>'Strategic Scorecard'!$G$431</f>
        <v>ADJUST WEIGHT</v>
      </c>
      <c r="BD68" s="30" t="str">
        <f>'Strategic Scorecard'!$G$431</f>
        <v>ADJUST WEIGHT</v>
      </c>
      <c r="BE68" s="30" t="str">
        <f>'Strategic Scorecard'!$G$431</f>
        <v>ADJUST WEIGHT</v>
      </c>
      <c r="BF68" s="30" t="str">
        <f>'Strategic Scorecard'!$G$431</f>
        <v>ADJUST WEIGHT</v>
      </c>
      <c r="BG68" s="30" t="str">
        <f>'Strategic Scorecard'!$G$431</f>
        <v>ADJUST WEIGHT</v>
      </c>
      <c r="BH68" s="30" t="str">
        <f>'Strategic Scorecard'!$G$431</f>
        <v>ADJUST WEIGHT</v>
      </c>
      <c r="BI68" s="30" t="str">
        <f>'Strategic Scorecard'!$G$431</f>
        <v>ADJUST WEIGHT</v>
      </c>
      <c r="BJ68" s="30" t="str">
        <f>'Strategic Scorecard'!$G$431</f>
        <v>ADJUST WEIGHT</v>
      </c>
      <c r="BK68" s="30" t="str">
        <f>'Strategic Scorecard'!$G$431</f>
        <v>ADJUST WEIGHT</v>
      </c>
      <c r="BL68" s="30">
        <f>'Strategic Scorecard'!$G$356</f>
        <v>0</v>
      </c>
      <c r="BM68" s="30">
        <f>'Strategic Scorecard'!$G$356</f>
        <v>0</v>
      </c>
      <c r="BN68" s="30">
        <f>'Strategic Scorecard'!$G$356</f>
        <v>0</v>
      </c>
      <c r="BO68" s="30">
        <f>'Strategic Scorecard'!$G$356</f>
        <v>0</v>
      </c>
      <c r="BP68" s="30">
        <f>'Strategic Scorecard'!$G$356</f>
        <v>0</v>
      </c>
      <c r="BQ68" s="30">
        <f>'Strategic Scorecard'!$G$356</f>
        <v>0</v>
      </c>
      <c r="BR68" s="30">
        <f>'Strategic Scorecard'!$G$356</f>
        <v>0</v>
      </c>
      <c r="BS68" s="30">
        <f>'Strategic Scorecard'!$G$356</f>
        <v>0</v>
      </c>
      <c r="BT68" s="30">
        <f>'Strategic Scorecard'!$G$356</f>
        <v>0</v>
      </c>
      <c r="BU68" s="30">
        <f>'Strategic Scorecard'!$G$356</f>
        <v>0</v>
      </c>
      <c r="BV68" s="30">
        <f>'Strategic Scorecard'!$G$356</f>
        <v>0</v>
      </c>
      <c r="BW68" s="30">
        <f>'Strategic Scorecard'!$G$356</f>
        <v>0</v>
      </c>
      <c r="BX68" s="30">
        <f>'Strategic Scorecard'!$G$356</f>
        <v>0</v>
      </c>
      <c r="BY68" s="30">
        <f>'Strategic Scorecard'!$G$356</f>
        <v>0</v>
      </c>
      <c r="BZ68" s="30">
        <f>'Strategic Scorecard'!$G$356</f>
        <v>0</v>
      </c>
      <c r="CA68" s="30">
        <f>'Strategic Scorecard'!$G$331</f>
        <v>0</v>
      </c>
      <c r="CB68" s="30">
        <f>'Strategic Scorecard'!$G$331</f>
        <v>0</v>
      </c>
      <c r="CC68" s="30">
        <f>'Strategic Scorecard'!$G$331</f>
        <v>0</v>
      </c>
      <c r="CD68" s="30">
        <f>'Strategic Scorecard'!$G$331</f>
        <v>0</v>
      </c>
      <c r="CE68" s="30">
        <f>'Strategic Scorecard'!$G$331</f>
        <v>0</v>
      </c>
      <c r="CF68" s="30">
        <f>'Strategic Scorecard'!$G$331</f>
        <v>0</v>
      </c>
      <c r="CG68" s="30">
        <f>'Strategic Scorecard'!$G$331</f>
        <v>0</v>
      </c>
      <c r="CH68" s="30">
        <f>'Strategic Scorecard'!$G$331</f>
        <v>0</v>
      </c>
      <c r="CI68" s="30">
        <f>'Strategic Scorecard'!$G$331</f>
        <v>0</v>
      </c>
      <c r="CJ68" s="30">
        <f>'Strategic Scorecard'!$G$331</f>
        <v>0</v>
      </c>
      <c r="CK68" s="30">
        <f>'Strategic Scorecard'!$G$331</f>
        <v>0</v>
      </c>
      <c r="CL68" s="30">
        <f>'Strategic Scorecard'!$G$331</f>
        <v>0</v>
      </c>
      <c r="CM68" s="30">
        <f>'Strategic Scorecard'!$G$331</f>
        <v>0</v>
      </c>
      <c r="CN68" s="30">
        <f>'Strategic Scorecard'!$G$331</f>
        <v>0</v>
      </c>
      <c r="CO68" s="30">
        <f>'Strategic Scorecard'!$G$331</f>
        <v>0</v>
      </c>
      <c r="CP68" s="30">
        <f>'Strategic Scorecard'!$G$331</f>
        <v>0</v>
      </c>
      <c r="CQ68" s="30">
        <f>'Strategic Scorecard'!$G$331</f>
        <v>0</v>
      </c>
      <c r="CR68" s="30"/>
      <c r="CS68" s="30"/>
      <c r="CT68" s="30"/>
      <c r="CU68" s="30"/>
      <c r="CV68" s="30"/>
      <c r="CW68" s="30"/>
      <c r="CX68" s="30"/>
      <c r="CY68" s="30"/>
      <c r="DH68" s="30"/>
      <c r="DI68" s="30"/>
      <c r="DJ68" s="30"/>
      <c r="DK68" s="30"/>
      <c r="DL68" s="30"/>
      <c r="DM68" s="30"/>
      <c r="DN68" s="30"/>
      <c r="DO68" s="30"/>
      <c r="DP68" s="30" t="str">
        <f>'Strategic Scorecard'!$G$433</f>
        <v>ADJUST WEIGHT</v>
      </c>
      <c r="DQ68" s="30" t="str">
        <f>'Strategic Scorecard'!$G$433</f>
        <v>ADJUST WEIGHT</v>
      </c>
      <c r="DR68" s="30" t="str">
        <f>'Strategic Scorecard'!$G$433</f>
        <v>ADJUST WEIGHT</v>
      </c>
      <c r="DS68" s="30" t="str">
        <f>'Strategic Scorecard'!$G$433</f>
        <v>ADJUST WEIGHT</v>
      </c>
      <c r="DT68" s="30" t="str">
        <f>'Strategic Scorecard'!$G$433</f>
        <v>ADJUST WEIGHT</v>
      </c>
      <c r="DU68" s="30" t="str">
        <f>'Strategic Scorecard'!$G$433</f>
        <v>ADJUST WEIGHT</v>
      </c>
      <c r="DV68" s="30" t="str">
        <f>'Strategic Scorecard'!$G$433</f>
        <v>ADJUST WEIGHT</v>
      </c>
      <c r="DW68" s="30" t="str">
        <f>'Strategic Scorecard'!$G$433</f>
        <v>ADJUST WEIGHT</v>
      </c>
      <c r="DX68" s="30" t="str">
        <f>'Strategic Scorecard'!$G$433</f>
        <v>ADJUST WEIGHT</v>
      </c>
      <c r="DY68" s="30" t="str">
        <f>'Strategic Scorecard'!$G$433</f>
        <v>ADJUST WEIGHT</v>
      </c>
      <c r="DZ68" s="30" t="str">
        <f>'Strategic Scorecard'!$G$433</f>
        <v>ADJUST WEIGHT</v>
      </c>
      <c r="EA68" s="30" t="str">
        <f>'Strategic Scorecard'!$G$433</f>
        <v>ADJUST WEIGHT</v>
      </c>
      <c r="EB68" s="30" t="str">
        <f>'Strategic Scorecard'!$G$433</f>
        <v>ADJUST WEIGHT</v>
      </c>
      <c r="EC68" s="30" t="str">
        <f>'Strategic Scorecard'!$G$433</f>
        <v>ADJUST WEIGHT</v>
      </c>
      <c r="ED68" s="30" t="str">
        <f>'Strategic Scorecard'!$G$433</f>
        <v>ADJUST WEIGHT</v>
      </c>
      <c r="EE68" s="30" t="str">
        <f>'Strategic Scorecard'!$G$433</f>
        <v>ADJUST WEIGHT</v>
      </c>
      <c r="EF68" s="30" t="str">
        <f>'Strategic Scorecard'!$G$433</f>
        <v>ADJUST WEIGHT</v>
      </c>
      <c r="EG68" s="30">
        <f>'Strategic Scorecard'!$G$358</f>
        <v>0</v>
      </c>
      <c r="EH68" s="30">
        <f>'Strategic Scorecard'!$G$358</f>
        <v>0</v>
      </c>
      <c r="EI68" s="30">
        <f>'Strategic Scorecard'!$G$358</f>
        <v>0</v>
      </c>
      <c r="EJ68" s="30">
        <f>'Strategic Scorecard'!$G$358</f>
        <v>0</v>
      </c>
      <c r="EK68" s="30">
        <f>'Strategic Scorecard'!$G$358</f>
        <v>0</v>
      </c>
      <c r="EL68" s="30">
        <f>'Strategic Scorecard'!$G$358</f>
        <v>0</v>
      </c>
      <c r="EM68" s="30">
        <f>'Strategic Scorecard'!$G$358</f>
        <v>0</v>
      </c>
      <c r="EN68" s="30">
        <f>'Strategic Scorecard'!$G$358</f>
        <v>0</v>
      </c>
      <c r="EO68" s="30">
        <f>'Strategic Scorecard'!$G$358</f>
        <v>0</v>
      </c>
      <c r="EP68" s="30">
        <f>'Strategic Scorecard'!$G$358</f>
        <v>0</v>
      </c>
      <c r="EQ68" s="30">
        <f>'Strategic Scorecard'!$G$358</f>
        <v>0</v>
      </c>
      <c r="ER68" s="30">
        <f>'Strategic Scorecard'!$G$358</f>
        <v>0</v>
      </c>
      <c r="ES68" s="30">
        <f>'Strategic Scorecard'!$G$358</f>
        <v>0</v>
      </c>
      <c r="ET68" s="30">
        <f>'Strategic Scorecard'!$G$358</f>
        <v>0</v>
      </c>
      <c r="EU68" s="30">
        <f>'Strategic Scorecard'!$G$333</f>
        <v>0</v>
      </c>
      <c r="EV68" s="30">
        <f>'Strategic Scorecard'!$G$333</f>
        <v>0</v>
      </c>
      <c r="EW68" s="30">
        <f>'Strategic Scorecard'!$G$333</f>
        <v>0</v>
      </c>
      <c r="EX68" s="30">
        <f>'Strategic Scorecard'!$G$333</f>
        <v>0</v>
      </c>
      <c r="EY68" s="30">
        <f>'Strategic Scorecard'!$G$333</f>
        <v>0</v>
      </c>
      <c r="EZ68" s="30">
        <f>'Strategic Scorecard'!$G$333</f>
        <v>0</v>
      </c>
      <c r="FA68" s="30">
        <f>'Strategic Scorecard'!$G$333</f>
        <v>0</v>
      </c>
      <c r="FB68" s="30">
        <f>'Strategic Scorecard'!$G$333</f>
        <v>0</v>
      </c>
      <c r="FC68" s="30">
        <f>'Strategic Scorecard'!$G$333</f>
        <v>0</v>
      </c>
      <c r="FD68" s="30">
        <f>'Strategic Scorecard'!$G$333</f>
        <v>0</v>
      </c>
      <c r="FE68" s="30">
        <f>'Strategic Scorecard'!$G$333</f>
        <v>0</v>
      </c>
      <c r="FF68" s="30">
        <f>'Strategic Scorecard'!$G$333</f>
        <v>0</v>
      </c>
      <c r="FG68" s="30">
        <f>'Strategic Scorecard'!$G$333</f>
        <v>0</v>
      </c>
      <c r="FH68" s="30">
        <f>'Strategic Scorecard'!$G$333</f>
        <v>0</v>
      </c>
      <c r="FI68" s="30">
        <f>'Strategic Scorecard'!$G$333</f>
        <v>0</v>
      </c>
      <c r="FJ68" s="30">
        <f>'Strategic Scorecard'!$G$333</f>
        <v>0</v>
      </c>
      <c r="FK68" s="30">
        <f>'Strategic Scorecard'!$G$333</f>
        <v>0</v>
      </c>
      <c r="FL68" s="30">
        <f>'Strategic Scorecard'!$G$333</f>
        <v>0</v>
      </c>
      <c r="FM68" s="30">
        <f>'Strategic Scorecard'!$G$333</f>
        <v>0</v>
      </c>
      <c r="FN68" s="30"/>
      <c r="FO68" s="30"/>
      <c r="FP68" s="30"/>
      <c r="FQ68" s="30"/>
      <c r="FR68" s="30"/>
      <c r="FS68" s="30"/>
      <c r="FT68" s="40"/>
      <c r="FU68" s="40"/>
      <c r="FV68" s="40"/>
      <c r="FW68" s="40"/>
      <c r="FX68" s="40"/>
      <c r="FY68" s="40"/>
      <c r="FZ68" s="38"/>
      <c r="IC68" s="3"/>
      <c r="ID68" s="3"/>
      <c r="IE68" s="3"/>
      <c r="IF68" s="3"/>
      <c r="IG68" s="3"/>
      <c r="IH68" s="3"/>
    </row>
    <row r="69" spans="2:242" ht="20" customHeight="1">
      <c r="B69" s="42"/>
      <c r="C69" s="43"/>
      <c r="D69" s="43"/>
      <c r="E69" s="43"/>
      <c r="F69" s="43"/>
      <c r="G69" s="43"/>
      <c r="H69" s="43"/>
      <c r="I69" s="43"/>
      <c r="J69" s="43"/>
      <c r="K69" s="43"/>
      <c r="L69" s="43"/>
      <c r="M69" s="43"/>
      <c r="N69" s="43"/>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30"/>
      <c r="AN69" s="30"/>
      <c r="AO69" s="30"/>
      <c r="AP69" s="30"/>
      <c r="AQ69" s="30"/>
      <c r="AR69" s="30"/>
      <c r="AS69" s="30"/>
      <c r="AT69" s="30"/>
      <c r="AU69" s="30"/>
      <c r="AV69" s="30" t="str">
        <f>'Strategic Scorecard'!$G$431</f>
        <v>ADJUST WEIGHT</v>
      </c>
      <c r="AW69" s="30" t="str">
        <f>'Strategic Scorecard'!$G$431</f>
        <v>ADJUST WEIGHT</v>
      </c>
      <c r="AX69" s="30" t="str">
        <f>'Strategic Scorecard'!$G$431</f>
        <v>ADJUST WEIGHT</v>
      </c>
      <c r="AY69" s="30" t="str">
        <f>'Strategic Scorecard'!$G$431</f>
        <v>ADJUST WEIGHT</v>
      </c>
      <c r="AZ69" s="30" t="str">
        <f>'Strategic Scorecard'!$G$431</f>
        <v>ADJUST WEIGHT</v>
      </c>
      <c r="BA69" s="30" t="str">
        <f>'Strategic Scorecard'!$G$431</f>
        <v>ADJUST WEIGHT</v>
      </c>
      <c r="BB69" s="30" t="str">
        <f>'Strategic Scorecard'!$G$431</f>
        <v>ADJUST WEIGHT</v>
      </c>
      <c r="BC69" s="30" t="str">
        <f>'Strategic Scorecard'!$G$431</f>
        <v>ADJUST WEIGHT</v>
      </c>
      <c r="BD69" s="30" t="str">
        <f>'Strategic Scorecard'!$G$431</f>
        <v>ADJUST WEIGHT</v>
      </c>
      <c r="BE69" s="30" t="str">
        <f>'Strategic Scorecard'!$G$431</f>
        <v>ADJUST WEIGHT</v>
      </c>
      <c r="BF69" s="30" t="str">
        <f>'Strategic Scorecard'!$G$431</f>
        <v>ADJUST WEIGHT</v>
      </c>
      <c r="BG69" s="30" t="str">
        <f>'Strategic Scorecard'!$G$431</f>
        <v>ADJUST WEIGHT</v>
      </c>
      <c r="BH69" s="30" t="str">
        <f>'Strategic Scorecard'!$G$431</f>
        <v>ADJUST WEIGHT</v>
      </c>
      <c r="BI69" s="30" t="str">
        <f>'Strategic Scorecard'!$G$431</f>
        <v>ADJUST WEIGHT</v>
      </c>
      <c r="BJ69" s="30" t="str">
        <f>'Strategic Scorecard'!$G$431</f>
        <v>ADJUST WEIGHT</v>
      </c>
      <c r="BK69" s="30" t="str">
        <f>'Strategic Scorecard'!$G$431</f>
        <v>ADJUST WEIGHT</v>
      </c>
      <c r="BL69" s="30">
        <f>'Strategic Scorecard'!$G$356</f>
        <v>0</v>
      </c>
      <c r="BM69" s="30">
        <f>'Strategic Scorecard'!$G$356</f>
        <v>0</v>
      </c>
      <c r="BN69" s="30">
        <f>'Strategic Scorecard'!$G$356</f>
        <v>0</v>
      </c>
      <c r="BO69" s="30">
        <f>'Strategic Scorecard'!$G$356</f>
        <v>0</v>
      </c>
      <c r="BP69" s="30">
        <f>'Strategic Scorecard'!$G$356</f>
        <v>0</v>
      </c>
      <c r="BQ69" s="30">
        <f>'Strategic Scorecard'!$G$356</f>
        <v>0</v>
      </c>
      <c r="BR69" s="30">
        <f>'Strategic Scorecard'!$G$356</f>
        <v>0</v>
      </c>
      <c r="BS69" s="30">
        <f>'Strategic Scorecard'!$G$356</f>
        <v>0</v>
      </c>
      <c r="BT69" s="30">
        <f>'Strategic Scorecard'!$G$356</f>
        <v>0</v>
      </c>
      <c r="BU69" s="30">
        <f>'Strategic Scorecard'!$G$356</f>
        <v>0</v>
      </c>
      <c r="BV69" s="30">
        <f>'Strategic Scorecard'!$G$356</f>
        <v>0</v>
      </c>
      <c r="BW69" s="30">
        <f>'Strategic Scorecard'!$G$356</f>
        <v>0</v>
      </c>
      <c r="BX69" s="30">
        <f>'Strategic Scorecard'!$G$356</f>
        <v>0</v>
      </c>
      <c r="BY69" s="30">
        <f>'Strategic Scorecard'!$G$356</f>
        <v>0</v>
      </c>
      <c r="BZ69" s="30">
        <f>'Strategic Scorecard'!$G$356</f>
        <v>0</v>
      </c>
      <c r="CA69" s="30">
        <f>'Strategic Scorecard'!$G$331</f>
        <v>0</v>
      </c>
      <c r="CB69" s="30">
        <f>'Strategic Scorecard'!$G$331</f>
        <v>0</v>
      </c>
      <c r="CC69" s="30">
        <f>'Strategic Scorecard'!$G$331</f>
        <v>0</v>
      </c>
      <c r="CD69" s="30">
        <f>'Strategic Scorecard'!$G$331</f>
        <v>0</v>
      </c>
      <c r="CE69" s="30">
        <f>'Strategic Scorecard'!$G$331</f>
        <v>0</v>
      </c>
      <c r="CF69" s="30">
        <f>'Strategic Scorecard'!$G$331</f>
        <v>0</v>
      </c>
      <c r="CG69" s="30">
        <f>'Strategic Scorecard'!$G$331</f>
        <v>0</v>
      </c>
      <c r="CH69" s="30">
        <f>'Strategic Scorecard'!$G$331</f>
        <v>0</v>
      </c>
      <c r="CI69" s="30">
        <f>'Strategic Scorecard'!$G$331</f>
        <v>0</v>
      </c>
      <c r="CJ69" s="30">
        <f>'Strategic Scorecard'!$G$331</f>
        <v>0</v>
      </c>
      <c r="CK69" s="30">
        <f>'Strategic Scorecard'!$G$331</f>
        <v>0</v>
      </c>
      <c r="CL69" s="30">
        <f>'Strategic Scorecard'!$G$331</f>
        <v>0</v>
      </c>
      <c r="CM69" s="30">
        <f>'Strategic Scorecard'!$G$331</f>
        <v>0</v>
      </c>
      <c r="CN69" s="30">
        <f>'Strategic Scorecard'!$G$331</f>
        <v>0</v>
      </c>
      <c r="CO69" s="30">
        <f>'Strategic Scorecard'!$G$331</f>
        <v>0</v>
      </c>
      <c r="CP69" s="30">
        <f>'Strategic Scorecard'!$G$331</f>
        <v>0</v>
      </c>
      <c r="CQ69" s="30"/>
      <c r="CR69" s="30"/>
      <c r="CS69" s="30"/>
      <c r="CT69" s="30"/>
      <c r="CU69" s="30"/>
      <c r="CV69" s="30"/>
      <c r="CW69" s="30"/>
      <c r="CX69" s="30"/>
      <c r="CY69" s="30"/>
      <c r="DH69" s="30"/>
      <c r="DI69" s="30"/>
      <c r="DJ69" s="30"/>
      <c r="DK69" s="30"/>
      <c r="DL69" s="30"/>
      <c r="DM69" s="30"/>
      <c r="DN69" s="30"/>
      <c r="DO69" s="30"/>
      <c r="DP69" s="30" t="str">
        <f>'Strategic Scorecard'!$G$433</f>
        <v>ADJUST WEIGHT</v>
      </c>
      <c r="DQ69" s="30" t="str">
        <f>'Strategic Scorecard'!$G$433</f>
        <v>ADJUST WEIGHT</v>
      </c>
      <c r="DR69" s="30" t="str">
        <f>'Strategic Scorecard'!$G$433</f>
        <v>ADJUST WEIGHT</v>
      </c>
      <c r="DS69" s="30" t="str">
        <f>'Strategic Scorecard'!$G$433</f>
        <v>ADJUST WEIGHT</v>
      </c>
      <c r="DT69" s="30" t="str">
        <f>'Strategic Scorecard'!$G$433</f>
        <v>ADJUST WEIGHT</v>
      </c>
      <c r="DU69" s="30" t="str">
        <f>'Strategic Scorecard'!$G$433</f>
        <v>ADJUST WEIGHT</v>
      </c>
      <c r="DV69" s="30" t="str">
        <f>'Strategic Scorecard'!$G$433</f>
        <v>ADJUST WEIGHT</v>
      </c>
      <c r="DW69" s="30" t="str">
        <f>'Strategic Scorecard'!$G$433</f>
        <v>ADJUST WEIGHT</v>
      </c>
      <c r="DX69" s="30" t="str">
        <f>'Strategic Scorecard'!$G$433</f>
        <v>ADJUST WEIGHT</v>
      </c>
      <c r="DY69" s="30" t="str">
        <f>'Strategic Scorecard'!$G$433</f>
        <v>ADJUST WEIGHT</v>
      </c>
      <c r="DZ69" s="30" t="str">
        <f>'Strategic Scorecard'!$G$433</f>
        <v>ADJUST WEIGHT</v>
      </c>
      <c r="EA69" s="30" t="str">
        <f>'Strategic Scorecard'!$G$433</f>
        <v>ADJUST WEIGHT</v>
      </c>
      <c r="EB69" s="30" t="str">
        <f>'Strategic Scorecard'!$G$433</f>
        <v>ADJUST WEIGHT</v>
      </c>
      <c r="EC69" s="30" t="str">
        <f>'Strategic Scorecard'!$G$433</f>
        <v>ADJUST WEIGHT</v>
      </c>
      <c r="ED69" s="30" t="str">
        <f>'Strategic Scorecard'!$G$433</f>
        <v>ADJUST WEIGHT</v>
      </c>
      <c r="EE69" s="30" t="str">
        <f>'Strategic Scorecard'!$G$433</f>
        <v>ADJUST WEIGHT</v>
      </c>
      <c r="EF69" s="30" t="str">
        <f>'Strategic Scorecard'!$G$433</f>
        <v>ADJUST WEIGHT</v>
      </c>
      <c r="EG69" s="30">
        <f>'Strategic Scorecard'!$G$358</f>
        <v>0</v>
      </c>
      <c r="EH69" s="30">
        <f>'Strategic Scorecard'!$G$358</f>
        <v>0</v>
      </c>
      <c r="EI69" s="30">
        <f>'Strategic Scorecard'!$G$358</f>
        <v>0</v>
      </c>
      <c r="EJ69" s="30">
        <f>'Strategic Scorecard'!$G$358</f>
        <v>0</v>
      </c>
      <c r="EK69" s="30">
        <f>'Strategic Scorecard'!$G$358</f>
        <v>0</v>
      </c>
      <c r="EL69" s="30">
        <f>'Strategic Scorecard'!$G$358</f>
        <v>0</v>
      </c>
      <c r="EM69" s="30">
        <f>'Strategic Scorecard'!$G$358</f>
        <v>0</v>
      </c>
      <c r="EN69" s="30">
        <f>'Strategic Scorecard'!$G$358</f>
        <v>0</v>
      </c>
      <c r="EO69" s="30">
        <f>'Strategic Scorecard'!$G$358</f>
        <v>0</v>
      </c>
      <c r="EP69" s="30">
        <f>'Strategic Scorecard'!$G$358</f>
        <v>0</v>
      </c>
      <c r="EQ69" s="30">
        <f>'Strategic Scorecard'!$G$358</f>
        <v>0</v>
      </c>
      <c r="ER69" s="30">
        <f>'Strategic Scorecard'!$G$358</f>
        <v>0</v>
      </c>
      <c r="ES69" s="30">
        <f>'Strategic Scorecard'!$G$358</f>
        <v>0</v>
      </c>
      <c r="ET69" s="30">
        <f>'Strategic Scorecard'!$G$358</f>
        <v>0</v>
      </c>
      <c r="EU69" s="30">
        <f>'Strategic Scorecard'!$G$358</f>
        <v>0</v>
      </c>
      <c r="EV69" s="30">
        <f>'Strategic Scorecard'!$G$333</f>
        <v>0</v>
      </c>
      <c r="EW69" s="30">
        <f>'Strategic Scorecard'!$G$333</f>
        <v>0</v>
      </c>
      <c r="EX69" s="30">
        <f>'Strategic Scorecard'!$G$333</f>
        <v>0</v>
      </c>
      <c r="EY69" s="30">
        <f>'Strategic Scorecard'!$G$333</f>
        <v>0</v>
      </c>
      <c r="EZ69" s="30">
        <f>'Strategic Scorecard'!$G$333</f>
        <v>0</v>
      </c>
      <c r="FA69" s="30">
        <f>'Strategic Scorecard'!$G$333</f>
        <v>0</v>
      </c>
      <c r="FB69" s="30">
        <f>'Strategic Scorecard'!$G$333</f>
        <v>0</v>
      </c>
      <c r="FC69" s="30">
        <f>'Strategic Scorecard'!$G$333</f>
        <v>0</v>
      </c>
      <c r="FD69" s="30">
        <f>'Strategic Scorecard'!$G$333</f>
        <v>0</v>
      </c>
      <c r="FE69" s="30">
        <f>'Strategic Scorecard'!$G$333</f>
        <v>0</v>
      </c>
      <c r="FF69" s="30">
        <f>'Strategic Scorecard'!$G$333</f>
        <v>0</v>
      </c>
      <c r="FG69" s="30">
        <f>'Strategic Scorecard'!$G$333</f>
        <v>0</v>
      </c>
      <c r="FH69" s="30">
        <f>'Strategic Scorecard'!$G$333</f>
        <v>0</v>
      </c>
      <c r="FI69" s="30">
        <f>'Strategic Scorecard'!$G$333</f>
        <v>0</v>
      </c>
      <c r="FJ69" s="30">
        <f>'Strategic Scorecard'!$G$333</f>
        <v>0</v>
      </c>
      <c r="FK69" s="30">
        <f>'Strategic Scorecard'!$G$333</f>
        <v>0</v>
      </c>
      <c r="FL69" s="30">
        <f>'Strategic Scorecard'!$G$333</f>
        <v>0</v>
      </c>
      <c r="FM69" s="30"/>
      <c r="FN69" s="30"/>
      <c r="FO69" s="30"/>
      <c r="FP69" s="30"/>
      <c r="FQ69" s="30"/>
      <c r="FR69" s="30"/>
      <c r="FS69" s="30"/>
      <c r="FT69" s="40"/>
      <c r="FU69" s="40"/>
      <c r="FV69" s="40"/>
      <c r="FW69" s="40"/>
      <c r="FX69" s="40"/>
      <c r="FY69" s="40"/>
      <c r="FZ69" s="38"/>
      <c r="IC69" s="3"/>
      <c r="ID69" s="3"/>
      <c r="IE69" s="3"/>
      <c r="IF69" s="3"/>
      <c r="IG69" s="3"/>
      <c r="IH69" s="3"/>
    </row>
    <row r="70" spans="2:242" ht="20" customHeight="1">
      <c r="B70" s="42"/>
      <c r="C70" s="43"/>
      <c r="D70" s="43"/>
      <c r="E70" s="43"/>
      <c r="F70" s="43"/>
      <c r="G70" s="43"/>
      <c r="H70" s="43"/>
      <c r="I70" s="43"/>
      <c r="J70" s="43"/>
      <c r="K70" s="43"/>
      <c r="L70" s="43"/>
      <c r="M70" s="43"/>
      <c r="N70" s="43"/>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30"/>
      <c r="AN70" s="30"/>
      <c r="AO70" s="30"/>
      <c r="AP70" s="30"/>
      <c r="AQ70" s="30"/>
      <c r="AR70" s="30"/>
      <c r="AS70" s="30"/>
      <c r="AT70" s="30"/>
      <c r="AU70" s="30"/>
      <c r="AV70" s="30"/>
      <c r="AW70" s="30" t="str">
        <f>'Strategic Scorecard'!$G$431</f>
        <v>ADJUST WEIGHT</v>
      </c>
      <c r="AX70" s="30" t="str">
        <f>'Strategic Scorecard'!$G$431</f>
        <v>ADJUST WEIGHT</v>
      </c>
      <c r="AY70" s="30" t="str">
        <f>'Strategic Scorecard'!$G$431</f>
        <v>ADJUST WEIGHT</v>
      </c>
      <c r="AZ70" s="30" t="str">
        <f>'Strategic Scorecard'!$G$431</f>
        <v>ADJUST WEIGHT</v>
      </c>
      <c r="BA70" s="30" t="str">
        <f>'Strategic Scorecard'!$G$431</f>
        <v>ADJUST WEIGHT</v>
      </c>
      <c r="BB70" s="30" t="str">
        <f>'Strategic Scorecard'!$G$431</f>
        <v>ADJUST WEIGHT</v>
      </c>
      <c r="BC70" s="30" t="str">
        <f>'Strategic Scorecard'!$G$431</f>
        <v>ADJUST WEIGHT</v>
      </c>
      <c r="BD70" s="30" t="str">
        <f>'Strategic Scorecard'!$G$431</f>
        <v>ADJUST WEIGHT</v>
      </c>
      <c r="BE70" s="30" t="str">
        <f>'Strategic Scorecard'!$G$431</f>
        <v>ADJUST WEIGHT</v>
      </c>
      <c r="BF70" s="30" t="str">
        <f>'Strategic Scorecard'!$G$431</f>
        <v>ADJUST WEIGHT</v>
      </c>
      <c r="BG70" s="30" t="str">
        <f>'Strategic Scorecard'!$G$431</f>
        <v>ADJUST WEIGHT</v>
      </c>
      <c r="BH70" s="30" t="str">
        <f>'Strategic Scorecard'!$G$431</f>
        <v>ADJUST WEIGHT</v>
      </c>
      <c r="BI70" s="30" t="str">
        <f>'Strategic Scorecard'!$G$431</f>
        <v>ADJUST WEIGHT</v>
      </c>
      <c r="BJ70" s="30" t="str">
        <f>'Strategic Scorecard'!$G$431</f>
        <v>ADJUST WEIGHT</v>
      </c>
      <c r="BK70" s="30"/>
      <c r="BL70" s="30">
        <f>'Strategic Scorecard'!$G$356</f>
        <v>0</v>
      </c>
      <c r="BM70" s="30">
        <f>'Strategic Scorecard'!$G$356</f>
        <v>0</v>
      </c>
      <c r="BN70" s="30">
        <f>'Strategic Scorecard'!$G$356</f>
        <v>0</v>
      </c>
      <c r="BO70" s="30">
        <f>'Strategic Scorecard'!$G$356</f>
        <v>0</v>
      </c>
      <c r="BP70" s="30">
        <f>'Strategic Scorecard'!$G$356</f>
        <v>0</v>
      </c>
      <c r="BQ70" s="30">
        <f>'Strategic Scorecard'!$G$356</f>
        <v>0</v>
      </c>
      <c r="BR70" s="30">
        <f>'Strategic Scorecard'!$G$356</f>
        <v>0</v>
      </c>
      <c r="BS70" s="30">
        <f>'Strategic Scorecard'!$G$356</f>
        <v>0</v>
      </c>
      <c r="BT70" s="30">
        <f>'Strategic Scorecard'!$G$356</f>
        <v>0</v>
      </c>
      <c r="BU70" s="30">
        <f>'Strategic Scorecard'!$G$356</f>
        <v>0</v>
      </c>
      <c r="BV70" s="30">
        <f>'Strategic Scorecard'!$G$356</f>
        <v>0</v>
      </c>
      <c r="BW70" s="30">
        <f>'Strategic Scorecard'!$G$356</f>
        <v>0</v>
      </c>
      <c r="BX70" s="30">
        <f>'Strategic Scorecard'!$G$356</f>
        <v>0</v>
      </c>
      <c r="BY70" s="30">
        <f>'Strategic Scorecard'!$G$356</f>
        <v>0</v>
      </c>
      <c r="BZ70" s="30">
        <f>'Strategic Scorecard'!$G$356</f>
        <v>0</v>
      </c>
      <c r="CA70" s="30">
        <f>'Strategic Scorecard'!$G$331</f>
        <v>0</v>
      </c>
      <c r="CB70" s="30">
        <f>'Strategic Scorecard'!$G$331</f>
        <v>0</v>
      </c>
      <c r="CC70" s="30">
        <f>'Strategic Scorecard'!$G$331</f>
        <v>0</v>
      </c>
      <c r="CD70" s="30">
        <f>'Strategic Scorecard'!$G$331</f>
        <v>0</v>
      </c>
      <c r="CE70" s="30">
        <f>'Strategic Scorecard'!$G$331</f>
        <v>0</v>
      </c>
      <c r="CF70" s="30">
        <f>'Strategic Scorecard'!$G$331</f>
        <v>0</v>
      </c>
      <c r="CG70" s="30">
        <f>'Strategic Scorecard'!$G$331</f>
        <v>0</v>
      </c>
      <c r="CH70" s="30">
        <f>'Strategic Scorecard'!$G$331</f>
        <v>0</v>
      </c>
      <c r="CI70" s="30">
        <f>'Strategic Scorecard'!$G$331</f>
        <v>0</v>
      </c>
      <c r="CJ70" s="30">
        <f>'Strategic Scorecard'!$G$331</f>
        <v>0</v>
      </c>
      <c r="CK70" s="30">
        <f>'Strategic Scorecard'!$G$331</f>
        <v>0</v>
      </c>
      <c r="CL70" s="30">
        <f>'Strategic Scorecard'!$G$331</f>
        <v>0</v>
      </c>
      <c r="CM70" s="30">
        <f>'Strategic Scorecard'!$G$331</f>
        <v>0</v>
      </c>
      <c r="CN70" s="30">
        <f>'Strategic Scorecard'!$G$331</f>
        <v>0</v>
      </c>
      <c r="CO70" s="30">
        <f>'Strategic Scorecard'!$G$331</f>
        <v>0</v>
      </c>
      <c r="CP70" s="30"/>
      <c r="CQ70" s="30"/>
      <c r="CR70" s="30"/>
      <c r="CS70" s="30"/>
      <c r="CT70" s="30"/>
      <c r="CU70" s="30"/>
      <c r="CV70" s="30"/>
      <c r="CW70" s="30"/>
      <c r="CX70" s="30"/>
      <c r="CY70" s="30"/>
      <c r="DH70" s="30"/>
      <c r="DI70" s="30"/>
      <c r="DJ70" s="30"/>
      <c r="DK70" s="30"/>
      <c r="DL70" s="30"/>
      <c r="DM70" s="30"/>
      <c r="DN70" s="30"/>
      <c r="DO70" s="30"/>
      <c r="DP70" s="30"/>
      <c r="DQ70" s="30" t="str">
        <f>'Strategic Scorecard'!$G$433</f>
        <v>ADJUST WEIGHT</v>
      </c>
      <c r="DR70" s="30" t="str">
        <f>'Strategic Scorecard'!$G$433</f>
        <v>ADJUST WEIGHT</v>
      </c>
      <c r="DS70" s="30" t="str">
        <f>'Strategic Scorecard'!$G$433</f>
        <v>ADJUST WEIGHT</v>
      </c>
      <c r="DT70" s="30" t="str">
        <f>'Strategic Scorecard'!$G$433</f>
        <v>ADJUST WEIGHT</v>
      </c>
      <c r="DU70" s="30" t="str">
        <f>'Strategic Scorecard'!$G$433</f>
        <v>ADJUST WEIGHT</v>
      </c>
      <c r="DV70" s="30" t="str">
        <f>'Strategic Scorecard'!$G$433</f>
        <v>ADJUST WEIGHT</v>
      </c>
      <c r="DW70" s="30" t="str">
        <f>'Strategic Scorecard'!$G$433</f>
        <v>ADJUST WEIGHT</v>
      </c>
      <c r="DX70" s="30" t="str">
        <f>'Strategic Scorecard'!$G$433</f>
        <v>ADJUST WEIGHT</v>
      </c>
      <c r="DY70" s="30" t="str">
        <f>'Strategic Scorecard'!$G$433</f>
        <v>ADJUST WEIGHT</v>
      </c>
      <c r="DZ70" s="30" t="str">
        <f>'Strategic Scorecard'!$G$433</f>
        <v>ADJUST WEIGHT</v>
      </c>
      <c r="EA70" s="30" t="str">
        <f>'Strategic Scorecard'!$G$433</f>
        <v>ADJUST WEIGHT</v>
      </c>
      <c r="EB70" s="30" t="str">
        <f>'Strategic Scorecard'!$G$433</f>
        <v>ADJUST WEIGHT</v>
      </c>
      <c r="EC70" s="30" t="str">
        <f>'Strategic Scorecard'!$G$433</f>
        <v>ADJUST WEIGHT</v>
      </c>
      <c r="ED70" s="30" t="str">
        <f>'Strategic Scorecard'!$G$433</f>
        <v>ADJUST WEIGHT</v>
      </c>
      <c r="EE70" s="30" t="str">
        <f>'Strategic Scorecard'!$G$433</f>
        <v>ADJUST WEIGHT</v>
      </c>
      <c r="EF70" s="30" t="str">
        <f>'Strategic Scorecard'!$G$433</f>
        <v>ADJUST WEIGHT</v>
      </c>
      <c r="EG70" s="30">
        <f>'Strategic Scorecard'!$G$358</f>
        <v>0</v>
      </c>
      <c r="EH70" s="30">
        <f>'Strategic Scorecard'!$G$358</f>
        <v>0</v>
      </c>
      <c r="EI70" s="30">
        <f>'Strategic Scorecard'!$G$358</f>
        <v>0</v>
      </c>
      <c r="EJ70" s="30">
        <f>'Strategic Scorecard'!$G$358</f>
        <v>0</v>
      </c>
      <c r="EK70" s="30">
        <f>'Strategic Scorecard'!$G$358</f>
        <v>0</v>
      </c>
      <c r="EL70" s="30">
        <f>'Strategic Scorecard'!$G$358</f>
        <v>0</v>
      </c>
      <c r="EM70" s="30">
        <f>'Strategic Scorecard'!$G$358</f>
        <v>0</v>
      </c>
      <c r="EN70" s="30">
        <f>'Strategic Scorecard'!$G$358</f>
        <v>0</v>
      </c>
      <c r="EO70" s="30">
        <f>'Strategic Scorecard'!$G$358</f>
        <v>0</v>
      </c>
      <c r="EP70" s="30">
        <f>'Strategic Scorecard'!$G$358</f>
        <v>0</v>
      </c>
      <c r="EQ70" s="30">
        <f>'Strategic Scorecard'!$G$358</f>
        <v>0</v>
      </c>
      <c r="ER70" s="30">
        <f>'Strategic Scorecard'!$G$358</f>
        <v>0</v>
      </c>
      <c r="ES70" s="30">
        <f>'Strategic Scorecard'!$G$358</f>
        <v>0</v>
      </c>
      <c r="ET70" s="30">
        <f>'Strategic Scorecard'!$G$358</f>
        <v>0</v>
      </c>
      <c r="EU70" s="30">
        <f>'Strategic Scorecard'!$G$358</f>
        <v>0</v>
      </c>
      <c r="EV70" s="30">
        <f>'Strategic Scorecard'!$G$333</f>
        <v>0</v>
      </c>
      <c r="EW70" s="30">
        <f>'Strategic Scorecard'!$G$333</f>
        <v>0</v>
      </c>
      <c r="EX70" s="30">
        <f>'Strategic Scorecard'!$G$333</f>
        <v>0</v>
      </c>
      <c r="EY70" s="30">
        <f>'Strategic Scorecard'!$G$333</f>
        <v>0</v>
      </c>
      <c r="EZ70" s="30">
        <f>'Strategic Scorecard'!$G$333</f>
        <v>0</v>
      </c>
      <c r="FA70" s="30">
        <f>'Strategic Scorecard'!$G$333</f>
        <v>0</v>
      </c>
      <c r="FB70" s="30">
        <f>'Strategic Scorecard'!$G$333</f>
        <v>0</v>
      </c>
      <c r="FC70" s="30">
        <f>'Strategic Scorecard'!$G$333</f>
        <v>0</v>
      </c>
      <c r="FD70" s="30">
        <f>'Strategic Scorecard'!$G$333</f>
        <v>0</v>
      </c>
      <c r="FE70" s="30">
        <f>'Strategic Scorecard'!$G$333</f>
        <v>0</v>
      </c>
      <c r="FF70" s="30">
        <f>'Strategic Scorecard'!$G$333</f>
        <v>0</v>
      </c>
      <c r="FG70" s="30">
        <f>'Strategic Scorecard'!$G$333</f>
        <v>0</v>
      </c>
      <c r="FH70" s="30">
        <f>'Strategic Scorecard'!$G$333</f>
        <v>0</v>
      </c>
      <c r="FI70" s="30">
        <f>'Strategic Scorecard'!$G$333</f>
        <v>0</v>
      </c>
      <c r="FJ70" s="30">
        <f>'Strategic Scorecard'!$G$333</f>
        <v>0</v>
      </c>
      <c r="FK70" s="30">
        <f>'Strategic Scorecard'!$G$333</f>
        <v>0</v>
      </c>
      <c r="FL70" s="30"/>
      <c r="FM70" s="30"/>
      <c r="FN70" s="30"/>
      <c r="FO70" s="30"/>
      <c r="FP70" s="30"/>
      <c r="FQ70" s="30"/>
      <c r="FR70" s="30"/>
      <c r="FS70" s="30"/>
      <c r="FT70" s="40"/>
      <c r="FU70" s="40"/>
      <c r="FV70" s="40"/>
      <c r="FW70" s="40"/>
      <c r="FX70" s="40"/>
      <c r="FY70" s="40"/>
      <c r="FZ70" s="38"/>
      <c r="IC70" s="3"/>
      <c r="ID70" s="3"/>
      <c r="IE70" s="3"/>
      <c r="IF70" s="3"/>
      <c r="IG70" s="3"/>
      <c r="IH70" s="3"/>
    </row>
    <row r="71" spans="2:242" ht="20" customHeight="1">
      <c r="B71" s="42"/>
      <c r="C71" s="43"/>
      <c r="D71" s="43"/>
      <c r="E71" s="43"/>
      <c r="F71" s="43"/>
      <c r="G71" s="43"/>
      <c r="H71" s="43"/>
      <c r="I71" s="43"/>
      <c r="J71" s="43"/>
      <c r="K71" s="43"/>
      <c r="L71" s="43"/>
      <c r="M71" s="43"/>
      <c r="N71" s="43"/>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30"/>
      <c r="AN71" s="30"/>
      <c r="AO71" s="30"/>
      <c r="AP71" s="30"/>
      <c r="AQ71" s="30"/>
      <c r="AR71" s="30"/>
      <c r="AS71" s="30"/>
      <c r="AT71" s="30"/>
      <c r="AU71" s="30"/>
      <c r="AV71" s="30"/>
      <c r="AW71" s="30"/>
      <c r="AX71" s="30" t="str">
        <f>'Strategic Scorecard'!$G$431</f>
        <v>ADJUST WEIGHT</v>
      </c>
      <c r="AY71" s="30" t="str">
        <f>'Strategic Scorecard'!$G$431</f>
        <v>ADJUST WEIGHT</v>
      </c>
      <c r="AZ71" s="30" t="str">
        <f>'Strategic Scorecard'!$G$431</f>
        <v>ADJUST WEIGHT</v>
      </c>
      <c r="BA71" s="30" t="str">
        <f>'Strategic Scorecard'!$G$431</f>
        <v>ADJUST WEIGHT</v>
      </c>
      <c r="BB71" s="30" t="str">
        <f>'Strategic Scorecard'!$G$431</f>
        <v>ADJUST WEIGHT</v>
      </c>
      <c r="BC71" s="30" t="str">
        <f>'Strategic Scorecard'!$G$431</f>
        <v>ADJUST WEIGHT</v>
      </c>
      <c r="BD71" s="30" t="str">
        <f>'Strategic Scorecard'!$G$431</f>
        <v>ADJUST WEIGHT</v>
      </c>
      <c r="BE71" s="30" t="str">
        <f>'Strategic Scorecard'!$G$431</f>
        <v>ADJUST WEIGHT</v>
      </c>
      <c r="BF71" s="30" t="str">
        <f>'Strategic Scorecard'!$G$431</f>
        <v>ADJUST WEIGHT</v>
      </c>
      <c r="BG71" s="30" t="str">
        <f>'Strategic Scorecard'!$G$431</f>
        <v>ADJUST WEIGHT</v>
      </c>
      <c r="BH71" s="30" t="str">
        <f>'Strategic Scorecard'!$G$431</f>
        <v>ADJUST WEIGHT</v>
      </c>
      <c r="BI71" s="30" t="str">
        <f>'Strategic Scorecard'!$G$431</f>
        <v>ADJUST WEIGHT</v>
      </c>
      <c r="BJ71" s="30" t="str">
        <f>'Strategic Scorecard'!$G$431</f>
        <v>ADJUST WEIGHT</v>
      </c>
      <c r="BK71" s="30">
        <f>'Strategic Scorecard'!$G$356</f>
        <v>0</v>
      </c>
      <c r="BL71" s="30">
        <f>'Strategic Scorecard'!$G$356</f>
        <v>0</v>
      </c>
      <c r="BM71" s="30">
        <f>'Strategic Scorecard'!$G$356</f>
        <v>0</v>
      </c>
      <c r="BN71" s="30">
        <f>'Strategic Scorecard'!$G$356</f>
        <v>0</v>
      </c>
      <c r="BO71" s="30">
        <f>'Strategic Scorecard'!$G$356</f>
        <v>0</v>
      </c>
      <c r="BP71" s="30">
        <f>'Strategic Scorecard'!$G$356</f>
        <v>0</v>
      </c>
      <c r="BQ71" s="30">
        <f>'Strategic Scorecard'!$G$356</f>
        <v>0</v>
      </c>
      <c r="BR71" s="30">
        <f>'Strategic Scorecard'!$G$356</f>
        <v>0</v>
      </c>
      <c r="BS71" s="30">
        <f>'Strategic Scorecard'!$G$356</f>
        <v>0</v>
      </c>
      <c r="BT71" s="30">
        <f>'Strategic Scorecard'!$G$356</f>
        <v>0</v>
      </c>
      <c r="BU71" s="30">
        <f>'Strategic Scorecard'!$G$356</f>
        <v>0</v>
      </c>
      <c r="BV71" s="30">
        <f>'Strategic Scorecard'!$G$356</f>
        <v>0</v>
      </c>
      <c r="BW71" s="30">
        <f>'Strategic Scorecard'!$G$356</f>
        <v>0</v>
      </c>
      <c r="BX71" s="30">
        <f>'Strategic Scorecard'!$G$356</f>
        <v>0</v>
      </c>
      <c r="BY71" s="30">
        <f>'Strategic Scorecard'!$G$356</f>
        <v>0</v>
      </c>
      <c r="BZ71" s="30">
        <f>'Strategic Scorecard'!$G$356</f>
        <v>0</v>
      </c>
      <c r="CA71" s="30">
        <f>'Strategic Scorecard'!$G$356</f>
        <v>0</v>
      </c>
      <c r="CB71" s="30">
        <f>'Strategic Scorecard'!$G$331</f>
        <v>0</v>
      </c>
      <c r="CC71" s="30">
        <f>'Strategic Scorecard'!$G$331</f>
        <v>0</v>
      </c>
      <c r="CD71" s="30">
        <f>'Strategic Scorecard'!$G$331</f>
        <v>0</v>
      </c>
      <c r="CE71" s="30">
        <f>'Strategic Scorecard'!$G$331</f>
        <v>0</v>
      </c>
      <c r="CF71" s="30">
        <f>'Strategic Scorecard'!$G$331</f>
        <v>0</v>
      </c>
      <c r="CG71" s="30">
        <f>'Strategic Scorecard'!$G$331</f>
        <v>0</v>
      </c>
      <c r="CH71" s="30">
        <f>'Strategic Scorecard'!$G$331</f>
        <v>0</v>
      </c>
      <c r="CI71" s="30">
        <f>'Strategic Scorecard'!$G$331</f>
        <v>0</v>
      </c>
      <c r="CJ71" s="30">
        <f>'Strategic Scorecard'!$G$331</f>
        <v>0</v>
      </c>
      <c r="CK71" s="30">
        <f>'Strategic Scorecard'!$G$331</f>
        <v>0</v>
      </c>
      <c r="CL71" s="30">
        <f>'Strategic Scorecard'!$G$331</f>
        <v>0</v>
      </c>
      <c r="CM71" s="30">
        <f>'Strategic Scorecard'!$G$331</f>
        <v>0</v>
      </c>
      <c r="CN71" s="30">
        <f>'Strategic Scorecard'!$G$331</f>
        <v>0</v>
      </c>
      <c r="CO71" s="30"/>
      <c r="CP71" s="30"/>
      <c r="CQ71" s="30"/>
      <c r="CR71" s="30"/>
      <c r="CS71" s="30"/>
      <c r="CT71" s="30"/>
      <c r="CU71" s="30"/>
      <c r="CV71" s="30"/>
      <c r="CW71" s="30"/>
      <c r="CX71" s="30"/>
      <c r="CY71" s="30"/>
      <c r="DH71" s="30"/>
      <c r="DI71" s="30"/>
      <c r="DJ71" s="30"/>
      <c r="DK71" s="30"/>
      <c r="DL71" s="30"/>
      <c r="DM71" s="30"/>
      <c r="DN71" s="30"/>
      <c r="DO71" s="30"/>
      <c r="DP71" s="30"/>
      <c r="DQ71" s="30"/>
      <c r="DR71" s="30" t="str">
        <f>'Strategic Scorecard'!$G$433</f>
        <v>ADJUST WEIGHT</v>
      </c>
      <c r="DS71" s="30" t="str">
        <f>'Strategic Scorecard'!$G$433</f>
        <v>ADJUST WEIGHT</v>
      </c>
      <c r="DT71" s="30" t="str">
        <f>'Strategic Scorecard'!$G$433</f>
        <v>ADJUST WEIGHT</v>
      </c>
      <c r="DU71" s="30" t="str">
        <f>'Strategic Scorecard'!$G$433</f>
        <v>ADJUST WEIGHT</v>
      </c>
      <c r="DV71" s="30" t="str">
        <f>'Strategic Scorecard'!$G$433</f>
        <v>ADJUST WEIGHT</v>
      </c>
      <c r="DW71" s="30" t="str">
        <f>'Strategic Scorecard'!$G$433</f>
        <v>ADJUST WEIGHT</v>
      </c>
      <c r="DX71" s="30" t="str">
        <f>'Strategic Scorecard'!$G$433</f>
        <v>ADJUST WEIGHT</v>
      </c>
      <c r="DY71" s="30" t="str">
        <f>'Strategic Scorecard'!$G$433</f>
        <v>ADJUST WEIGHT</v>
      </c>
      <c r="DZ71" s="30" t="str">
        <f>'Strategic Scorecard'!$G$433</f>
        <v>ADJUST WEIGHT</v>
      </c>
      <c r="EA71" s="30" t="str">
        <f>'Strategic Scorecard'!$G$433</f>
        <v>ADJUST WEIGHT</v>
      </c>
      <c r="EB71" s="30" t="str">
        <f>'Strategic Scorecard'!$G$433</f>
        <v>ADJUST WEIGHT</v>
      </c>
      <c r="EC71" s="30" t="str">
        <f>'Strategic Scorecard'!$G$433</f>
        <v>ADJUST WEIGHT</v>
      </c>
      <c r="ED71" s="30" t="str">
        <f>'Strategic Scorecard'!$G$433</f>
        <v>ADJUST WEIGHT</v>
      </c>
      <c r="EE71" s="30" t="str">
        <f>'Strategic Scorecard'!$G$433</f>
        <v>ADJUST WEIGHT</v>
      </c>
      <c r="EF71" s="30">
        <f>'Strategic Scorecard'!$G$358</f>
        <v>0</v>
      </c>
      <c r="EG71" s="30">
        <f>'Strategic Scorecard'!$G$358</f>
        <v>0</v>
      </c>
      <c r="EH71" s="30">
        <f>'Strategic Scorecard'!$G$358</f>
        <v>0</v>
      </c>
      <c r="EI71" s="30">
        <f>'Strategic Scorecard'!$G$358</f>
        <v>0</v>
      </c>
      <c r="EJ71" s="30">
        <f>'Strategic Scorecard'!$G$358</f>
        <v>0</v>
      </c>
      <c r="EK71" s="30">
        <f>'Strategic Scorecard'!$G$358</f>
        <v>0</v>
      </c>
      <c r="EL71" s="30">
        <f>'Strategic Scorecard'!$G$358</f>
        <v>0</v>
      </c>
      <c r="EM71" s="30">
        <f>'Strategic Scorecard'!$G$358</f>
        <v>0</v>
      </c>
      <c r="EN71" s="30">
        <f>'Strategic Scorecard'!$G$358</f>
        <v>0</v>
      </c>
      <c r="EO71" s="30">
        <f>'Strategic Scorecard'!$G$358</f>
        <v>0</v>
      </c>
      <c r="EP71" s="30">
        <f>'Strategic Scorecard'!$G$358</f>
        <v>0</v>
      </c>
      <c r="EQ71" s="30">
        <f>'Strategic Scorecard'!$G$358</f>
        <v>0</v>
      </c>
      <c r="ER71" s="30">
        <f>'Strategic Scorecard'!$G$358</f>
        <v>0</v>
      </c>
      <c r="ES71" s="30">
        <f>'Strategic Scorecard'!$G$358</f>
        <v>0</v>
      </c>
      <c r="ET71" s="30">
        <f>'Strategic Scorecard'!$G$358</f>
        <v>0</v>
      </c>
      <c r="EU71" s="30">
        <f>'Strategic Scorecard'!$G$358</f>
        <v>0</v>
      </c>
      <c r="EV71" s="30">
        <f>'Strategic Scorecard'!$G$333</f>
        <v>0</v>
      </c>
      <c r="EW71" s="30">
        <f>'Strategic Scorecard'!$G$333</f>
        <v>0</v>
      </c>
      <c r="EX71" s="30">
        <f>'Strategic Scorecard'!$G$333</f>
        <v>0</v>
      </c>
      <c r="EY71" s="30">
        <f>'Strategic Scorecard'!$G$333</f>
        <v>0</v>
      </c>
      <c r="EZ71" s="30">
        <f>'Strategic Scorecard'!$G$333</f>
        <v>0</v>
      </c>
      <c r="FA71" s="30">
        <f>'Strategic Scorecard'!$G$333</f>
        <v>0</v>
      </c>
      <c r="FB71" s="30">
        <f>'Strategic Scorecard'!$G$333</f>
        <v>0</v>
      </c>
      <c r="FC71" s="30">
        <f>'Strategic Scorecard'!$G$333</f>
        <v>0</v>
      </c>
      <c r="FD71" s="30">
        <f>'Strategic Scorecard'!$G$333</f>
        <v>0</v>
      </c>
      <c r="FE71" s="30">
        <f>'Strategic Scorecard'!$G$333</f>
        <v>0</v>
      </c>
      <c r="FF71" s="30">
        <f>'Strategic Scorecard'!$G$333</f>
        <v>0</v>
      </c>
      <c r="FG71" s="30">
        <f>'Strategic Scorecard'!$G$333</f>
        <v>0</v>
      </c>
      <c r="FH71" s="30">
        <f>'Strategic Scorecard'!$G$333</f>
        <v>0</v>
      </c>
      <c r="FI71" s="30">
        <f>'Strategic Scorecard'!$G$333</f>
        <v>0</v>
      </c>
      <c r="FJ71" s="30">
        <f>'Strategic Scorecard'!$G$333</f>
        <v>0</v>
      </c>
      <c r="FK71" s="30"/>
      <c r="FL71" s="30"/>
      <c r="FM71" s="30"/>
      <c r="FN71" s="30"/>
      <c r="FO71" s="30"/>
      <c r="FP71" s="30"/>
      <c r="FQ71" s="30"/>
      <c r="FR71" s="30"/>
      <c r="FS71" s="30"/>
      <c r="FT71" s="40"/>
      <c r="FU71" s="40"/>
      <c r="FV71" s="40"/>
      <c r="FW71" s="40"/>
      <c r="FX71" s="40"/>
      <c r="FY71" s="40"/>
      <c r="FZ71" s="38"/>
      <c r="IC71" s="3"/>
      <c r="ID71" s="3"/>
      <c r="IE71" s="3"/>
      <c r="IF71" s="3"/>
      <c r="IG71" s="3"/>
      <c r="IH71" s="3"/>
    </row>
    <row r="72" spans="2:242" ht="20" customHeight="1">
      <c r="B72" s="42"/>
      <c r="C72" s="43"/>
      <c r="D72" s="43"/>
      <c r="E72" s="43"/>
      <c r="F72" s="43"/>
      <c r="G72" s="43"/>
      <c r="H72" s="43"/>
      <c r="I72" s="43"/>
      <c r="J72" s="43"/>
      <c r="K72" s="43"/>
      <c r="L72" s="43"/>
      <c r="M72" s="43"/>
      <c r="N72" s="43"/>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30"/>
      <c r="AN72" s="30"/>
      <c r="AO72" s="30"/>
      <c r="AP72" s="30"/>
      <c r="AQ72" s="30"/>
      <c r="AR72" s="30"/>
      <c r="AS72" s="30"/>
      <c r="AT72" s="30"/>
      <c r="AU72" s="30"/>
      <c r="AV72" s="30"/>
      <c r="AW72" s="30"/>
      <c r="AX72" s="30"/>
      <c r="AY72" s="30" t="str">
        <f>'Strategic Scorecard'!$G$431</f>
        <v>ADJUST WEIGHT</v>
      </c>
      <c r="AZ72" s="30" t="str">
        <f>'Strategic Scorecard'!$G$431</f>
        <v>ADJUST WEIGHT</v>
      </c>
      <c r="BA72" s="30" t="str">
        <f>'Strategic Scorecard'!$G$431</f>
        <v>ADJUST WEIGHT</v>
      </c>
      <c r="BB72" s="30" t="str">
        <f>'Strategic Scorecard'!$G$431</f>
        <v>ADJUST WEIGHT</v>
      </c>
      <c r="BC72" s="30" t="str">
        <f>'Strategic Scorecard'!$G$431</f>
        <v>ADJUST WEIGHT</v>
      </c>
      <c r="BD72" s="30" t="str">
        <f>'Strategic Scorecard'!$G$431</f>
        <v>ADJUST WEIGHT</v>
      </c>
      <c r="BE72" s="30" t="str">
        <f>'Strategic Scorecard'!$G$431</f>
        <v>ADJUST WEIGHT</v>
      </c>
      <c r="BF72" s="30" t="str">
        <f>'Strategic Scorecard'!$G$431</f>
        <v>ADJUST WEIGHT</v>
      </c>
      <c r="BG72" s="30" t="str">
        <f>'Strategic Scorecard'!$G$431</f>
        <v>ADJUST WEIGHT</v>
      </c>
      <c r="BH72" s="30" t="str">
        <f>'Strategic Scorecard'!$G$431</f>
        <v>ADJUST WEIGHT</v>
      </c>
      <c r="BI72" s="30" t="str">
        <f>'Strategic Scorecard'!$G$431</f>
        <v>ADJUST WEIGHT</v>
      </c>
      <c r="BJ72" s="30" t="str">
        <f>'Strategic Scorecard'!$G$431</f>
        <v>ADJUST WEIGHT</v>
      </c>
      <c r="BK72" s="30">
        <f>'Strategic Scorecard'!$G$356</f>
        <v>0</v>
      </c>
      <c r="BL72" s="30">
        <f>'Strategic Scorecard'!$G$356</f>
        <v>0</v>
      </c>
      <c r="BM72" s="30">
        <f>'Strategic Scorecard'!$G$356</f>
        <v>0</v>
      </c>
      <c r="BN72" s="30">
        <f>'Strategic Scorecard'!$G$356</f>
        <v>0</v>
      </c>
      <c r="BO72" s="30">
        <f>'Strategic Scorecard'!$G$356</f>
        <v>0</v>
      </c>
      <c r="BP72" s="30">
        <f>'Strategic Scorecard'!$G$356</f>
        <v>0</v>
      </c>
      <c r="BQ72" s="30">
        <f>'Strategic Scorecard'!$G$356</f>
        <v>0</v>
      </c>
      <c r="BR72" s="30">
        <f>'Strategic Scorecard'!$G$356</f>
        <v>0</v>
      </c>
      <c r="BS72" s="30">
        <f>'Strategic Scorecard'!$G$356</f>
        <v>0</v>
      </c>
      <c r="BT72" s="30">
        <f>'Strategic Scorecard'!$G$356</f>
        <v>0</v>
      </c>
      <c r="BU72" s="30">
        <f>'Strategic Scorecard'!$G$356</f>
        <v>0</v>
      </c>
      <c r="BV72" s="30">
        <f>'Strategic Scorecard'!$G$356</f>
        <v>0</v>
      </c>
      <c r="BW72" s="30">
        <f>'Strategic Scorecard'!$G$356</f>
        <v>0</v>
      </c>
      <c r="BX72" s="30">
        <f>'Strategic Scorecard'!$G$356</f>
        <v>0</v>
      </c>
      <c r="BY72" s="30">
        <f>'Strategic Scorecard'!$G$356</f>
        <v>0</v>
      </c>
      <c r="BZ72" s="30">
        <f>'Strategic Scorecard'!$G$356</f>
        <v>0</v>
      </c>
      <c r="CA72" s="30">
        <f>'Strategic Scorecard'!$G$356</f>
        <v>0</v>
      </c>
      <c r="CB72" s="30">
        <f>'Strategic Scorecard'!$G$356</f>
        <v>0</v>
      </c>
      <c r="CC72" s="30">
        <f>'Strategic Scorecard'!$G$331</f>
        <v>0</v>
      </c>
      <c r="CD72" s="30">
        <f>'Strategic Scorecard'!$G$331</f>
        <v>0</v>
      </c>
      <c r="CE72" s="30">
        <f>'Strategic Scorecard'!$G$331</f>
        <v>0</v>
      </c>
      <c r="CF72" s="30">
        <f>'Strategic Scorecard'!$G$331</f>
        <v>0</v>
      </c>
      <c r="CG72" s="30">
        <f>'Strategic Scorecard'!$G$331</f>
        <v>0</v>
      </c>
      <c r="CH72" s="30">
        <f>'Strategic Scorecard'!$G$331</f>
        <v>0</v>
      </c>
      <c r="CI72" s="30">
        <f>'Strategic Scorecard'!$G$331</f>
        <v>0</v>
      </c>
      <c r="CJ72" s="30">
        <f>'Strategic Scorecard'!$G$331</f>
        <v>0</v>
      </c>
      <c r="CK72" s="30">
        <f>'Strategic Scorecard'!$G$331</f>
        <v>0</v>
      </c>
      <c r="CL72" s="30">
        <f>'Strategic Scorecard'!$G$331</f>
        <v>0</v>
      </c>
      <c r="CM72" s="30">
        <f>'Strategic Scorecard'!$G$331</f>
        <v>0</v>
      </c>
      <c r="CN72" s="30"/>
      <c r="CO72" s="30"/>
      <c r="CP72" s="30"/>
      <c r="CQ72" s="30"/>
      <c r="CR72" s="30"/>
      <c r="CS72" s="30"/>
      <c r="CT72" s="30"/>
      <c r="CU72" s="30"/>
      <c r="CV72" s="30"/>
      <c r="CW72" s="30"/>
      <c r="CX72" s="30"/>
      <c r="CY72" s="30"/>
      <c r="DH72" s="30"/>
      <c r="DI72" s="30"/>
      <c r="DJ72" s="30"/>
      <c r="DK72" s="30"/>
      <c r="DL72" s="30"/>
      <c r="DM72" s="30"/>
      <c r="DN72" s="30"/>
      <c r="DO72" s="30"/>
      <c r="DP72" s="30"/>
      <c r="DQ72" s="30"/>
      <c r="DR72" s="30"/>
      <c r="DS72" s="30" t="str">
        <f>'Strategic Scorecard'!$G$433</f>
        <v>ADJUST WEIGHT</v>
      </c>
      <c r="DT72" s="30" t="str">
        <f>'Strategic Scorecard'!$G$433</f>
        <v>ADJUST WEIGHT</v>
      </c>
      <c r="DU72" s="30" t="str">
        <f>'Strategic Scorecard'!$G$433</f>
        <v>ADJUST WEIGHT</v>
      </c>
      <c r="DV72" s="30" t="str">
        <f>'Strategic Scorecard'!$G$433</f>
        <v>ADJUST WEIGHT</v>
      </c>
      <c r="DW72" s="30" t="str">
        <f>'Strategic Scorecard'!$G$433</f>
        <v>ADJUST WEIGHT</v>
      </c>
      <c r="DX72" s="30" t="str">
        <f>'Strategic Scorecard'!$G$433</f>
        <v>ADJUST WEIGHT</v>
      </c>
      <c r="DY72" s="30" t="str">
        <f>'Strategic Scorecard'!$G$433</f>
        <v>ADJUST WEIGHT</v>
      </c>
      <c r="DZ72" s="30" t="str">
        <f>'Strategic Scorecard'!$G$433</f>
        <v>ADJUST WEIGHT</v>
      </c>
      <c r="EA72" s="30" t="str">
        <f>'Strategic Scorecard'!$G$433</f>
        <v>ADJUST WEIGHT</v>
      </c>
      <c r="EB72" s="30" t="str">
        <f>'Strategic Scorecard'!$G$433</f>
        <v>ADJUST WEIGHT</v>
      </c>
      <c r="EC72" s="30" t="str">
        <f>'Strategic Scorecard'!$G$433</f>
        <v>ADJUST WEIGHT</v>
      </c>
      <c r="ED72" s="30" t="str">
        <f>'Strategic Scorecard'!$G$433</f>
        <v>ADJUST WEIGHT</v>
      </c>
      <c r="EE72" s="30" t="str">
        <f>'Strategic Scorecard'!$G$433</f>
        <v>ADJUST WEIGHT</v>
      </c>
      <c r="EF72" s="30">
        <f>'Strategic Scorecard'!$G$358</f>
        <v>0</v>
      </c>
      <c r="EG72" s="30">
        <f>'Strategic Scorecard'!$G$358</f>
        <v>0</v>
      </c>
      <c r="EH72" s="30">
        <f>'Strategic Scorecard'!$G$358</f>
        <v>0</v>
      </c>
      <c r="EI72" s="30">
        <f>'Strategic Scorecard'!$G$358</f>
        <v>0</v>
      </c>
      <c r="EJ72" s="30">
        <f>'Strategic Scorecard'!$G$358</f>
        <v>0</v>
      </c>
      <c r="EK72" s="30">
        <f>'Strategic Scorecard'!$G$358</f>
        <v>0</v>
      </c>
      <c r="EL72" s="30">
        <f>'Strategic Scorecard'!$G$358</f>
        <v>0</v>
      </c>
      <c r="EM72" s="30">
        <f>'Strategic Scorecard'!$G$358</f>
        <v>0</v>
      </c>
      <c r="EN72" s="30">
        <f>'Strategic Scorecard'!$G$358</f>
        <v>0</v>
      </c>
      <c r="EO72" s="30">
        <f>'Strategic Scorecard'!$G$358</f>
        <v>0</v>
      </c>
      <c r="EP72" s="30">
        <f>'Strategic Scorecard'!$G$358</f>
        <v>0</v>
      </c>
      <c r="EQ72" s="30">
        <f>'Strategic Scorecard'!$G$358</f>
        <v>0</v>
      </c>
      <c r="ER72" s="30">
        <f>'Strategic Scorecard'!$G$358</f>
        <v>0</v>
      </c>
      <c r="ES72" s="30">
        <f>'Strategic Scorecard'!$G$358</f>
        <v>0</v>
      </c>
      <c r="ET72" s="30">
        <f>'Strategic Scorecard'!$G$358</f>
        <v>0</v>
      </c>
      <c r="EU72" s="30">
        <f>'Strategic Scorecard'!$G$358</f>
        <v>0</v>
      </c>
      <c r="EV72" s="30">
        <f>'Strategic Scorecard'!$G$333</f>
        <v>0</v>
      </c>
      <c r="EW72" s="30">
        <f>'Strategic Scorecard'!$G$333</f>
        <v>0</v>
      </c>
      <c r="EX72" s="30">
        <f>'Strategic Scorecard'!$G$333</f>
        <v>0</v>
      </c>
      <c r="EY72" s="30">
        <f>'Strategic Scorecard'!$G$333</f>
        <v>0</v>
      </c>
      <c r="EZ72" s="30">
        <f>'Strategic Scorecard'!$G$333</f>
        <v>0</v>
      </c>
      <c r="FA72" s="30">
        <f>'Strategic Scorecard'!$G$333</f>
        <v>0</v>
      </c>
      <c r="FB72" s="30">
        <f>'Strategic Scorecard'!$G$333</f>
        <v>0</v>
      </c>
      <c r="FC72" s="30">
        <f>'Strategic Scorecard'!$G$333</f>
        <v>0</v>
      </c>
      <c r="FD72" s="30">
        <f>'Strategic Scorecard'!$G$333</f>
        <v>0</v>
      </c>
      <c r="FE72" s="30">
        <f>'Strategic Scorecard'!$G$333</f>
        <v>0</v>
      </c>
      <c r="FF72" s="30">
        <f>'Strategic Scorecard'!$G$333</f>
        <v>0</v>
      </c>
      <c r="FG72" s="30">
        <f>'Strategic Scorecard'!$G$333</f>
        <v>0</v>
      </c>
      <c r="FH72" s="30">
        <f>'Strategic Scorecard'!$G$333</f>
        <v>0</v>
      </c>
      <c r="FI72" s="30">
        <f>'Strategic Scorecard'!$G$333</f>
        <v>0</v>
      </c>
      <c r="FJ72" s="30"/>
      <c r="FK72" s="30"/>
      <c r="FL72" s="30"/>
      <c r="FM72" s="30"/>
      <c r="FN72" s="30"/>
      <c r="FO72" s="30"/>
      <c r="FP72" s="30"/>
      <c r="FQ72" s="30"/>
      <c r="FR72" s="30"/>
      <c r="FS72" s="30"/>
      <c r="FT72" s="40"/>
      <c r="FU72" s="40"/>
      <c r="FV72" s="40"/>
      <c r="FW72" s="40"/>
      <c r="FX72" s="40"/>
      <c r="FY72" s="40"/>
      <c r="FZ72" s="38"/>
      <c r="IC72" s="3"/>
      <c r="ID72" s="3"/>
      <c r="IE72" s="3"/>
      <c r="IF72" s="3"/>
      <c r="IG72" s="3"/>
      <c r="IH72" s="3"/>
    </row>
    <row r="73" spans="2:242" ht="20" customHeight="1">
      <c r="B73" s="42"/>
      <c r="C73" s="42"/>
      <c r="D73" s="42"/>
      <c r="E73" s="40"/>
      <c r="F73" s="42"/>
      <c r="G73" s="42"/>
      <c r="H73" s="42"/>
      <c r="I73" s="43"/>
      <c r="J73" s="43"/>
      <c r="K73" s="43"/>
      <c r="L73" s="43"/>
      <c r="M73" s="43"/>
      <c r="N73" s="43"/>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30"/>
      <c r="AN73" s="30"/>
      <c r="AO73" s="30"/>
      <c r="AP73" s="30"/>
      <c r="AQ73" s="30"/>
      <c r="AR73" s="30"/>
      <c r="AS73" s="30"/>
      <c r="AT73" s="30"/>
      <c r="AU73" s="30"/>
      <c r="AV73" s="30"/>
      <c r="AW73" s="30"/>
      <c r="AX73" s="30"/>
      <c r="AY73" s="30"/>
      <c r="AZ73" s="30" t="str">
        <f>'Strategic Scorecard'!$G$431</f>
        <v>ADJUST WEIGHT</v>
      </c>
      <c r="BA73" s="30" t="str">
        <f>'Strategic Scorecard'!$G$431</f>
        <v>ADJUST WEIGHT</v>
      </c>
      <c r="BB73" s="30" t="str">
        <f>'Strategic Scorecard'!$G$431</f>
        <v>ADJUST WEIGHT</v>
      </c>
      <c r="BC73" s="30" t="str">
        <f>'Strategic Scorecard'!$G$431</f>
        <v>ADJUST WEIGHT</v>
      </c>
      <c r="BD73" s="30" t="str">
        <f>'Strategic Scorecard'!$G$431</f>
        <v>ADJUST WEIGHT</v>
      </c>
      <c r="BE73" s="30" t="str">
        <f>'Strategic Scorecard'!$G$431</f>
        <v>ADJUST WEIGHT</v>
      </c>
      <c r="BF73" s="30" t="str">
        <f>'Strategic Scorecard'!$G$431</f>
        <v>ADJUST WEIGHT</v>
      </c>
      <c r="BG73" s="30" t="str">
        <f>'Strategic Scorecard'!$G$431</f>
        <v>ADJUST WEIGHT</v>
      </c>
      <c r="BH73" s="30" t="str">
        <f>'Strategic Scorecard'!$G$431</f>
        <v>ADJUST WEIGHT</v>
      </c>
      <c r="BI73" s="30" t="str">
        <f>'Strategic Scorecard'!$G$431</f>
        <v>ADJUST WEIGHT</v>
      </c>
      <c r="BJ73" s="30"/>
      <c r="BK73" s="30">
        <f>'Strategic Scorecard'!$G$356</f>
        <v>0</v>
      </c>
      <c r="BL73" s="30">
        <f>'Strategic Scorecard'!$G$356</f>
        <v>0</v>
      </c>
      <c r="BM73" s="30">
        <f>'Strategic Scorecard'!$G$356</f>
        <v>0</v>
      </c>
      <c r="BN73" s="30">
        <f>'Strategic Scorecard'!$G$356</f>
        <v>0</v>
      </c>
      <c r="BO73" s="30">
        <f>'Strategic Scorecard'!$G$356</f>
        <v>0</v>
      </c>
      <c r="BP73" s="30">
        <f>'Strategic Scorecard'!$G$356</f>
        <v>0</v>
      </c>
      <c r="BQ73" s="30">
        <f>'Strategic Scorecard'!$G$356</f>
        <v>0</v>
      </c>
      <c r="BR73" s="30">
        <f>'Strategic Scorecard'!$G$356</f>
        <v>0</v>
      </c>
      <c r="BS73" s="30">
        <f>'Strategic Scorecard'!$G$356</f>
        <v>0</v>
      </c>
      <c r="BT73" s="30">
        <f>'Strategic Scorecard'!$G$356</f>
        <v>0</v>
      </c>
      <c r="BU73" s="30">
        <f>'Strategic Scorecard'!$G$356</f>
        <v>0</v>
      </c>
      <c r="BV73" s="30">
        <f>'Strategic Scorecard'!$G$356</f>
        <v>0</v>
      </c>
      <c r="BW73" s="30">
        <f>'Strategic Scorecard'!$G$356</f>
        <v>0</v>
      </c>
      <c r="BX73" s="30">
        <f>'Strategic Scorecard'!$G$356</f>
        <v>0</v>
      </c>
      <c r="BY73" s="30">
        <f>'Strategic Scorecard'!$G$356</f>
        <v>0</v>
      </c>
      <c r="BZ73" s="30">
        <f>'Strategic Scorecard'!$G$356</f>
        <v>0</v>
      </c>
      <c r="CA73" s="30">
        <f>'Strategic Scorecard'!$G$356</f>
        <v>0</v>
      </c>
      <c r="CB73" s="30"/>
      <c r="CC73" s="30">
        <f>'Strategic Scorecard'!$G$331</f>
        <v>0</v>
      </c>
      <c r="CD73" s="30">
        <f>'Strategic Scorecard'!$G$331</f>
        <v>0</v>
      </c>
      <c r="CE73" s="30">
        <f>'Strategic Scorecard'!$G$331</f>
        <v>0</v>
      </c>
      <c r="CF73" s="30">
        <f>'Strategic Scorecard'!$G$331</f>
        <v>0</v>
      </c>
      <c r="CG73" s="30">
        <f>'Strategic Scorecard'!$G$331</f>
        <v>0</v>
      </c>
      <c r="CH73" s="30">
        <f>'Strategic Scorecard'!$G$331</f>
        <v>0</v>
      </c>
      <c r="CI73" s="30">
        <f>'Strategic Scorecard'!$G$331</f>
        <v>0</v>
      </c>
      <c r="CJ73" s="30">
        <f>'Strategic Scorecard'!$G$331</f>
        <v>0</v>
      </c>
      <c r="CK73" s="30">
        <f>'Strategic Scorecard'!$G$331</f>
        <v>0</v>
      </c>
      <c r="CL73" s="30">
        <f>'Strategic Scorecard'!$G$331</f>
        <v>0</v>
      </c>
      <c r="CM73" s="30"/>
      <c r="CN73" s="30"/>
      <c r="CO73" s="30"/>
      <c r="CP73" s="30"/>
      <c r="CQ73" s="30"/>
      <c r="CR73" s="30"/>
      <c r="CS73" s="30"/>
      <c r="CT73" s="30"/>
      <c r="CU73" s="30"/>
      <c r="CV73" s="30"/>
      <c r="CW73" s="30"/>
      <c r="CX73" s="30"/>
      <c r="CY73" s="30"/>
      <c r="DH73" s="30"/>
      <c r="DI73" s="30"/>
      <c r="DJ73" s="30"/>
      <c r="DK73" s="30"/>
      <c r="DL73" s="30"/>
      <c r="DM73" s="30"/>
      <c r="DN73" s="30"/>
      <c r="DO73" s="30"/>
      <c r="DP73" s="30"/>
      <c r="DQ73" s="30"/>
      <c r="DR73" s="30"/>
      <c r="DS73" s="30"/>
      <c r="DT73" s="30" t="str">
        <f>'Strategic Scorecard'!$G$433</f>
        <v>ADJUST WEIGHT</v>
      </c>
      <c r="DU73" s="30" t="str">
        <f>'Strategic Scorecard'!$G$433</f>
        <v>ADJUST WEIGHT</v>
      </c>
      <c r="DV73" s="30" t="str">
        <f>'Strategic Scorecard'!$G$433</f>
        <v>ADJUST WEIGHT</v>
      </c>
      <c r="DW73" s="30" t="str">
        <f>'Strategic Scorecard'!$G$433</f>
        <v>ADJUST WEIGHT</v>
      </c>
      <c r="DX73" s="30" t="str">
        <f>'Strategic Scorecard'!$G$433</f>
        <v>ADJUST WEIGHT</v>
      </c>
      <c r="DY73" s="30" t="str">
        <f>'Strategic Scorecard'!$G$433</f>
        <v>ADJUST WEIGHT</v>
      </c>
      <c r="DZ73" s="30" t="str">
        <f>'Strategic Scorecard'!$G$433</f>
        <v>ADJUST WEIGHT</v>
      </c>
      <c r="EA73" s="30" t="str">
        <f>'Strategic Scorecard'!$G$433</f>
        <v>ADJUST WEIGHT</v>
      </c>
      <c r="EB73" s="30" t="str">
        <f>'Strategic Scorecard'!$G$433</f>
        <v>ADJUST WEIGHT</v>
      </c>
      <c r="EC73" s="30" t="str">
        <f>'Strategic Scorecard'!$G$433</f>
        <v>ADJUST WEIGHT</v>
      </c>
      <c r="ED73" s="30" t="str">
        <f>'Strategic Scorecard'!$G$433</f>
        <v>ADJUST WEIGHT</v>
      </c>
      <c r="EE73" s="30"/>
      <c r="EF73" s="30">
        <f>'Strategic Scorecard'!$G$358</f>
        <v>0</v>
      </c>
      <c r="EG73" s="30">
        <f>'Strategic Scorecard'!$G$358</f>
        <v>0</v>
      </c>
      <c r="EH73" s="30">
        <f>'Strategic Scorecard'!$G$358</f>
        <v>0</v>
      </c>
      <c r="EI73" s="30">
        <f>'Strategic Scorecard'!$G$358</f>
        <v>0</v>
      </c>
      <c r="EJ73" s="30">
        <f>'Strategic Scorecard'!$G$358</f>
        <v>0</v>
      </c>
      <c r="EK73" s="30">
        <f>'Strategic Scorecard'!$G$358</f>
        <v>0</v>
      </c>
      <c r="EL73" s="30">
        <f>'Strategic Scorecard'!$G$358</f>
        <v>0</v>
      </c>
      <c r="EM73" s="30">
        <f>'Strategic Scorecard'!$G$358</f>
        <v>0</v>
      </c>
      <c r="EN73" s="30">
        <f>'Strategic Scorecard'!$G$358</f>
        <v>0</v>
      </c>
      <c r="EO73" s="30">
        <f>'Strategic Scorecard'!$G$358</f>
        <v>0</v>
      </c>
      <c r="EP73" s="30">
        <f>'Strategic Scorecard'!$G$358</f>
        <v>0</v>
      </c>
      <c r="EQ73" s="30">
        <f>'Strategic Scorecard'!$G$358</f>
        <v>0</v>
      </c>
      <c r="ER73" s="30">
        <f>'Strategic Scorecard'!$G$358</f>
        <v>0</v>
      </c>
      <c r="ES73" s="30">
        <f>'Strategic Scorecard'!$G$358</f>
        <v>0</v>
      </c>
      <c r="ET73" s="30">
        <f>'Strategic Scorecard'!$G$358</f>
        <v>0</v>
      </c>
      <c r="EU73" s="30">
        <f>'Strategic Scorecard'!$G$358</f>
        <v>0</v>
      </c>
      <c r="EV73" s="30">
        <f>'Strategic Scorecard'!$G$358</f>
        <v>0</v>
      </c>
      <c r="EW73" s="30">
        <f>'Strategic Scorecard'!$G$333</f>
        <v>0</v>
      </c>
      <c r="EX73" s="30">
        <f>'Strategic Scorecard'!$G$333</f>
        <v>0</v>
      </c>
      <c r="EY73" s="30">
        <f>'Strategic Scorecard'!$G$333</f>
        <v>0</v>
      </c>
      <c r="EZ73" s="30">
        <f>'Strategic Scorecard'!$G$333</f>
        <v>0</v>
      </c>
      <c r="FA73" s="30">
        <f>'Strategic Scorecard'!$G$333</f>
        <v>0</v>
      </c>
      <c r="FB73" s="30">
        <f>'Strategic Scorecard'!$G$333</f>
        <v>0</v>
      </c>
      <c r="FC73" s="30">
        <f>'Strategic Scorecard'!$G$333</f>
        <v>0</v>
      </c>
      <c r="FD73" s="30">
        <f>'Strategic Scorecard'!$G$333</f>
        <v>0</v>
      </c>
      <c r="FE73" s="30">
        <f>'Strategic Scorecard'!$G$333</f>
        <v>0</v>
      </c>
      <c r="FF73" s="30">
        <f>'Strategic Scorecard'!$G$333</f>
        <v>0</v>
      </c>
      <c r="FG73" s="30">
        <f>'Strategic Scorecard'!$G$333</f>
        <v>0</v>
      </c>
      <c r="FH73" s="30">
        <f>'Strategic Scorecard'!$G$333</f>
        <v>0</v>
      </c>
      <c r="FI73" s="30"/>
      <c r="FJ73" s="30"/>
      <c r="FK73" s="30"/>
      <c r="FL73" s="30"/>
      <c r="FM73" s="30"/>
      <c r="FN73" s="30"/>
      <c r="FO73" s="30"/>
      <c r="FP73" s="30"/>
      <c r="FQ73" s="30"/>
      <c r="FR73" s="30"/>
      <c r="FS73" s="30"/>
      <c r="FT73" s="40"/>
      <c r="FU73" s="40"/>
      <c r="FV73" s="40"/>
      <c r="FW73" s="40"/>
      <c r="FX73" s="40"/>
      <c r="FY73" s="40"/>
      <c r="FZ73" s="38"/>
      <c r="IC73" s="3"/>
      <c r="ID73" s="3"/>
      <c r="IE73" s="3"/>
      <c r="IF73" s="3"/>
      <c r="IG73" s="3"/>
      <c r="IH73" s="3"/>
    </row>
    <row r="74" spans="2:242" ht="20" customHeight="1">
      <c r="B74" s="42"/>
      <c r="C74" s="42"/>
      <c r="D74" s="42"/>
      <c r="E74" s="40"/>
      <c r="F74" s="42"/>
      <c r="G74" s="42"/>
      <c r="H74" s="42"/>
      <c r="I74" s="42"/>
      <c r="J74" s="42"/>
      <c r="K74" s="42"/>
      <c r="L74" s="42"/>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30"/>
      <c r="AN74" s="30"/>
      <c r="AO74" s="30"/>
      <c r="AP74" s="30"/>
      <c r="AQ74" s="30"/>
      <c r="AR74" s="30"/>
      <c r="AS74" s="30"/>
      <c r="AT74" s="30"/>
      <c r="AU74" s="30"/>
      <c r="AV74" s="30"/>
      <c r="AW74" s="30"/>
      <c r="AX74" s="30"/>
      <c r="AY74" s="30"/>
      <c r="AZ74" s="30"/>
      <c r="BA74" s="30"/>
      <c r="BB74" s="30" t="str">
        <f>'Strategic Scorecard'!$G$431</f>
        <v>ADJUST WEIGHT</v>
      </c>
      <c r="BC74" s="30" t="str">
        <f>'Strategic Scorecard'!$G$431</f>
        <v>ADJUST WEIGHT</v>
      </c>
      <c r="BD74" s="30" t="str">
        <f>'Strategic Scorecard'!$G$431</f>
        <v>ADJUST WEIGHT</v>
      </c>
      <c r="BE74" s="30" t="str">
        <f>'Strategic Scorecard'!$G$431</f>
        <v>ADJUST WEIGHT</v>
      </c>
      <c r="BF74" s="30" t="str">
        <f>'Strategic Scorecard'!$G$431</f>
        <v>ADJUST WEIGHT</v>
      </c>
      <c r="BG74" s="30" t="str">
        <f>'Strategic Scorecard'!$G$431</f>
        <v>ADJUST WEIGHT</v>
      </c>
      <c r="BH74" s="30" t="str">
        <f>'Strategic Scorecard'!$G$431</f>
        <v>ADJUST WEIGHT</v>
      </c>
      <c r="BI74" s="30" t="str">
        <f>'Strategic Scorecard'!$G$431</f>
        <v>ADJUST WEIGHT</v>
      </c>
      <c r="BJ74" s="30">
        <f>'Strategic Scorecard'!$G$356</f>
        <v>0</v>
      </c>
      <c r="BK74" s="30">
        <f>'Strategic Scorecard'!$G$356</f>
        <v>0</v>
      </c>
      <c r="BL74" s="30">
        <f>'Strategic Scorecard'!$G$356</f>
        <v>0</v>
      </c>
      <c r="BM74" s="30">
        <f>'Strategic Scorecard'!$G$356</f>
        <v>0</v>
      </c>
      <c r="BN74" s="30">
        <f>'Strategic Scorecard'!$G$356</f>
        <v>0</v>
      </c>
      <c r="BO74" s="30">
        <f>'Strategic Scorecard'!$G$356</f>
        <v>0</v>
      </c>
      <c r="BP74" s="30">
        <f>'Strategic Scorecard'!$G$356</f>
        <v>0</v>
      </c>
      <c r="BQ74" s="30">
        <f>'Strategic Scorecard'!$G$356</f>
        <v>0</v>
      </c>
      <c r="BR74" s="30">
        <f>'Strategic Scorecard'!$G$356</f>
        <v>0</v>
      </c>
      <c r="BS74" s="30">
        <f>'Strategic Scorecard'!$G$356</f>
        <v>0</v>
      </c>
      <c r="BT74" s="30">
        <f>'Strategic Scorecard'!$G$356</f>
        <v>0</v>
      </c>
      <c r="BU74" s="30">
        <f>'Strategic Scorecard'!$G$356</f>
        <v>0</v>
      </c>
      <c r="BV74" s="30">
        <f>'Strategic Scorecard'!$G$356</f>
        <v>0</v>
      </c>
      <c r="BW74" s="30">
        <f>'Strategic Scorecard'!$G$356</f>
        <v>0</v>
      </c>
      <c r="BX74" s="30">
        <f>'Strategic Scorecard'!$G$356</f>
        <v>0</v>
      </c>
      <c r="BY74" s="30">
        <f>'Strategic Scorecard'!$G$356</f>
        <v>0</v>
      </c>
      <c r="BZ74" s="30">
        <f>'Strategic Scorecard'!$G$356</f>
        <v>0</v>
      </c>
      <c r="CA74" s="30">
        <f>'Strategic Scorecard'!$G$356</f>
        <v>0</v>
      </c>
      <c r="CB74" s="30">
        <f>'Strategic Scorecard'!$G$356</f>
        <v>0</v>
      </c>
      <c r="CC74" s="30">
        <f>'Strategic Scorecard'!$G$331</f>
        <v>0</v>
      </c>
      <c r="CD74" s="30">
        <f>'Strategic Scorecard'!$G$331</f>
        <v>0</v>
      </c>
      <c r="CE74" s="30">
        <f>'Strategic Scorecard'!$G$331</f>
        <v>0</v>
      </c>
      <c r="CF74" s="30">
        <f>'Strategic Scorecard'!$G$331</f>
        <v>0</v>
      </c>
      <c r="CG74" s="30">
        <f>'Strategic Scorecard'!$G$331</f>
        <v>0</v>
      </c>
      <c r="CH74" s="30">
        <f>'Strategic Scorecard'!$G$331</f>
        <v>0</v>
      </c>
      <c r="CI74" s="30">
        <f>'Strategic Scorecard'!$G$331</f>
        <v>0</v>
      </c>
      <c r="CJ74" s="30">
        <f>'Strategic Scorecard'!$G$331</f>
        <v>0</v>
      </c>
      <c r="CK74" s="30"/>
      <c r="CL74" s="30"/>
      <c r="CM74" s="30"/>
      <c r="CN74" s="30"/>
      <c r="CO74" s="30"/>
      <c r="CP74" s="30"/>
      <c r="CQ74" s="30"/>
      <c r="CR74" s="30"/>
      <c r="CS74" s="30"/>
      <c r="CT74" s="30"/>
      <c r="CU74" s="30"/>
      <c r="CV74" s="30"/>
      <c r="CW74" s="30"/>
      <c r="CX74" s="30"/>
      <c r="CY74" s="30"/>
      <c r="DH74" s="30"/>
      <c r="DI74" s="30"/>
      <c r="DJ74" s="30"/>
      <c r="DK74" s="30"/>
      <c r="DL74" s="30"/>
      <c r="DM74" s="30"/>
      <c r="DN74" s="30"/>
      <c r="DO74" s="30"/>
      <c r="DP74" s="30"/>
      <c r="DQ74" s="30"/>
      <c r="DR74" s="30"/>
      <c r="DS74" s="30"/>
      <c r="DT74" s="30"/>
      <c r="DU74" s="30"/>
      <c r="DV74" s="30" t="str">
        <f>'Strategic Scorecard'!$G$433</f>
        <v>ADJUST WEIGHT</v>
      </c>
      <c r="DW74" s="30" t="str">
        <f>'Strategic Scorecard'!$G$433</f>
        <v>ADJUST WEIGHT</v>
      </c>
      <c r="DX74" s="30" t="str">
        <f>'Strategic Scorecard'!$G$433</f>
        <v>ADJUST WEIGHT</v>
      </c>
      <c r="DY74" s="30" t="str">
        <f>'Strategic Scorecard'!$G$433</f>
        <v>ADJUST WEIGHT</v>
      </c>
      <c r="DZ74" s="30" t="str">
        <f>'Strategic Scorecard'!$G$433</f>
        <v>ADJUST WEIGHT</v>
      </c>
      <c r="EA74" s="30" t="str">
        <f>'Strategic Scorecard'!$G$433</f>
        <v>ADJUST WEIGHT</v>
      </c>
      <c r="EB74" s="30" t="str">
        <f>'Strategic Scorecard'!$G$433</f>
        <v>ADJUST WEIGHT</v>
      </c>
      <c r="EC74" s="30" t="str">
        <f>'Strategic Scorecard'!$G$433</f>
        <v>ADJUST WEIGHT</v>
      </c>
      <c r="ED74" s="30" t="str">
        <f>'Strategic Scorecard'!$G$433</f>
        <v>ADJUST WEIGHT</v>
      </c>
      <c r="EE74" s="30">
        <f>'Strategic Scorecard'!$G$358</f>
        <v>0</v>
      </c>
      <c r="EF74" s="30">
        <f>'Strategic Scorecard'!$G$358</f>
        <v>0</v>
      </c>
      <c r="EG74" s="30">
        <f>'Strategic Scorecard'!$G$358</f>
        <v>0</v>
      </c>
      <c r="EH74" s="30">
        <f>'Strategic Scorecard'!$G$358</f>
        <v>0</v>
      </c>
      <c r="EI74" s="30">
        <f>'Strategic Scorecard'!$G$358</f>
        <v>0</v>
      </c>
      <c r="EJ74" s="30">
        <f>'Strategic Scorecard'!$G$358</f>
        <v>0</v>
      </c>
      <c r="EK74" s="30">
        <f>'Strategic Scorecard'!$G$358</f>
        <v>0</v>
      </c>
      <c r="EL74" s="30">
        <f>'Strategic Scorecard'!$G$358</f>
        <v>0</v>
      </c>
      <c r="EM74" s="30">
        <f>'Strategic Scorecard'!$G$358</f>
        <v>0</v>
      </c>
      <c r="EN74" s="30">
        <f>'Strategic Scorecard'!$G$358</f>
        <v>0</v>
      </c>
      <c r="EO74" s="30">
        <f>'Strategic Scorecard'!$G$358</f>
        <v>0</v>
      </c>
      <c r="EP74" s="30">
        <f>'Strategic Scorecard'!$G$358</f>
        <v>0</v>
      </c>
      <c r="EQ74" s="30">
        <f>'Strategic Scorecard'!$G$358</f>
        <v>0</v>
      </c>
      <c r="ER74" s="30">
        <f>'Strategic Scorecard'!$G$358</f>
        <v>0</v>
      </c>
      <c r="ES74" s="30">
        <f>'Strategic Scorecard'!$G$358</f>
        <v>0</v>
      </c>
      <c r="ET74" s="30">
        <f>'Strategic Scorecard'!$G$358</f>
        <v>0</v>
      </c>
      <c r="EU74" s="30">
        <f>'Strategic Scorecard'!$G$358</f>
        <v>0</v>
      </c>
      <c r="EV74" s="30">
        <f>'Strategic Scorecard'!$G$358</f>
        <v>0</v>
      </c>
      <c r="EW74" s="30"/>
      <c r="EX74" s="30">
        <f>'Strategic Scorecard'!$G$333</f>
        <v>0</v>
      </c>
      <c r="EY74" s="30">
        <f>'Strategic Scorecard'!$G$333</f>
        <v>0</v>
      </c>
      <c r="EZ74" s="30">
        <f>'Strategic Scorecard'!$G$333</f>
        <v>0</v>
      </c>
      <c r="FA74" s="30">
        <f>'Strategic Scorecard'!$G$333</f>
        <v>0</v>
      </c>
      <c r="FB74" s="30">
        <f>'Strategic Scorecard'!$G$333</f>
        <v>0</v>
      </c>
      <c r="FC74" s="30">
        <f>'Strategic Scorecard'!$G$333</f>
        <v>0</v>
      </c>
      <c r="FD74" s="30">
        <f>'Strategic Scorecard'!$G$333</f>
        <v>0</v>
      </c>
      <c r="FE74" s="30">
        <f>'Strategic Scorecard'!$G$333</f>
        <v>0</v>
      </c>
      <c r="FF74" s="30">
        <f>'Strategic Scorecard'!$G$333</f>
        <v>0</v>
      </c>
      <c r="FG74" s="30">
        <f>'Strategic Scorecard'!$G$333</f>
        <v>0</v>
      </c>
      <c r="FH74" s="30"/>
      <c r="FI74" s="30"/>
      <c r="FJ74" s="30"/>
      <c r="FK74" s="30"/>
      <c r="FL74" s="30"/>
      <c r="FM74" s="30"/>
      <c r="FN74" s="30"/>
      <c r="FO74" s="30"/>
      <c r="FP74" s="30"/>
      <c r="FQ74" s="30"/>
      <c r="FR74" s="30"/>
      <c r="FS74" s="30"/>
      <c r="FT74" s="40"/>
      <c r="FU74" s="40"/>
      <c r="FV74" s="40"/>
      <c r="FW74" s="40"/>
      <c r="FX74" s="40"/>
      <c r="FY74" s="40"/>
      <c r="FZ74" s="38"/>
      <c r="IC74" s="2"/>
      <c r="ID74" s="2"/>
      <c r="IE74" s="2"/>
      <c r="IF74" s="2"/>
      <c r="IG74" s="2"/>
      <c r="IH74" s="2"/>
    </row>
    <row r="75" spans="2:242" ht="20" customHeight="1">
      <c r="B75" s="42"/>
      <c r="C75" s="42"/>
      <c r="D75" s="42"/>
      <c r="E75" s="40"/>
      <c r="F75" s="42"/>
      <c r="G75" s="42"/>
      <c r="H75" s="42"/>
      <c r="I75" s="42"/>
      <c r="J75" s="42"/>
      <c r="K75" s="42"/>
      <c r="L75" s="42"/>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30"/>
      <c r="AN75" s="30"/>
      <c r="AO75" s="30"/>
      <c r="AP75" s="30"/>
      <c r="AQ75" s="30"/>
      <c r="AR75" s="30"/>
      <c r="AS75" s="30"/>
      <c r="AT75" s="30"/>
      <c r="AU75" s="30"/>
      <c r="AV75" s="30"/>
      <c r="AW75" s="30"/>
      <c r="AX75" s="30"/>
      <c r="AY75" s="30"/>
      <c r="AZ75" s="30"/>
      <c r="BA75" s="30"/>
      <c r="BB75" s="30"/>
      <c r="BC75" s="30" t="str">
        <f>'Strategic Scorecard'!$G$431</f>
        <v>ADJUST WEIGHT</v>
      </c>
      <c r="BD75" s="30" t="str">
        <f>'Strategic Scorecard'!$G$431</f>
        <v>ADJUST WEIGHT</v>
      </c>
      <c r="BE75" s="30" t="str">
        <f>'Strategic Scorecard'!$G$431</f>
        <v>ADJUST WEIGHT</v>
      </c>
      <c r="BF75" s="30" t="str">
        <f>'Strategic Scorecard'!$G$431</f>
        <v>ADJUST WEIGHT</v>
      </c>
      <c r="BG75" s="30" t="str">
        <f>'Strategic Scorecard'!$G$431</f>
        <v>ADJUST WEIGHT</v>
      </c>
      <c r="BH75" s="30" t="str">
        <f>'Strategic Scorecard'!$G$431</f>
        <v>ADJUST WEIGHT</v>
      </c>
      <c r="BI75" s="30" t="str">
        <f>'Strategic Scorecard'!$G$431</f>
        <v>ADJUST WEIGHT</v>
      </c>
      <c r="BJ75" s="30">
        <f>'Strategic Scorecard'!$G$356</f>
        <v>0</v>
      </c>
      <c r="BK75" s="30">
        <f>'Strategic Scorecard'!$G$356</f>
        <v>0</v>
      </c>
      <c r="BL75" s="30">
        <f>'Strategic Scorecard'!$G$356</f>
        <v>0</v>
      </c>
      <c r="BM75" s="30">
        <f>'Strategic Scorecard'!$G$356</f>
        <v>0</v>
      </c>
      <c r="BN75" s="30">
        <f>'Strategic Scorecard'!$G$356</f>
        <v>0</v>
      </c>
      <c r="BO75" s="30">
        <f>'Strategic Scorecard'!$G$356</f>
        <v>0</v>
      </c>
      <c r="BP75" s="30">
        <f>'Strategic Scorecard'!$G$356</f>
        <v>0</v>
      </c>
      <c r="BQ75" s="30">
        <f>'Strategic Scorecard'!$G$356</f>
        <v>0</v>
      </c>
      <c r="BR75" s="30">
        <f>'Strategic Scorecard'!$G$356</f>
        <v>0</v>
      </c>
      <c r="BS75" s="30">
        <f>'Strategic Scorecard'!$G$356</f>
        <v>0</v>
      </c>
      <c r="BT75" s="30">
        <f>'Strategic Scorecard'!$G$356</f>
        <v>0</v>
      </c>
      <c r="BU75" s="30">
        <f>'Strategic Scorecard'!$G$356</f>
        <v>0</v>
      </c>
      <c r="BV75" s="30">
        <f>'Strategic Scorecard'!$G$356</f>
        <v>0</v>
      </c>
      <c r="BW75" s="30">
        <f>'Strategic Scorecard'!$G$356</f>
        <v>0</v>
      </c>
      <c r="BX75" s="30">
        <f>'Strategic Scorecard'!$G$356</f>
        <v>0</v>
      </c>
      <c r="BY75" s="30">
        <f>'Strategic Scorecard'!$G$356</f>
        <v>0</v>
      </c>
      <c r="BZ75" s="30">
        <f>'Strategic Scorecard'!$G$356</f>
        <v>0</v>
      </c>
      <c r="CA75" s="30">
        <f>'Strategic Scorecard'!$G$356</f>
        <v>0</v>
      </c>
      <c r="CB75" s="30">
        <f>'Strategic Scorecard'!$G$356</f>
        <v>0</v>
      </c>
      <c r="CC75" s="30">
        <f>'Strategic Scorecard'!$G$331</f>
        <v>0</v>
      </c>
      <c r="CD75" s="30">
        <f>'Strategic Scorecard'!$G$331</f>
        <v>0</v>
      </c>
      <c r="CE75" s="30">
        <f>'Strategic Scorecard'!$G$331</f>
        <v>0</v>
      </c>
      <c r="CF75" s="30">
        <f>'Strategic Scorecard'!$G$331</f>
        <v>0</v>
      </c>
      <c r="CG75" s="30">
        <f>'Strategic Scorecard'!$G$331</f>
        <v>0</v>
      </c>
      <c r="CH75" s="30">
        <f>'Strategic Scorecard'!$G$331</f>
        <v>0</v>
      </c>
      <c r="CI75" s="30"/>
      <c r="CJ75" s="30"/>
      <c r="CK75" s="30"/>
      <c r="CL75" s="30"/>
      <c r="CM75" s="30"/>
      <c r="CN75" s="30"/>
      <c r="CO75" s="30"/>
      <c r="CP75" s="30"/>
      <c r="CQ75" s="30"/>
      <c r="CR75" s="30"/>
      <c r="CS75" s="30"/>
      <c r="CT75" s="30"/>
      <c r="CU75" s="30"/>
      <c r="CV75" s="30"/>
      <c r="CW75" s="30"/>
      <c r="CX75" s="30"/>
      <c r="CY75" s="30"/>
      <c r="DH75" s="30"/>
      <c r="DI75" s="30"/>
      <c r="DJ75" s="30"/>
      <c r="DK75" s="30"/>
      <c r="DL75" s="30"/>
      <c r="DM75" s="30"/>
      <c r="DN75" s="30"/>
      <c r="DO75" s="30"/>
      <c r="DP75" s="30"/>
      <c r="DQ75" s="30"/>
      <c r="DR75" s="30"/>
      <c r="DS75" s="30"/>
      <c r="DT75" s="30"/>
      <c r="DU75" s="30"/>
      <c r="DV75" s="30"/>
      <c r="DW75" s="30" t="str">
        <f>'Strategic Scorecard'!$G$433</f>
        <v>ADJUST WEIGHT</v>
      </c>
      <c r="DX75" s="30" t="str">
        <f>'Strategic Scorecard'!$G$433</f>
        <v>ADJUST WEIGHT</v>
      </c>
      <c r="DY75" s="30" t="str">
        <f>'Strategic Scorecard'!$G$433</f>
        <v>ADJUST WEIGHT</v>
      </c>
      <c r="DZ75" s="30" t="str">
        <f>'Strategic Scorecard'!$G$433</f>
        <v>ADJUST WEIGHT</v>
      </c>
      <c r="EA75" s="30" t="str">
        <f>'Strategic Scorecard'!$G$433</f>
        <v>ADJUST WEIGHT</v>
      </c>
      <c r="EB75" s="30" t="str">
        <f>'Strategic Scorecard'!$G$433</f>
        <v>ADJUST WEIGHT</v>
      </c>
      <c r="EC75" s="30" t="str">
        <f>'Strategic Scorecard'!$G$433</f>
        <v>ADJUST WEIGHT</v>
      </c>
      <c r="ED75" s="30" t="str">
        <f>'Strategic Scorecard'!$G$433</f>
        <v>ADJUST WEIGHT</v>
      </c>
      <c r="EE75" s="30">
        <f>'Strategic Scorecard'!$G$358</f>
        <v>0</v>
      </c>
      <c r="EF75" s="30">
        <f>'Strategic Scorecard'!$G$358</f>
        <v>0</v>
      </c>
      <c r="EG75" s="30">
        <f>'Strategic Scorecard'!$G$358</f>
        <v>0</v>
      </c>
      <c r="EH75" s="30">
        <f>'Strategic Scorecard'!$G$358</f>
        <v>0</v>
      </c>
      <c r="EI75" s="30">
        <f>'Strategic Scorecard'!$G$358</f>
        <v>0</v>
      </c>
      <c r="EJ75" s="30">
        <f>'Strategic Scorecard'!$G$358</f>
        <v>0</v>
      </c>
      <c r="EK75" s="30">
        <f>'Strategic Scorecard'!$G$358</f>
        <v>0</v>
      </c>
      <c r="EL75" s="30">
        <f>'Strategic Scorecard'!$G$358</f>
        <v>0</v>
      </c>
      <c r="EM75" s="30">
        <f>'Strategic Scorecard'!$G$358</f>
        <v>0</v>
      </c>
      <c r="EN75" s="30">
        <f>'Strategic Scorecard'!$G$358</f>
        <v>0</v>
      </c>
      <c r="EO75" s="30">
        <f>'Strategic Scorecard'!$G$358</f>
        <v>0</v>
      </c>
      <c r="EP75" s="30">
        <f>'Strategic Scorecard'!$G$358</f>
        <v>0</v>
      </c>
      <c r="EQ75" s="30">
        <f>'Strategic Scorecard'!$G$358</f>
        <v>0</v>
      </c>
      <c r="ER75" s="30">
        <f>'Strategic Scorecard'!$G$358</f>
        <v>0</v>
      </c>
      <c r="ES75" s="30">
        <f>'Strategic Scorecard'!$G$358</f>
        <v>0</v>
      </c>
      <c r="ET75" s="30">
        <f>'Strategic Scorecard'!$G$358</f>
        <v>0</v>
      </c>
      <c r="EU75" s="30">
        <f>'Strategic Scorecard'!$G$358</f>
        <v>0</v>
      </c>
      <c r="EV75" s="30">
        <f>'Strategic Scorecard'!$G$358</f>
        <v>0</v>
      </c>
      <c r="EW75" s="30">
        <f>'Strategic Scorecard'!$G$358</f>
        <v>0</v>
      </c>
      <c r="EX75" s="30">
        <f>'Strategic Scorecard'!$G$333</f>
        <v>0</v>
      </c>
      <c r="EY75" s="30">
        <f>'Strategic Scorecard'!$G$333</f>
        <v>0</v>
      </c>
      <c r="EZ75" s="30">
        <f>'Strategic Scorecard'!$G$333</f>
        <v>0</v>
      </c>
      <c r="FA75" s="30">
        <f>'Strategic Scorecard'!$G$333</f>
        <v>0</v>
      </c>
      <c r="FB75" s="30">
        <f>'Strategic Scorecard'!$G$333</f>
        <v>0</v>
      </c>
      <c r="FC75" s="30">
        <f>'Strategic Scorecard'!$G$333</f>
        <v>0</v>
      </c>
      <c r="FD75" s="30">
        <f>'Strategic Scorecard'!$G$333</f>
        <v>0</v>
      </c>
      <c r="FE75" s="30">
        <f>'Strategic Scorecard'!$G$333</f>
        <v>0</v>
      </c>
      <c r="FF75" s="30"/>
      <c r="FG75" s="30"/>
      <c r="FH75" s="30"/>
      <c r="FI75" s="30"/>
      <c r="FJ75" s="30"/>
      <c r="FK75" s="30"/>
      <c r="FL75" s="30"/>
      <c r="FM75" s="30"/>
      <c r="FN75" s="30"/>
      <c r="FO75" s="30"/>
      <c r="FP75" s="30"/>
      <c r="FQ75" s="30"/>
      <c r="FR75" s="30"/>
      <c r="FS75" s="30"/>
      <c r="FT75" s="40"/>
      <c r="FU75" s="40"/>
      <c r="FV75" s="40"/>
      <c r="FW75" s="40"/>
      <c r="FX75" s="40"/>
      <c r="FY75" s="40"/>
      <c r="FZ75" s="38"/>
      <c r="IC75" s="2"/>
      <c r="ID75" s="2"/>
      <c r="IE75" s="2"/>
      <c r="IF75" s="2"/>
      <c r="IG75" s="2"/>
      <c r="IH75" s="2"/>
    </row>
    <row r="76" spans="2:242" ht="20" customHeight="1">
      <c r="B76" s="42"/>
      <c r="C76" s="42"/>
      <c r="D76" s="42"/>
      <c r="E76" s="40"/>
      <c r="F76" s="42"/>
      <c r="G76" s="42"/>
      <c r="H76" s="42"/>
      <c r="I76" s="42"/>
      <c r="J76" s="42"/>
      <c r="K76" s="42"/>
      <c r="L76" s="42"/>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30"/>
      <c r="AN76" s="30"/>
      <c r="AO76" s="30"/>
      <c r="AP76" s="30"/>
      <c r="AQ76" s="30"/>
      <c r="AR76" s="30"/>
      <c r="AS76" s="30"/>
      <c r="AT76" s="30"/>
      <c r="AU76" s="30"/>
      <c r="AV76" s="30"/>
      <c r="AW76" s="30"/>
      <c r="AX76" s="30"/>
      <c r="AY76" s="30"/>
      <c r="AZ76" s="30"/>
      <c r="BA76" s="30"/>
      <c r="BB76" s="30"/>
      <c r="BC76" s="30"/>
      <c r="BD76" s="30"/>
      <c r="BE76" s="30" t="str">
        <f>'Strategic Scorecard'!$G$431</f>
        <v>ADJUST WEIGHT</v>
      </c>
      <c r="BF76" s="30" t="str">
        <f>'Strategic Scorecard'!$G$431</f>
        <v>ADJUST WEIGHT</v>
      </c>
      <c r="BG76" s="30" t="str">
        <f>'Strategic Scorecard'!$G$431</f>
        <v>ADJUST WEIGHT</v>
      </c>
      <c r="BH76" s="30" t="str">
        <f>'Strategic Scorecard'!$G$431</f>
        <v>ADJUST WEIGHT</v>
      </c>
      <c r="BI76" s="30"/>
      <c r="BJ76" s="30">
        <f>'Strategic Scorecard'!$G$356</f>
        <v>0</v>
      </c>
      <c r="BK76" s="30">
        <f>'Strategic Scorecard'!$G$356</f>
        <v>0</v>
      </c>
      <c r="BL76" s="30">
        <f>'Strategic Scorecard'!$G$356</f>
        <v>0</v>
      </c>
      <c r="BM76" s="30">
        <f>'Strategic Scorecard'!$G$356</f>
        <v>0</v>
      </c>
      <c r="BN76" s="30">
        <f>'Strategic Scorecard'!$G$356</f>
        <v>0</v>
      </c>
      <c r="BO76" s="30">
        <f>'Strategic Scorecard'!$G$356</f>
        <v>0</v>
      </c>
      <c r="BP76" s="30">
        <f>'Strategic Scorecard'!$G$356</f>
        <v>0</v>
      </c>
      <c r="BQ76" s="30">
        <f>'Strategic Scorecard'!$G$356</f>
        <v>0</v>
      </c>
      <c r="BR76" s="30">
        <f>'Strategic Scorecard'!$G$356</f>
        <v>0</v>
      </c>
      <c r="BS76" s="30">
        <f>'Strategic Scorecard'!$G$356</f>
        <v>0</v>
      </c>
      <c r="BT76" s="30">
        <f>'Strategic Scorecard'!$G$356</f>
        <v>0</v>
      </c>
      <c r="BU76" s="30">
        <f>'Strategic Scorecard'!$G$356</f>
        <v>0</v>
      </c>
      <c r="BV76" s="30">
        <f>'Strategic Scorecard'!$G$356</f>
        <v>0</v>
      </c>
      <c r="BW76" s="30">
        <f>'Strategic Scorecard'!$G$356</f>
        <v>0</v>
      </c>
      <c r="BX76" s="30">
        <f>'Strategic Scorecard'!$G$356</f>
        <v>0</v>
      </c>
      <c r="BY76" s="30">
        <f>'Strategic Scorecard'!$G$356</f>
        <v>0</v>
      </c>
      <c r="BZ76" s="30">
        <f>'Strategic Scorecard'!$G$356</f>
        <v>0</v>
      </c>
      <c r="CA76" s="30">
        <f>'Strategic Scorecard'!$G$356</f>
        <v>0</v>
      </c>
      <c r="CB76" s="30">
        <f>'Strategic Scorecard'!$G$356</f>
        <v>0</v>
      </c>
      <c r="CC76" s="30">
        <f>'Strategic Scorecard'!$G$356</f>
        <v>0</v>
      </c>
      <c r="CD76" s="30">
        <f>'Strategic Scorecard'!$G$331</f>
        <v>0</v>
      </c>
      <c r="CE76" s="30">
        <f>'Strategic Scorecard'!$G$331</f>
        <v>0</v>
      </c>
      <c r="CF76" s="30">
        <f>'Strategic Scorecard'!$G$331</f>
        <v>0</v>
      </c>
      <c r="CG76" s="30">
        <f>'Strategic Scorecard'!$G$331</f>
        <v>0</v>
      </c>
      <c r="CH76" s="30"/>
      <c r="CI76" s="30"/>
      <c r="CJ76" s="30"/>
      <c r="CK76" s="30"/>
      <c r="CL76" s="30"/>
      <c r="CM76" s="30"/>
      <c r="CN76" s="30"/>
      <c r="CO76" s="30"/>
      <c r="CP76" s="30"/>
      <c r="CQ76" s="30"/>
      <c r="CR76" s="30"/>
      <c r="CS76" s="30"/>
      <c r="CT76" s="30"/>
      <c r="CU76" s="30"/>
      <c r="CV76" s="30"/>
      <c r="CW76" s="30"/>
      <c r="CX76" s="30"/>
      <c r="CY76" s="30"/>
      <c r="DH76" s="30"/>
      <c r="DI76" s="30"/>
      <c r="DJ76" s="30"/>
      <c r="DK76" s="30"/>
      <c r="DL76" s="30"/>
      <c r="DM76" s="30"/>
      <c r="DN76" s="30"/>
      <c r="DO76" s="30"/>
      <c r="DP76" s="30"/>
      <c r="DQ76" s="30"/>
      <c r="DR76" s="30"/>
      <c r="DS76" s="30"/>
      <c r="DT76" s="30"/>
      <c r="DU76" s="30"/>
      <c r="DV76" s="30"/>
      <c r="DW76" s="30"/>
      <c r="DX76" s="36">
        <v>3</v>
      </c>
      <c r="DY76" s="30" t="str">
        <f>'Strategic Scorecard'!$G$433</f>
        <v>ADJUST WEIGHT</v>
      </c>
      <c r="DZ76" s="30" t="str">
        <f>'Strategic Scorecard'!$G$433</f>
        <v>ADJUST WEIGHT</v>
      </c>
      <c r="EA76" s="30" t="str">
        <f>'Strategic Scorecard'!$G$433</f>
        <v>ADJUST WEIGHT</v>
      </c>
      <c r="EB76" s="30" t="str">
        <f>'Strategic Scorecard'!$G$433</f>
        <v>ADJUST WEIGHT</v>
      </c>
      <c r="EC76" s="30" t="str">
        <f>'Strategic Scorecard'!$G$433</f>
        <v>ADJUST WEIGHT</v>
      </c>
      <c r="ED76" s="30"/>
      <c r="EE76" s="30">
        <f>'Strategic Scorecard'!$G$358</f>
        <v>0</v>
      </c>
      <c r="EF76" s="30">
        <f>'Strategic Scorecard'!$G$358</f>
        <v>0</v>
      </c>
      <c r="EG76" s="30">
        <f>'Strategic Scorecard'!$G$358</f>
        <v>0</v>
      </c>
      <c r="EH76" s="30">
        <f>'Strategic Scorecard'!$G$358</f>
        <v>0</v>
      </c>
      <c r="EI76" s="30">
        <f>'Strategic Scorecard'!$G$358</f>
        <v>0</v>
      </c>
      <c r="EJ76" s="30">
        <f>'Strategic Scorecard'!$G$358</f>
        <v>0</v>
      </c>
      <c r="EK76" s="30">
        <f>'Strategic Scorecard'!$G$358</f>
        <v>0</v>
      </c>
      <c r="EL76" s="30">
        <f>'Strategic Scorecard'!$G$358</f>
        <v>0</v>
      </c>
      <c r="EM76" s="30">
        <f>'Strategic Scorecard'!$G$358</f>
        <v>0</v>
      </c>
      <c r="EN76" s="30">
        <f>'Strategic Scorecard'!$G$358</f>
        <v>0</v>
      </c>
      <c r="EO76" s="30">
        <f>'Strategic Scorecard'!$G$358</f>
        <v>0</v>
      </c>
      <c r="EP76" s="30">
        <f>'Strategic Scorecard'!$G$358</f>
        <v>0</v>
      </c>
      <c r="EQ76" s="30">
        <f>'Strategic Scorecard'!$G$358</f>
        <v>0</v>
      </c>
      <c r="ER76" s="30">
        <f>'Strategic Scorecard'!$G$358</f>
        <v>0</v>
      </c>
      <c r="ES76" s="30">
        <f>'Strategic Scorecard'!$G$358</f>
        <v>0</v>
      </c>
      <c r="ET76" s="30">
        <f>'Strategic Scorecard'!$G$358</f>
        <v>0</v>
      </c>
      <c r="EU76" s="30">
        <f>'Strategic Scorecard'!$G$358</f>
        <v>0</v>
      </c>
      <c r="EV76" s="30">
        <f>'Strategic Scorecard'!$G$358</f>
        <v>0</v>
      </c>
      <c r="EW76" s="30">
        <f>'Strategic Scorecard'!$G$358</f>
        <v>0</v>
      </c>
      <c r="EX76" s="30">
        <f>'Strategic Scorecard'!$G$333</f>
        <v>0</v>
      </c>
      <c r="EY76" s="30">
        <f>'Strategic Scorecard'!$G$333</f>
        <v>0</v>
      </c>
      <c r="EZ76" s="30">
        <f>'Strategic Scorecard'!$G$333</f>
        <v>0</v>
      </c>
      <c r="FA76" s="30">
        <f>'Strategic Scorecard'!$G$333</f>
        <v>0</v>
      </c>
      <c r="FB76" s="30">
        <f>'Strategic Scorecard'!$G$333</f>
        <v>0</v>
      </c>
      <c r="FC76" s="30">
        <f>'Strategic Scorecard'!$G$333</f>
        <v>0</v>
      </c>
      <c r="FD76" s="30">
        <f>'Strategic Scorecard'!$G$333</f>
        <v>0</v>
      </c>
      <c r="FE76" s="30"/>
      <c r="FF76" s="30"/>
      <c r="FG76" s="30"/>
      <c r="FH76" s="30"/>
      <c r="FI76" s="30"/>
      <c r="FJ76" s="30"/>
      <c r="FK76" s="30"/>
      <c r="FL76" s="30"/>
      <c r="FM76" s="30"/>
      <c r="FN76" s="30"/>
      <c r="FO76" s="30"/>
      <c r="FP76" s="30"/>
      <c r="FQ76" s="30"/>
      <c r="FR76" s="30"/>
      <c r="FS76" s="30"/>
      <c r="FT76" s="40"/>
      <c r="FU76" s="40"/>
      <c r="FV76" s="40"/>
      <c r="FW76" s="40"/>
      <c r="FX76" s="40"/>
      <c r="FY76" s="40"/>
      <c r="FZ76" s="38"/>
      <c r="IC76" s="2"/>
      <c r="ID76" s="2"/>
      <c r="IE76" s="2"/>
      <c r="IF76" s="2"/>
      <c r="IG76" s="2"/>
      <c r="IH76" s="2"/>
    </row>
    <row r="77" spans="2:242" ht="20" customHeight="1">
      <c r="B77" s="42"/>
      <c r="C77" s="42"/>
      <c r="D77" s="42"/>
      <c r="E77" s="40"/>
      <c r="F77" s="42"/>
      <c r="G77" s="42"/>
      <c r="H77" s="42"/>
      <c r="I77" s="42"/>
      <c r="J77" s="42"/>
      <c r="K77" s="42"/>
      <c r="L77" s="42"/>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30"/>
      <c r="AN77" s="30"/>
      <c r="AO77" s="30"/>
      <c r="AP77" s="30"/>
      <c r="AQ77" s="30"/>
      <c r="AR77" s="30"/>
      <c r="AS77" s="30"/>
      <c r="AT77" s="30"/>
      <c r="AU77" s="30"/>
      <c r="AV77" s="30"/>
      <c r="AW77" s="30"/>
      <c r="AX77" s="30"/>
      <c r="AY77" s="30"/>
      <c r="AZ77" s="30"/>
      <c r="BA77" s="30"/>
      <c r="BB77" s="30"/>
      <c r="BC77" s="30"/>
      <c r="BD77" s="30"/>
      <c r="BE77" s="30"/>
      <c r="BF77" s="30"/>
      <c r="BG77" s="30" t="str">
        <f>'Strategic Scorecard'!$G$431</f>
        <v>ADJUST WEIGHT</v>
      </c>
      <c r="BH77" s="30" t="str">
        <f>'Strategic Scorecard'!$G$431</f>
        <v>ADJUST WEIGHT</v>
      </c>
      <c r="BI77" s="30">
        <f>'Strategic Scorecard'!$G$356</f>
        <v>0</v>
      </c>
      <c r="BJ77" s="30">
        <f>'Strategic Scorecard'!$G$356</f>
        <v>0</v>
      </c>
      <c r="BK77" s="30">
        <f>'Strategic Scorecard'!$G$356</f>
        <v>0</v>
      </c>
      <c r="BL77" s="30">
        <f>'Strategic Scorecard'!$G$356</f>
        <v>0</v>
      </c>
      <c r="BM77" s="30">
        <f>'Strategic Scorecard'!$G$356</f>
        <v>0</v>
      </c>
      <c r="BN77" s="30">
        <f>'Strategic Scorecard'!$G$356</f>
        <v>0</v>
      </c>
      <c r="BO77" s="30">
        <f>'Strategic Scorecard'!$G$356</f>
        <v>0</v>
      </c>
      <c r="BP77" s="30">
        <f>'Strategic Scorecard'!$G$356</f>
        <v>0</v>
      </c>
      <c r="BQ77" s="30">
        <f>'Strategic Scorecard'!$G$356</f>
        <v>0</v>
      </c>
      <c r="BR77" s="30">
        <f>'Strategic Scorecard'!$G$356</f>
        <v>0</v>
      </c>
      <c r="BS77" s="30">
        <f>'Strategic Scorecard'!$G$356</f>
        <v>0</v>
      </c>
      <c r="BT77" s="30">
        <f>'Strategic Scorecard'!$G$356</f>
        <v>0</v>
      </c>
      <c r="BU77" s="30">
        <f>'Strategic Scorecard'!$G$356</f>
        <v>0</v>
      </c>
      <c r="BV77" s="30">
        <f>'Strategic Scorecard'!$G$356</f>
        <v>0</v>
      </c>
      <c r="BW77" s="30">
        <f>'Strategic Scorecard'!$G$356</f>
        <v>0</v>
      </c>
      <c r="BX77" s="30">
        <f>'Strategic Scorecard'!$G$356</f>
        <v>0</v>
      </c>
      <c r="BY77" s="30">
        <f>'Strategic Scorecard'!$G$356</f>
        <v>0</v>
      </c>
      <c r="BZ77" s="30">
        <f>'Strategic Scorecard'!$G$356</f>
        <v>0</v>
      </c>
      <c r="CA77" s="30">
        <f>'Strategic Scorecard'!$G$356</f>
        <v>0</v>
      </c>
      <c r="CB77" s="30">
        <f>'Strategic Scorecard'!$G$356</f>
        <v>0</v>
      </c>
      <c r="CC77" s="30">
        <f>'Strategic Scorecard'!$G$356</f>
        <v>0</v>
      </c>
      <c r="CD77" s="30">
        <f>'Strategic Scorecard'!$G$331</f>
        <v>0</v>
      </c>
      <c r="CE77" s="30"/>
      <c r="CF77" s="30"/>
      <c r="CG77" s="30"/>
      <c r="CH77" s="30"/>
      <c r="CI77" s="30"/>
      <c r="CJ77" s="30"/>
      <c r="CK77" s="30"/>
      <c r="CL77" s="30"/>
      <c r="CM77" s="30"/>
      <c r="CN77" s="30"/>
      <c r="CO77" s="30"/>
      <c r="CP77" s="30"/>
      <c r="CQ77" s="30"/>
      <c r="CR77" s="30"/>
      <c r="CS77" s="30"/>
      <c r="CT77" s="30"/>
      <c r="CU77" s="30"/>
      <c r="CV77" s="30"/>
      <c r="CW77" s="30"/>
      <c r="CX77" s="30"/>
      <c r="CY77" s="30"/>
      <c r="DH77" s="30"/>
      <c r="DI77" s="30"/>
      <c r="DJ77" s="30"/>
      <c r="DK77" s="30"/>
      <c r="DL77" s="30"/>
      <c r="DM77" s="30"/>
      <c r="DN77" s="30"/>
      <c r="DO77" s="30"/>
      <c r="DP77" s="30"/>
      <c r="DQ77" s="30"/>
      <c r="DR77" s="30"/>
      <c r="DS77" s="30"/>
      <c r="DT77" s="30"/>
      <c r="DU77" s="30"/>
      <c r="DV77" s="30"/>
      <c r="DW77" s="30"/>
      <c r="DX77" s="30"/>
      <c r="DY77" s="30"/>
      <c r="DZ77" s="30" t="str">
        <f>'Strategic Scorecard'!$G$433</f>
        <v>ADJUST WEIGHT</v>
      </c>
      <c r="EA77" s="30" t="str">
        <f>'Strategic Scorecard'!$G$433</f>
        <v>ADJUST WEIGHT</v>
      </c>
      <c r="EB77" s="30" t="str">
        <f>'Strategic Scorecard'!$G$433</f>
        <v>ADJUST WEIGHT</v>
      </c>
      <c r="EC77" s="30" t="str">
        <f>'Strategic Scorecard'!$G$433</f>
        <v>ADJUST WEIGHT</v>
      </c>
      <c r="ED77" s="30">
        <f>'Strategic Scorecard'!$G$358</f>
        <v>0</v>
      </c>
      <c r="EE77" s="30">
        <f>'Strategic Scorecard'!$G$358</f>
        <v>0</v>
      </c>
      <c r="EF77" s="30">
        <f>'Strategic Scorecard'!$G$358</f>
        <v>0</v>
      </c>
      <c r="EG77" s="30">
        <f>'Strategic Scorecard'!$G$358</f>
        <v>0</v>
      </c>
      <c r="EH77" s="30">
        <f>'Strategic Scorecard'!$G$358</f>
        <v>0</v>
      </c>
      <c r="EI77" s="30">
        <f>'Strategic Scorecard'!$G$358</f>
        <v>0</v>
      </c>
      <c r="EJ77" s="30">
        <f>'Strategic Scorecard'!$G$358</f>
        <v>0</v>
      </c>
      <c r="EK77" s="30">
        <f>'Strategic Scorecard'!$G$358</f>
        <v>0</v>
      </c>
      <c r="EL77" s="30">
        <f>'Strategic Scorecard'!$G$358</f>
        <v>0</v>
      </c>
      <c r="EM77" s="30">
        <f>'Strategic Scorecard'!$G$358</f>
        <v>0</v>
      </c>
      <c r="EN77" s="30">
        <f>'Strategic Scorecard'!$G$358</f>
        <v>0</v>
      </c>
      <c r="EO77" s="30">
        <f>'Strategic Scorecard'!$G$358</f>
        <v>0</v>
      </c>
      <c r="EP77" s="30">
        <f>'Strategic Scorecard'!$G$358</f>
        <v>0</v>
      </c>
      <c r="EQ77" s="30">
        <f>'Strategic Scorecard'!$G$358</f>
        <v>0</v>
      </c>
      <c r="ER77" s="30">
        <f>'Strategic Scorecard'!$G$358</f>
        <v>0</v>
      </c>
      <c r="ES77" s="30">
        <f>'Strategic Scorecard'!$G$358</f>
        <v>0</v>
      </c>
      <c r="ET77" s="30">
        <f>'Strategic Scorecard'!$G$358</f>
        <v>0</v>
      </c>
      <c r="EU77" s="30">
        <f>'Strategic Scorecard'!$G$358</f>
        <v>0</v>
      </c>
      <c r="EV77" s="30">
        <f>'Strategic Scorecard'!$G$358</f>
        <v>0</v>
      </c>
      <c r="EW77" s="30">
        <f>'Strategic Scorecard'!$G$358</f>
        <v>0</v>
      </c>
      <c r="EX77" s="30"/>
      <c r="EY77" s="30">
        <f>'Strategic Scorecard'!$G$333</f>
        <v>0</v>
      </c>
      <c r="EZ77" s="30">
        <f>'Strategic Scorecard'!$G$333</f>
        <v>0</v>
      </c>
      <c r="FA77" s="30">
        <f>'Strategic Scorecard'!$G$333</f>
        <v>0</v>
      </c>
      <c r="FB77" s="30">
        <f>'Strategic Scorecard'!$G$333</f>
        <v>0</v>
      </c>
      <c r="FC77" s="30"/>
      <c r="FD77" s="30"/>
      <c r="FE77" s="30"/>
      <c r="FF77" s="30"/>
      <c r="FG77" s="30"/>
      <c r="FH77" s="30"/>
      <c r="FI77" s="30"/>
      <c r="FJ77" s="30"/>
      <c r="FK77" s="30"/>
      <c r="FL77" s="30"/>
      <c r="FM77" s="30"/>
      <c r="FN77" s="30"/>
      <c r="FO77" s="30"/>
      <c r="FP77" s="30"/>
      <c r="FQ77" s="30"/>
      <c r="FR77" s="30"/>
      <c r="FS77" s="30"/>
      <c r="FT77" s="40"/>
      <c r="FU77" s="40"/>
      <c r="FV77" s="40"/>
      <c r="FW77" s="40"/>
      <c r="FX77" s="40"/>
      <c r="FY77" s="40"/>
      <c r="FZ77" s="38"/>
      <c r="IC77" s="2"/>
      <c r="ID77" s="2"/>
      <c r="IE77" s="2"/>
      <c r="IF77" s="2"/>
      <c r="IG77" s="2"/>
      <c r="IH77" s="2"/>
    </row>
    <row r="78" spans="2:242" ht="20" customHeight="1">
      <c r="B78" s="42"/>
      <c r="C78" s="42"/>
      <c r="D78" s="42"/>
      <c r="E78" s="40"/>
      <c r="F78" s="42"/>
      <c r="G78" s="42"/>
      <c r="H78" s="42"/>
      <c r="I78" s="42"/>
      <c r="J78" s="42"/>
      <c r="K78" s="42"/>
      <c r="L78" s="42"/>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f>'Strategic Scorecard'!$G$356</f>
        <v>0</v>
      </c>
      <c r="BK78" s="30">
        <f>'Strategic Scorecard'!$G$356</f>
        <v>0</v>
      </c>
      <c r="BL78" s="30">
        <f>'Strategic Scorecard'!$G$356</f>
        <v>0</v>
      </c>
      <c r="BM78" s="30">
        <f>'Strategic Scorecard'!$G$356</f>
        <v>0</v>
      </c>
      <c r="BN78" s="30">
        <f>'Strategic Scorecard'!$G$356</f>
        <v>0</v>
      </c>
      <c r="BO78" s="30">
        <f>'Strategic Scorecard'!$G$356</f>
        <v>0</v>
      </c>
      <c r="BP78" s="30">
        <f>'Strategic Scorecard'!$G$356</f>
        <v>0</v>
      </c>
      <c r="BQ78" s="30">
        <f>'Strategic Scorecard'!$G$356</f>
        <v>0</v>
      </c>
      <c r="BR78" s="30">
        <f>'Strategic Scorecard'!$G$356</f>
        <v>0</v>
      </c>
      <c r="BS78" s="30">
        <f>'Strategic Scorecard'!$G$356</f>
        <v>0</v>
      </c>
      <c r="BT78" s="30">
        <f>'Strategic Scorecard'!$G$356</f>
        <v>0</v>
      </c>
      <c r="BU78" s="30">
        <f>'Strategic Scorecard'!$G$356</f>
        <v>0</v>
      </c>
      <c r="BV78" s="30">
        <f>'Strategic Scorecard'!$G$356</f>
        <v>0</v>
      </c>
      <c r="BW78" s="30">
        <f>'Strategic Scorecard'!$G$356</f>
        <v>0</v>
      </c>
      <c r="BX78" s="30">
        <f>'Strategic Scorecard'!$G$356</f>
        <v>0</v>
      </c>
      <c r="BY78" s="30">
        <f>'Strategic Scorecard'!$G$356</f>
        <v>0</v>
      </c>
      <c r="BZ78" s="30">
        <f>'Strategic Scorecard'!$G$356</f>
        <v>0</v>
      </c>
      <c r="CA78" s="30">
        <f>'Strategic Scorecard'!$G$356</f>
        <v>0</v>
      </c>
      <c r="CB78" s="30">
        <f>'Strategic Scorecard'!$G$356</f>
        <v>0</v>
      </c>
      <c r="CC78" s="30">
        <f>'Strategic Scorecard'!$G$356</f>
        <v>0</v>
      </c>
      <c r="CD78" s="30"/>
      <c r="CE78" s="30"/>
      <c r="CF78" s="30"/>
      <c r="CG78" s="30"/>
      <c r="CH78" s="30"/>
      <c r="CI78" s="30"/>
      <c r="CJ78" s="30"/>
      <c r="CK78" s="30"/>
      <c r="CL78" s="30"/>
      <c r="CM78" s="30"/>
      <c r="CN78" s="30"/>
      <c r="CO78" s="30"/>
      <c r="CP78" s="30"/>
      <c r="CQ78" s="30"/>
      <c r="CR78" s="30"/>
      <c r="CS78" s="30"/>
      <c r="CT78" s="30"/>
      <c r="CU78" s="30"/>
      <c r="CV78" s="30"/>
      <c r="CW78" s="30"/>
      <c r="CX78" s="30"/>
      <c r="CY78" s="30"/>
      <c r="DH78" s="30"/>
      <c r="DI78" s="30"/>
      <c r="DJ78" s="30"/>
      <c r="DK78" s="30"/>
      <c r="DL78" s="30"/>
      <c r="DM78" s="30"/>
      <c r="DN78" s="30"/>
      <c r="DO78" s="30"/>
      <c r="DP78" s="30"/>
      <c r="DQ78" s="30"/>
      <c r="DR78" s="30"/>
      <c r="DS78" s="30"/>
      <c r="DT78" s="30"/>
      <c r="DU78" s="30"/>
      <c r="DV78" s="30"/>
      <c r="DW78" s="30"/>
      <c r="DX78" s="30"/>
      <c r="DY78" s="30"/>
      <c r="DZ78" s="30"/>
      <c r="EA78" s="30"/>
      <c r="EB78" s="30"/>
      <c r="EC78" s="30" t="str">
        <f>'Strategic Scorecard'!$G$433</f>
        <v>ADJUST WEIGHT</v>
      </c>
      <c r="ED78" s="30">
        <f>'Strategic Scorecard'!$G$358</f>
        <v>0</v>
      </c>
      <c r="EE78" s="30">
        <f>'Strategic Scorecard'!$G$358</f>
        <v>0</v>
      </c>
      <c r="EF78" s="30">
        <f>'Strategic Scorecard'!$G$358</f>
        <v>0</v>
      </c>
      <c r="EG78" s="30">
        <f>'Strategic Scorecard'!$G$358</f>
        <v>0</v>
      </c>
      <c r="EH78" s="30">
        <f>'Strategic Scorecard'!$G$358</f>
        <v>0</v>
      </c>
      <c r="EI78" s="30">
        <f>'Strategic Scorecard'!$G$358</f>
        <v>0</v>
      </c>
      <c r="EJ78" s="30">
        <f>'Strategic Scorecard'!$G$358</f>
        <v>0</v>
      </c>
      <c r="EK78" s="30">
        <f>'Strategic Scorecard'!$G$358</f>
        <v>0</v>
      </c>
      <c r="EL78" s="30">
        <f>'Strategic Scorecard'!$G$358</f>
        <v>0</v>
      </c>
      <c r="EM78" s="30">
        <f>'Strategic Scorecard'!$G$358</f>
        <v>0</v>
      </c>
      <c r="EN78" s="30">
        <f>'Strategic Scorecard'!$G$358</f>
        <v>0</v>
      </c>
      <c r="EO78" s="30">
        <f>'Strategic Scorecard'!$G$358</f>
        <v>0</v>
      </c>
      <c r="EP78" s="30">
        <f>'Strategic Scorecard'!$G$358</f>
        <v>0</v>
      </c>
      <c r="EQ78" s="30">
        <f>'Strategic Scorecard'!$G$358</f>
        <v>0</v>
      </c>
      <c r="ER78" s="30">
        <f>'Strategic Scorecard'!$G$358</f>
        <v>0</v>
      </c>
      <c r="ES78" s="30">
        <f>'Strategic Scorecard'!$G$358</f>
        <v>0</v>
      </c>
      <c r="ET78" s="30">
        <f>'Strategic Scorecard'!$G$358</f>
        <v>0</v>
      </c>
      <c r="EU78" s="30">
        <f>'Strategic Scorecard'!$G$358</f>
        <v>0</v>
      </c>
      <c r="EV78" s="30">
        <f>'Strategic Scorecard'!$G$358</f>
        <v>0</v>
      </c>
      <c r="EW78" s="30">
        <f>'Strategic Scorecard'!$G$358</f>
        <v>0</v>
      </c>
      <c r="EX78" s="30">
        <f>'Strategic Scorecard'!$G$358</f>
        <v>0</v>
      </c>
      <c r="EY78" s="30">
        <f>'Strategic Scorecard'!$G$333</f>
        <v>0</v>
      </c>
      <c r="EZ78" s="30">
        <f>'Strategic Scorecard'!$G$333</f>
        <v>0</v>
      </c>
      <c r="FA78" s="30"/>
      <c r="FB78" s="30"/>
      <c r="FC78" s="30"/>
      <c r="FD78" s="30"/>
      <c r="FE78" s="30"/>
      <c r="FF78" s="30"/>
      <c r="FG78" s="30"/>
      <c r="FH78" s="30"/>
      <c r="FI78" s="30"/>
      <c r="FJ78" s="30"/>
      <c r="FK78" s="30"/>
      <c r="FL78" s="30"/>
      <c r="FM78" s="30"/>
      <c r="FN78" s="30"/>
      <c r="FO78" s="30"/>
      <c r="FP78" s="30"/>
      <c r="FQ78" s="30"/>
      <c r="FR78" s="30"/>
      <c r="FS78" s="30"/>
      <c r="FT78" s="40"/>
      <c r="FU78" s="40"/>
      <c r="FV78" s="40"/>
      <c r="FW78" s="40"/>
      <c r="FX78" s="40"/>
      <c r="FY78" s="40"/>
      <c r="FZ78" s="38"/>
      <c r="IC78" s="2"/>
      <c r="ID78" s="2"/>
      <c r="IE78" s="2"/>
      <c r="IF78" s="2"/>
      <c r="IG78" s="2"/>
      <c r="IH78" s="2"/>
    </row>
    <row r="79" spans="2:242" ht="20" customHeight="1">
      <c r="B79" s="42"/>
      <c r="C79" s="42"/>
      <c r="D79" s="42"/>
      <c r="E79" s="40"/>
      <c r="F79" s="42"/>
      <c r="G79" s="42"/>
      <c r="H79" s="42"/>
      <c r="I79" s="42"/>
      <c r="J79" s="42"/>
      <c r="K79" s="42"/>
      <c r="L79" s="42"/>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BJ79" s="30"/>
      <c r="BK79" s="30">
        <f>'Strategic Scorecard'!$G$356</f>
        <v>0</v>
      </c>
      <c r="BL79" s="30">
        <f>'Strategic Scorecard'!$G$356</f>
        <v>0</v>
      </c>
      <c r="BM79" s="30">
        <f>'Strategic Scorecard'!$G$356</f>
        <v>0</v>
      </c>
      <c r="BN79" s="30">
        <f>'Strategic Scorecard'!$G$356</f>
        <v>0</v>
      </c>
      <c r="BO79" s="30">
        <f>'Strategic Scorecard'!$G$356</f>
        <v>0</v>
      </c>
      <c r="BP79" s="30">
        <f>'Strategic Scorecard'!$G$356</f>
        <v>0</v>
      </c>
      <c r="BQ79" s="30">
        <f>'Strategic Scorecard'!$G$356</f>
        <v>0</v>
      </c>
      <c r="BR79" s="30">
        <f>'Strategic Scorecard'!$G$356</f>
        <v>0</v>
      </c>
      <c r="BS79" s="30">
        <f>'Strategic Scorecard'!$G$356</f>
        <v>0</v>
      </c>
      <c r="BT79" s="30">
        <f>'Strategic Scorecard'!$G$356</f>
        <v>0</v>
      </c>
      <c r="BU79" s="30">
        <f>'Strategic Scorecard'!$G$356</f>
        <v>0</v>
      </c>
      <c r="BV79" s="30">
        <f>'Strategic Scorecard'!$G$356</f>
        <v>0</v>
      </c>
      <c r="BW79" s="30">
        <f>'Strategic Scorecard'!$G$356</f>
        <v>0</v>
      </c>
      <c r="BX79" s="30">
        <f>'Strategic Scorecard'!$G$356</f>
        <v>0</v>
      </c>
      <c r="BY79" s="30">
        <f>'Strategic Scorecard'!$G$356</f>
        <v>0</v>
      </c>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f>'Strategic Scorecard'!$G$358</f>
        <v>0</v>
      </c>
      <c r="EG79" s="30">
        <f>'Strategic Scorecard'!$G$358</f>
        <v>0</v>
      </c>
      <c r="EH79" s="30">
        <f>'Strategic Scorecard'!$G$358</f>
        <v>0</v>
      </c>
      <c r="EI79" s="30">
        <f>'Strategic Scorecard'!$G$358</f>
        <v>0</v>
      </c>
      <c r="EJ79" s="30">
        <f>'Strategic Scorecard'!$G$358</f>
        <v>0</v>
      </c>
      <c r="EK79" s="30">
        <f>'Strategic Scorecard'!$G$358</f>
        <v>0</v>
      </c>
      <c r="EL79" s="30">
        <f>'Strategic Scorecard'!$G$358</f>
        <v>0</v>
      </c>
      <c r="EM79" s="30">
        <f>'Strategic Scorecard'!$G$358</f>
        <v>0</v>
      </c>
      <c r="EN79" s="30">
        <f>'Strategic Scorecard'!$G$358</f>
        <v>0</v>
      </c>
      <c r="EO79" s="30">
        <f>'Strategic Scorecard'!$G$358</f>
        <v>0</v>
      </c>
      <c r="EP79" s="30">
        <f>'Strategic Scorecard'!$G$358</f>
        <v>0</v>
      </c>
      <c r="EQ79" s="30">
        <f>'Strategic Scorecard'!$G$358</f>
        <v>0</v>
      </c>
      <c r="ER79" s="30">
        <f>'Strategic Scorecard'!$G$358</f>
        <v>0</v>
      </c>
      <c r="ES79" s="30">
        <f>'Strategic Scorecard'!$G$358</f>
        <v>0</v>
      </c>
      <c r="ET79" s="30">
        <f>'Strategic Scorecard'!$G$358</f>
        <v>0</v>
      </c>
      <c r="EU79" s="30">
        <f>'Strategic Scorecard'!$G$358</f>
        <v>0</v>
      </c>
      <c r="EV79" s="30">
        <f>'Strategic Scorecard'!$G$358</f>
        <v>0</v>
      </c>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40"/>
      <c r="FU79" s="40"/>
      <c r="FV79" s="40"/>
      <c r="FW79" s="40"/>
      <c r="FX79" s="40"/>
      <c r="FY79" s="40"/>
      <c r="FZ79" s="38"/>
      <c r="IC79" s="2"/>
      <c r="ID79" s="2"/>
      <c r="IE79" s="2"/>
      <c r="IF79" s="2"/>
      <c r="IG79" s="2"/>
      <c r="IH79" s="2"/>
    </row>
    <row r="80" spans="2:242" ht="20" customHeight="1">
      <c r="B80" s="42"/>
      <c r="C80" s="42"/>
      <c r="D80" s="42"/>
      <c r="E80" s="40"/>
      <c r="F80" s="42"/>
      <c r="G80" s="42"/>
      <c r="H80" s="42"/>
      <c r="I80" s="42"/>
      <c r="J80" s="42"/>
      <c r="K80" s="42"/>
      <c r="L80" s="42"/>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f>'Strategic Scorecard'!$G$358</f>
        <v>0</v>
      </c>
      <c r="EL80" s="30">
        <f>'Strategic Scorecard'!$G$358</f>
        <v>0</v>
      </c>
      <c r="EM80" s="30">
        <f>'Strategic Scorecard'!$G$358</f>
        <v>0</v>
      </c>
      <c r="EN80" s="30">
        <f>'Strategic Scorecard'!$G$358</f>
        <v>0</v>
      </c>
      <c r="EO80" s="30">
        <f>'Strategic Scorecard'!$G$358</f>
        <v>0</v>
      </c>
      <c r="EP80" s="30">
        <f>'Strategic Scorecard'!$G$358</f>
        <v>0</v>
      </c>
      <c r="EQ80" s="30">
        <f>'Strategic Scorecard'!$G$358</f>
        <v>0</v>
      </c>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40"/>
      <c r="FU80" s="40"/>
      <c r="FV80" s="40"/>
      <c r="FW80" s="40"/>
      <c r="FX80" s="40"/>
      <c r="FY80" s="40"/>
      <c r="FZ80" s="38"/>
      <c r="IC80" s="2"/>
      <c r="ID80" s="2"/>
      <c r="IE80" s="2"/>
      <c r="IF80" s="2"/>
      <c r="IG80" s="2"/>
      <c r="IH80" s="2"/>
    </row>
    <row r="81" spans="2:242" ht="20" customHeight="1">
      <c r="B81" s="42"/>
      <c r="C81" s="42"/>
      <c r="D81" s="42"/>
      <c r="E81" s="40"/>
      <c r="F81" s="42"/>
      <c r="G81" s="42"/>
      <c r="H81" s="42"/>
      <c r="I81" s="42"/>
      <c r="J81" s="42"/>
      <c r="K81" s="42"/>
      <c r="L81" s="42"/>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1"/>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40"/>
      <c r="FU81" s="40"/>
      <c r="FV81" s="40"/>
      <c r="FW81" s="40"/>
      <c r="FX81" s="40"/>
      <c r="FY81" s="40"/>
      <c r="FZ81" s="38"/>
      <c r="IC81" s="2"/>
      <c r="ID81" s="2"/>
      <c r="IE81" s="2"/>
      <c r="IF81" s="2"/>
      <c r="IG81" s="2"/>
      <c r="IH81" s="2"/>
    </row>
    <row r="82" spans="2:242" ht="20" customHeight="1">
      <c r="B82" s="42"/>
      <c r="C82" s="42"/>
      <c r="D82" s="42"/>
      <c r="E82" s="40"/>
      <c r="F82" s="42"/>
      <c r="G82" s="42"/>
      <c r="H82" s="42"/>
      <c r="I82" s="42"/>
      <c r="J82" s="42"/>
      <c r="K82" s="42"/>
      <c r="L82" s="42"/>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38"/>
      <c r="GA82" s="38"/>
      <c r="GB82" s="38"/>
      <c r="IC82" s="2"/>
      <c r="ID82" s="2"/>
      <c r="IE82" s="2"/>
      <c r="IF82" s="2"/>
      <c r="IG82" s="2"/>
      <c r="IH82" s="2"/>
    </row>
    <row r="83" spans="2:242" ht="20" customHeight="1">
      <c r="B83" s="42"/>
      <c r="C83" s="42"/>
      <c r="D83" s="42"/>
      <c r="E83" s="40"/>
      <c r="F83" s="42"/>
      <c r="G83" s="42"/>
      <c r="H83" s="42"/>
      <c r="I83" s="42"/>
      <c r="J83" s="42"/>
      <c r="K83" s="42"/>
      <c r="L83" s="42"/>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38"/>
      <c r="GA83" s="38"/>
      <c r="GB83" s="38"/>
      <c r="IC83" s="2"/>
      <c r="ID83" s="2"/>
      <c r="IE83" s="2"/>
      <c r="IF83" s="2"/>
      <c r="IG83" s="2"/>
      <c r="IH83" s="2"/>
    </row>
    <row r="84" spans="2:242" ht="20" customHeight="1">
      <c r="B84" s="42"/>
      <c r="C84" s="42"/>
      <c r="D84" s="42"/>
      <c r="E84" s="40"/>
      <c r="F84" s="42"/>
      <c r="G84" s="42"/>
      <c r="H84" s="42"/>
      <c r="I84" s="42"/>
      <c r="J84" s="42"/>
      <c r="K84" s="42"/>
      <c r="L84" s="42"/>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38"/>
      <c r="GA84" s="38"/>
      <c r="GB84" s="38"/>
      <c r="IC84" s="2"/>
      <c r="ID84" s="2"/>
      <c r="IE84" s="2"/>
      <c r="IF84" s="2"/>
      <c r="IG84" s="2"/>
      <c r="IH84" s="2"/>
    </row>
    <row r="85" spans="2:242" ht="20" customHeight="1">
      <c r="B85" s="42"/>
      <c r="C85" s="42"/>
      <c r="D85" s="42"/>
      <c r="E85" s="40"/>
      <c r="F85" s="42"/>
      <c r="G85" s="42"/>
      <c r="H85" s="42"/>
      <c r="I85" s="42"/>
      <c r="J85" s="42"/>
      <c r="K85" s="42"/>
      <c r="L85" s="42"/>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38"/>
      <c r="GA85" s="38"/>
      <c r="GB85" s="38"/>
      <c r="IC85" s="2"/>
      <c r="ID85" s="2"/>
      <c r="IE85" s="2"/>
      <c r="IF85" s="2"/>
      <c r="IG85" s="2"/>
      <c r="IH85" s="2"/>
    </row>
    <row r="86" spans="2:242" ht="20" customHeight="1">
      <c r="B86" s="42"/>
      <c r="C86" s="42"/>
      <c r="D86" s="42"/>
      <c r="E86" s="40"/>
      <c r="F86" s="42"/>
      <c r="G86" s="42"/>
      <c r="H86" s="42"/>
      <c r="I86" s="42"/>
      <c r="J86" s="42"/>
      <c r="K86" s="42"/>
      <c r="L86" s="42"/>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38"/>
      <c r="GA86" s="38"/>
      <c r="GB86" s="38"/>
      <c r="IC86" s="2"/>
      <c r="ID86" s="2"/>
      <c r="IE86" s="2"/>
      <c r="IF86" s="2"/>
      <c r="IG86" s="2"/>
      <c r="IH86" s="2"/>
    </row>
    <row r="87" spans="2:242" ht="20" customHeight="1">
      <c r="B87" s="42"/>
      <c r="C87" s="42"/>
      <c r="D87" s="42"/>
      <c r="E87" s="40"/>
      <c r="F87" s="42"/>
      <c r="G87" s="42"/>
      <c r="H87" s="42"/>
      <c r="I87" s="42"/>
      <c r="J87" s="42"/>
      <c r="K87" s="42"/>
      <c r="L87" s="42"/>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38"/>
      <c r="GA87" s="38"/>
      <c r="GB87" s="38"/>
      <c r="IC87" s="2"/>
      <c r="ID87" s="2"/>
      <c r="IE87" s="2"/>
      <c r="IF87" s="2"/>
      <c r="IG87" s="2"/>
      <c r="IH87" s="2"/>
    </row>
    <row r="88" spans="2:242" ht="20" customHeight="1">
      <c r="B88" s="42"/>
      <c r="C88" s="42"/>
      <c r="D88" s="42"/>
      <c r="E88" s="40"/>
      <c r="F88" s="42"/>
      <c r="G88" s="42"/>
      <c r="H88" s="42"/>
      <c r="I88" s="42"/>
      <c r="J88" s="42"/>
      <c r="K88" s="42"/>
      <c r="L88" s="42"/>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38"/>
      <c r="GA88" s="38"/>
      <c r="GB88" s="38"/>
      <c r="IC88" s="2"/>
      <c r="ID88" s="2"/>
      <c r="IE88" s="2"/>
      <c r="IF88" s="2"/>
      <c r="IG88" s="2"/>
      <c r="IH88" s="2"/>
    </row>
    <row r="89" spans="2:242" ht="20" customHeight="1">
      <c r="B89" s="42"/>
      <c r="C89" s="42"/>
      <c r="D89" s="42"/>
      <c r="E89" s="40"/>
      <c r="F89" s="42"/>
      <c r="G89" s="42"/>
      <c r="H89" s="42"/>
      <c r="I89" s="42"/>
      <c r="J89" s="42"/>
      <c r="K89" s="42"/>
      <c r="L89" s="42"/>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38"/>
      <c r="GA89" s="38"/>
      <c r="GB89" s="38"/>
      <c r="IC89" s="2"/>
      <c r="ID89" s="2"/>
      <c r="IE89" s="2"/>
      <c r="IF89" s="2"/>
      <c r="IG89" s="2"/>
      <c r="IH89" s="2"/>
    </row>
    <row r="90" spans="2:242" ht="20" customHeight="1">
      <c r="B90" s="42"/>
      <c r="C90" s="42"/>
      <c r="D90" s="42"/>
      <c r="E90" s="40"/>
      <c r="F90" s="42"/>
      <c r="G90" s="42"/>
      <c r="H90" s="42"/>
      <c r="I90" s="42"/>
      <c r="J90" s="42"/>
      <c r="K90" s="42"/>
      <c r="L90" s="42"/>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38"/>
      <c r="GA90" s="38"/>
      <c r="GB90" s="38"/>
      <c r="IC90" s="2"/>
      <c r="ID90" s="2"/>
      <c r="IE90" s="2"/>
      <c r="IF90" s="2"/>
      <c r="IG90" s="2"/>
      <c r="IH90" s="2"/>
    </row>
    <row r="91" spans="2:242" ht="20" customHeight="1">
      <c r="B91" s="42"/>
      <c r="C91" s="42"/>
      <c r="D91" s="42"/>
      <c r="E91" s="40"/>
      <c r="F91" s="42"/>
      <c r="G91" s="42"/>
      <c r="H91" s="42"/>
      <c r="I91" s="42"/>
      <c r="J91" s="42"/>
      <c r="K91" s="42"/>
      <c r="L91" s="42"/>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38"/>
      <c r="GA91" s="38"/>
      <c r="GB91" s="38"/>
      <c r="IC91" s="2"/>
      <c r="ID91" s="2"/>
      <c r="IE91" s="2"/>
      <c r="IF91" s="2"/>
      <c r="IG91" s="2"/>
      <c r="IH91" s="2"/>
    </row>
    <row r="92" spans="2:242" ht="20" customHeight="1">
      <c r="B92" s="42"/>
      <c r="C92" s="42"/>
      <c r="D92" s="42"/>
      <c r="E92" s="40"/>
      <c r="F92" s="42"/>
      <c r="G92" s="42"/>
      <c r="H92" s="42"/>
      <c r="I92" s="42"/>
      <c r="J92" s="42"/>
      <c r="K92" s="42"/>
      <c r="L92" s="42"/>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38"/>
      <c r="GA92" s="38"/>
      <c r="GB92" s="38"/>
      <c r="IC92" s="2"/>
      <c r="ID92" s="2"/>
      <c r="IE92" s="2"/>
      <c r="IF92" s="2"/>
      <c r="IG92" s="2"/>
      <c r="IH92" s="2"/>
    </row>
    <row r="93" spans="2:242" ht="20" customHeight="1">
      <c r="B93" s="42"/>
      <c r="C93" s="42"/>
      <c r="D93" s="42"/>
      <c r="E93" s="40"/>
      <c r="F93" s="42"/>
      <c r="G93" s="42"/>
      <c r="H93" s="42"/>
      <c r="I93" s="42"/>
      <c r="J93" s="42"/>
      <c r="K93" s="42"/>
      <c r="L93" s="42"/>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38"/>
      <c r="GA93" s="38"/>
      <c r="GB93" s="38"/>
      <c r="IC93" s="2"/>
      <c r="ID93" s="2"/>
      <c r="IE93" s="2"/>
      <c r="IF93" s="2"/>
      <c r="IG93" s="2"/>
      <c r="IH93" s="2"/>
    </row>
    <row r="94" spans="2:242" ht="20" customHeight="1">
      <c r="B94" s="42"/>
      <c r="C94" s="42"/>
      <c r="D94" s="42"/>
      <c r="E94" s="42"/>
      <c r="F94" s="42"/>
      <c r="G94" s="42"/>
      <c r="H94" s="42"/>
      <c r="I94" s="42"/>
      <c r="J94" s="42"/>
      <c r="K94" s="42"/>
      <c r="L94" s="42"/>
      <c r="M94" s="40"/>
      <c r="N94" s="40"/>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c r="CB94" s="42"/>
      <c r="CC94" s="42"/>
      <c r="CD94" s="42"/>
      <c r="CE94" s="42"/>
      <c r="CF94" s="42"/>
      <c r="CG94" s="42"/>
      <c r="CH94" s="42"/>
      <c r="CI94" s="42"/>
      <c r="CJ94" s="42"/>
      <c r="CK94" s="42"/>
      <c r="CL94" s="42"/>
      <c r="CM94" s="42"/>
      <c r="CN94" s="42"/>
      <c r="CO94" s="42"/>
      <c r="CP94" s="42"/>
      <c r="CQ94" s="42"/>
      <c r="CR94" s="42"/>
      <c r="CS94" s="42"/>
      <c r="CT94" s="42"/>
      <c r="CU94" s="42"/>
      <c r="CV94" s="42"/>
      <c r="CW94" s="42"/>
      <c r="CX94" s="42"/>
      <c r="CY94" s="42"/>
      <c r="CZ94" s="42"/>
      <c r="DA94" s="42"/>
      <c r="DB94" s="42"/>
      <c r="DC94" s="42"/>
      <c r="DD94" s="42"/>
      <c r="DE94" s="42"/>
      <c r="DF94" s="42"/>
      <c r="DG94" s="42"/>
      <c r="DH94" s="42"/>
      <c r="DI94" s="42"/>
      <c r="DJ94" s="42"/>
      <c r="DK94" s="42"/>
      <c r="DL94" s="42"/>
      <c r="DM94" s="42"/>
      <c r="DN94" s="42"/>
      <c r="DO94" s="42"/>
      <c r="DP94" s="42"/>
      <c r="DQ94" s="42"/>
      <c r="DR94" s="42"/>
      <c r="DS94" s="42"/>
      <c r="DT94" s="42"/>
      <c r="DU94" s="42"/>
      <c r="DV94" s="42"/>
      <c r="DW94" s="42"/>
      <c r="DX94" s="42"/>
      <c r="DY94" s="42"/>
      <c r="DZ94" s="42"/>
      <c r="EA94" s="42"/>
      <c r="EB94" s="42"/>
      <c r="EC94" s="42"/>
      <c r="ED94" s="42"/>
      <c r="EE94" s="42"/>
      <c r="EF94" s="42"/>
      <c r="EG94" s="42"/>
      <c r="EH94" s="42"/>
      <c r="EI94" s="42"/>
      <c r="EJ94" s="42"/>
      <c r="EK94" s="42"/>
      <c r="EL94" s="42"/>
      <c r="EM94" s="42"/>
      <c r="EN94" s="42"/>
      <c r="EO94" s="42"/>
      <c r="EP94" s="42"/>
      <c r="EQ94" s="42"/>
      <c r="ER94" s="42"/>
      <c r="ES94" s="42"/>
      <c r="ET94" s="42"/>
      <c r="EU94" s="42"/>
      <c r="EV94" s="42"/>
      <c r="EW94" s="42"/>
      <c r="EX94" s="42"/>
      <c r="EY94" s="42"/>
      <c r="EZ94" s="42"/>
      <c r="FA94" s="42"/>
      <c r="FB94" s="42"/>
      <c r="FC94" s="42"/>
      <c r="FD94" s="42"/>
      <c r="FE94" s="42"/>
      <c r="FF94" s="42"/>
      <c r="FG94" s="42"/>
      <c r="FH94" s="42"/>
      <c r="FI94" s="42"/>
      <c r="FJ94" s="42"/>
      <c r="FK94" s="42"/>
      <c r="FL94" s="42"/>
      <c r="FM94" s="42"/>
      <c r="FN94" s="42"/>
      <c r="FO94" s="42"/>
      <c r="FP94" s="42"/>
      <c r="FQ94" s="42"/>
      <c r="FR94" s="42"/>
      <c r="FS94" s="42"/>
      <c r="FT94" s="42"/>
      <c r="FU94" s="42"/>
      <c r="FV94" s="42"/>
      <c r="FW94" s="42"/>
      <c r="FX94" s="42"/>
      <c r="FY94" s="42"/>
      <c r="FZ94" s="38"/>
      <c r="GA94" s="38"/>
      <c r="GB94" s="38"/>
    </row>
    <row r="95" spans="2:242" ht="20" customHeight="1">
      <c r="B95" s="42"/>
      <c r="C95" s="42"/>
      <c r="D95" s="42"/>
      <c r="E95" s="42"/>
      <c r="F95" s="42"/>
      <c r="G95" s="42"/>
      <c r="H95" s="42"/>
      <c r="I95" s="42"/>
      <c r="J95" s="42"/>
      <c r="K95" s="42"/>
      <c r="L95" s="42"/>
      <c r="M95" s="40"/>
      <c r="N95" s="40"/>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c r="CB95" s="42"/>
      <c r="CC95" s="42"/>
      <c r="CD95" s="42"/>
      <c r="CE95" s="42"/>
      <c r="CF95" s="42"/>
      <c r="CG95" s="42"/>
      <c r="CH95" s="42"/>
      <c r="CI95" s="42"/>
      <c r="CJ95" s="42"/>
      <c r="CK95" s="42"/>
      <c r="CL95" s="42"/>
      <c r="CM95" s="42"/>
      <c r="CN95" s="42"/>
      <c r="CO95" s="42"/>
      <c r="CP95" s="42"/>
      <c r="CQ95" s="42"/>
      <c r="CR95" s="42"/>
      <c r="CS95" s="42"/>
      <c r="CT95" s="42"/>
      <c r="CU95" s="42"/>
      <c r="CV95" s="42"/>
      <c r="CW95" s="42"/>
      <c r="CX95" s="42"/>
      <c r="CY95" s="42"/>
      <c r="CZ95" s="42"/>
      <c r="DA95" s="42"/>
      <c r="DB95" s="42"/>
      <c r="DC95" s="42"/>
      <c r="DD95" s="42"/>
      <c r="DE95" s="42"/>
      <c r="DF95" s="42"/>
      <c r="DG95" s="42"/>
      <c r="DH95" s="42"/>
      <c r="DI95" s="42"/>
      <c r="DJ95" s="42"/>
      <c r="DK95" s="42"/>
      <c r="DL95" s="42"/>
      <c r="DM95" s="42"/>
      <c r="DN95" s="42"/>
      <c r="DO95" s="42"/>
      <c r="DP95" s="42"/>
      <c r="DQ95" s="42"/>
      <c r="DR95" s="42"/>
      <c r="DS95" s="42"/>
      <c r="DT95" s="42"/>
      <c r="DU95" s="42"/>
      <c r="DV95" s="42"/>
      <c r="DW95" s="42"/>
      <c r="DX95" s="42"/>
      <c r="DY95" s="42"/>
      <c r="DZ95" s="42"/>
      <c r="EA95" s="42"/>
      <c r="EB95" s="42"/>
      <c r="EC95" s="42"/>
      <c r="ED95" s="42"/>
      <c r="EE95" s="42"/>
      <c r="EF95" s="42"/>
      <c r="EG95" s="42"/>
      <c r="EH95" s="42"/>
      <c r="EI95" s="42"/>
      <c r="EJ95" s="42"/>
      <c r="EK95" s="42"/>
      <c r="EL95" s="42"/>
      <c r="EM95" s="42"/>
      <c r="EN95" s="42"/>
      <c r="EO95" s="42"/>
      <c r="EP95" s="42"/>
      <c r="EQ95" s="42"/>
      <c r="ER95" s="42"/>
      <c r="ES95" s="42"/>
      <c r="ET95" s="42"/>
      <c r="EU95" s="42"/>
      <c r="EV95" s="42"/>
      <c r="EW95" s="42"/>
      <c r="EX95" s="42"/>
      <c r="EY95" s="42"/>
      <c r="EZ95" s="42"/>
      <c r="FA95" s="42"/>
      <c r="FB95" s="42"/>
      <c r="FC95" s="42"/>
      <c r="FD95" s="42"/>
      <c r="FE95" s="42"/>
      <c r="FF95" s="42"/>
      <c r="FG95" s="42"/>
      <c r="FH95" s="42"/>
      <c r="FI95" s="42"/>
      <c r="FJ95" s="42"/>
      <c r="FK95" s="42"/>
      <c r="FL95" s="42"/>
      <c r="FM95" s="42"/>
      <c r="FN95" s="42"/>
      <c r="FO95" s="42"/>
      <c r="FP95" s="42"/>
      <c r="FQ95" s="42"/>
      <c r="FR95" s="42"/>
      <c r="FS95" s="42"/>
      <c r="FT95" s="42"/>
      <c r="FU95" s="42"/>
      <c r="FV95" s="42"/>
      <c r="FW95" s="42"/>
      <c r="FX95" s="42"/>
      <c r="FY95" s="42"/>
      <c r="FZ95" s="38"/>
      <c r="GA95" s="38"/>
      <c r="GB95" s="38"/>
    </row>
    <row r="96" spans="2:242" ht="20" customHeight="1">
      <c r="B96" s="44"/>
      <c r="C96" s="44"/>
      <c r="D96" s="44"/>
      <c r="E96" s="44"/>
      <c r="F96" s="44"/>
      <c r="G96" s="44"/>
      <c r="H96" s="44"/>
      <c r="I96" s="44"/>
      <c r="J96" s="44"/>
      <c r="K96" s="44"/>
      <c r="L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c r="BL96" s="44"/>
      <c r="BM96" s="44"/>
      <c r="BN96" s="44"/>
      <c r="BO96" s="44"/>
      <c r="BP96" s="44"/>
      <c r="BQ96" s="44"/>
      <c r="BR96" s="44"/>
      <c r="BS96" s="44"/>
      <c r="BT96" s="44"/>
      <c r="BU96" s="44"/>
      <c r="BV96" s="44"/>
      <c r="BW96" s="44"/>
      <c r="BX96" s="44"/>
      <c r="BY96" s="44"/>
      <c r="BZ96" s="44"/>
      <c r="CA96" s="44"/>
      <c r="CB96" s="44"/>
      <c r="CC96" s="44"/>
      <c r="CD96" s="44"/>
      <c r="CE96" s="44"/>
      <c r="CF96" s="44"/>
      <c r="CG96" s="44"/>
      <c r="CH96" s="44"/>
      <c r="CI96" s="44"/>
      <c r="CJ96" s="44"/>
      <c r="CK96" s="44"/>
      <c r="CL96" s="44"/>
      <c r="CM96" s="44"/>
      <c r="CN96" s="44"/>
      <c r="CO96" s="44"/>
      <c r="CP96" s="44"/>
      <c r="CQ96" s="44"/>
      <c r="CR96" s="44"/>
      <c r="CS96" s="44"/>
      <c r="CT96" s="44"/>
      <c r="CU96" s="44"/>
      <c r="CV96" s="44"/>
      <c r="CW96" s="44"/>
      <c r="CX96" s="44"/>
      <c r="CY96" s="44"/>
      <c r="CZ96" s="44"/>
      <c r="DA96" s="44"/>
      <c r="DB96" s="44"/>
      <c r="DC96" s="44"/>
      <c r="DD96" s="44"/>
      <c r="DE96" s="44"/>
      <c r="DF96" s="44"/>
      <c r="DG96" s="44"/>
      <c r="DH96" s="44"/>
      <c r="DI96" s="44"/>
      <c r="DJ96" s="44"/>
      <c r="DK96" s="44"/>
      <c r="DL96" s="44"/>
      <c r="DM96" s="44"/>
      <c r="DN96" s="44"/>
      <c r="DO96" s="44"/>
      <c r="DP96" s="44"/>
      <c r="DQ96" s="44"/>
      <c r="DR96" s="44"/>
      <c r="DS96" s="44"/>
      <c r="DT96" s="44"/>
      <c r="DU96" s="44"/>
      <c r="DV96" s="44"/>
      <c r="DW96" s="44"/>
      <c r="DX96" s="44"/>
      <c r="DY96" s="44"/>
      <c r="DZ96" s="44"/>
      <c r="EA96" s="44"/>
      <c r="EB96" s="44"/>
      <c r="EC96" s="44"/>
      <c r="ED96" s="44"/>
      <c r="EE96" s="44"/>
      <c r="EF96" s="44"/>
      <c r="EG96" s="44"/>
      <c r="EH96" s="44"/>
      <c r="EI96" s="44"/>
      <c r="EJ96" s="44"/>
      <c r="EK96" s="44"/>
      <c r="EL96" s="44"/>
      <c r="EM96" s="44"/>
      <c r="EN96" s="44"/>
      <c r="EO96" s="44"/>
      <c r="EP96" s="44"/>
      <c r="EQ96" s="44"/>
      <c r="ER96" s="44"/>
      <c r="ES96" s="44"/>
      <c r="ET96" s="44"/>
      <c r="EU96" s="44"/>
      <c r="EV96" s="44"/>
      <c r="EW96" s="44"/>
      <c r="EX96" s="44"/>
      <c r="EY96" s="44"/>
      <c r="EZ96" s="44"/>
      <c r="FA96" s="44"/>
      <c r="FB96" s="44"/>
      <c r="FC96" s="44"/>
      <c r="FD96" s="44"/>
      <c r="FE96" s="44"/>
      <c r="FF96" s="44"/>
      <c r="FG96" s="44"/>
      <c r="FH96" s="44"/>
      <c r="FI96" s="44"/>
      <c r="FJ96" s="44"/>
      <c r="FK96" s="44"/>
      <c r="FL96" s="44"/>
      <c r="FM96" s="44"/>
      <c r="FN96" s="44"/>
      <c r="FO96" s="44"/>
      <c r="FP96" s="44"/>
      <c r="FQ96" s="44"/>
      <c r="FR96" s="44"/>
      <c r="FS96" s="44"/>
      <c r="FT96" s="44"/>
      <c r="FU96" s="44"/>
      <c r="FV96" s="44"/>
      <c r="FW96" s="44"/>
      <c r="FX96" s="44"/>
      <c r="FY96" s="44"/>
      <c r="FZ96" s="38"/>
      <c r="GA96" s="38"/>
      <c r="GB96" s="38"/>
    </row>
    <row r="97" spans="2:184" ht="20" customHeight="1">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38"/>
      <c r="DR97" s="38"/>
      <c r="DS97" s="38"/>
      <c r="DT97" s="38"/>
      <c r="DU97" s="38"/>
      <c r="DV97" s="38"/>
      <c r="DW97" s="38"/>
      <c r="DX97" s="38"/>
      <c r="DY97" s="38"/>
      <c r="DZ97" s="38"/>
      <c r="EA97" s="38"/>
      <c r="EB97" s="38"/>
      <c r="EC97" s="38"/>
      <c r="ED97" s="38"/>
      <c r="EE97" s="38"/>
      <c r="EF97" s="38"/>
      <c r="EG97" s="38"/>
      <c r="EH97" s="38"/>
      <c r="EI97" s="38"/>
      <c r="EJ97" s="38"/>
      <c r="EK97" s="38"/>
      <c r="EL97" s="38"/>
      <c r="EM97" s="38"/>
      <c r="EN97" s="38"/>
      <c r="EO97" s="38"/>
      <c r="EP97" s="38"/>
      <c r="EQ97" s="38"/>
      <c r="ER97" s="38"/>
      <c r="ES97" s="38"/>
      <c r="ET97" s="38"/>
      <c r="EU97" s="38"/>
      <c r="EV97" s="38"/>
      <c r="EW97" s="38"/>
      <c r="EX97" s="38"/>
      <c r="EY97" s="38"/>
      <c r="EZ97" s="38"/>
      <c r="FA97" s="38"/>
      <c r="FB97" s="38"/>
      <c r="FC97" s="38"/>
      <c r="FD97" s="38"/>
      <c r="FE97" s="38"/>
      <c r="FF97" s="38"/>
      <c r="FG97" s="38"/>
      <c r="FH97" s="38"/>
      <c r="FI97" s="38"/>
      <c r="FJ97" s="38"/>
      <c r="FK97" s="38"/>
      <c r="FL97" s="38"/>
      <c r="FM97" s="38"/>
      <c r="FN97" s="38"/>
      <c r="FO97" s="38"/>
      <c r="FP97" s="38"/>
      <c r="FQ97" s="38"/>
      <c r="FR97" s="38"/>
      <c r="FS97" s="38"/>
      <c r="FT97" s="38"/>
      <c r="FU97" s="38"/>
      <c r="FV97" s="38"/>
      <c r="FW97" s="38"/>
      <c r="FX97" s="38"/>
      <c r="FY97" s="38"/>
      <c r="FZ97" s="38"/>
      <c r="GA97" s="38"/>
      <c r="GB97" s="38"/>
    </row>
    <row r="98" spans="2:184" ht="20" customHeight="1">
      <c r="B98" s="42"/>
      <c r="C98" s="42"/>
      <c r="D98" s="42"/>
      <c r="E98" s="42"/>
      <c r="F98" s="42"/>
      <c r="G98" s="42"/>
      <c r="H98" s="42"/>
      <c r="I98" s="42"/>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c r="DX98" s="40"/>
      <c r="DY98" s="40"/>
      <c r="DZ98" s="40"/>
      <c r="EA98" s="40"/>
      <c r="EB98" s="40"/>
      <c r="EC98" s="40"/>
      <c r="ED98" s="40"/>
      <c r="EE98" s="40"/>
      <c r="EF98" s="40"/>
      <c r="EG98" s="40"/>
      <c r="EH98" s="40"/>
      <c r="EI98" s="40"/>
      <c r="EJ98" s="40"/>
      <c r="EK98" s="40"/>
      <c r="EL98" s="40"/>
      <c r="EM98" s="40"/>
      <c r="EN98" s="40"/>
      <c r="EO98" s="40"/>
      <c r="EP98" s="40"/>
      <c r="EQ98" s="40"/>
      <c r="ER98" s="40"/>
      <c r="ES98" s="40"/>
      <c r="ET98" s="40"/>
      <c r="EU98" s="40"/>
      <c r="EV98" s="40"/>
      <c r="EW98" s="40"/>
      <c r="EX98" s="40"/>
      <c r="EY98" s="40"/>
      <c r="EZ98" s="40"/>
      <c r="FA98" s="40"/>
      <c r="FB98" s="40"/>
      <c r="FC98" s="40"/>
      <c r="FD98" s="40"/>
      <c r="FE98" s="40"/>
      <c r="FF98" s="40"/>
      <c r="FG98" s="40"/>
      <c r="FH98" s="40"/>
      <c r="FI98" s="40"/>
      <c r="FJ98" s="40"/>
      <c r="FK98" s="40"/>
      <c r="FL98" s="40"/>
      <c r="FM98" s="40"/>
      <c r="FN98" s="40"/>
      <c r="FO98" s="40"/>
      <c r="FP98" s="40"/>
      <c r="FQ98" s="40"/>
      <c r="FR98" s="40"/>
      <c r="FS98" s="40"/>
      <c r="FT98" s="40"/>
      <c r="FU98" s="40"/>
      <c r="FV98" s="40"/>
      <c r="FW98" s="40"/>
      <c r="FX98" s="40"/>
      <c r="FY98" s="40"/>
      <c r="FZ98" s="38"/>
      <c r="GA98" s="38"/>
      <c r="GB98" s="38"/>
    </row>
    <row r="99" spans="2:184" ht="106.25" customHeight="1">
      <c r="B99" s="42"/>
      <c r="C99" s="53" t="s">
        <v>197</v>
      </c>
      <c r="D99" s="53"/>
      <c r="E99" s="53"/>
      <c r="F99" s="53"/>
      <c r="G99" s="53"/>
      <c r="H99" s="53"/>
      <c r="I99" s="53"/>
      <c r="J99" s="53"/>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c r="BZ99" s="46"/>
      <c r="CA99" s="46"/>
      <c r="CB99" s="46"/>
      <c r="CC99" s="46"/>
      <c r="CD99" s="46"/>
      <c r="CE99" s="46"/>
      <c r="CF99" s="46"/>
      <c r="CG99" s="46"/>
      <c r="CH99" s="46"/>
      <c r="CI99" s="46"/>
      <c r="CJ99" s="46"/>
      <c r="CK99" s="46"/>
      <c r="CL99" s="46"/>
      <c r="CM99" s="46"/>
      <c r="CN99" s="46"/>
      <c r="CO99" s="46"/>
      <c r="CP99" s="46"/>
      <c r="CQ99" s="46"/>
      <c r="CR99" s="46"/>
      <c r="CS99" s="46"/>
      <c r="CT99" s="46"/>
      <c r="CU99" s="46"/>
      <c r="CV99" s="46"/>
      <c r="CW99" s="46"/>
      <c r="CX99" s="46"/>
      <c r="CY99" s="46"/>
      <c r="CZ99" s="46"/>
      <c r="DA99" s="46"/>
      <c r="DB99" s="46"/>
      <c r="DC99" s="46"/>
      <c r="DD99" s="46"/>
      <c r="DE99" s="46"/>
      <c r="DF99" s="46"/>
      <c r="DG99" s="46"/>
      <c r="DH99" s="46"/>
      <c r="DI99" s="46"/>
      <c r="DJ99" s="46"/>
      <c r="DK99" s="46"/>
      <c r="DL99" s="46"/>
      <c r="DM99" s="46"/>
      <c r="DN99" s="46"/>
      <c r="DO99" s="46"/>
      <c r="DP99" s="46"/>
      <c r="DQ99" s="46"/>
      <c r="DR99" s="46"/>
      <c r="DS99" s="46"/>
      <c r="DT99" s="46"/>
      <c r="DU99" s="46"/>
      <c r="DV99" s="46"/>
      <c r="DW99" s="46"/>
      <c r="DX99" s="46"/>
      <c r="DY99" s="46"/>
      <c r="DZ99" s="46"/>
      <c r="EA99" s="46"/>
      <c r="EB99" s="46"/>
      <c r="EC99" s="46"/>
      <c r="ED99" s="46"/>
      <c r="EE99" s="46"/>
      <c r="EF99" s="46"/>
      <c r="EG99" s="46"/>
      <c r="EH99" s="46"/>
      <c r="EI99" s="46"/>
      <c r="EJ99" s="46"/>
      <c r="EK99" s="46"/>
      <c r="EL99" s="46"/>
      <c r="EM99" s="46"/>
      <c r="EN99" s="46"/>
      <c r="EO99" s="46"/>
      <c r="EP99" s="46"/>
      <c r="EQ99" s="46"/>
      <c r="ER99" s="46"/>
      <c r="ES99" s="46"/>
      <c r="ET99" s="46"/>
      <c r="EU99" s="46"/>
      <c r="EV99" s="46"/>
      <c r="EW99" s="46"/>
      <c r="EX99" s="46"/>
      <c r="EY99" s="46"/>
      <c r="EZ99" s="46"/>
      <c r="FA99" s="46"/>
      <c r="FB99" s="46"/>
      <c r="FC99" s="46"/>
      <c r="FD99" s="46"/>
      <c r="FE99" s="46"/>
      <c r="FF99" s="46"/>
      <c r="FG99" s="46"/>
      <c r="FH99" s="46"/>
      <c r="FI99" s="46"/>
      <c r="FJ99" s="46"/>
      <c r="FK99" s="46"/>
      <c r="FL99" s="46"/>
      <c r="FM99" s="46"/>
      <c r="FN99" s="46"/>
      <c r="FO99" s="46"/>
      <c r="FP99" s="46"/>
      <c r="FQ99" s="46"/>
      <c r="FR99" s="46"/>
      <c r="FS99" s="46"/>
      <c r="FT99" s="46"/>
      <c r="FU99" s="46"/>
      <c r="FV99" s="46"/>
      <c r="FW99" s="46"/>
      <c r="FX99" s="46"/>
      <c r="FY99" s="46"/>
      <c r="FZ99" s="38"/>
      <c r="GA99" s="38"/>
      <c r="GB99" s="38"/>
    </row>
    <row r="100" spans="2:184" ht="20" customHeight="1">
      <c r="B100" s="42"/>
      <c r="C100" s="45"/>
      <c r="D100" s="45"/>
      <c r="E100" s="45"/>
      <c r="F100" s="45"/>
      <c r="G100" s="45"/>
      <c r="H100" s="45"/>
      <c r="I100" s="45"/>
      <c r="J100" s="45"/>
      <c r="K100" s="45"/>
      <c r="L100" s="45"/>
      <c r="M100" s="45"/>
      <c r="N100" s="45"/>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38"/>
      <c r="GA100" s="38"/>
      <c r="GB100" s="38"/>
    </row>
    <row r="101" spans="2:184" ht="20" customHeight="1">
      <c r="B101" s="42"/>
      <c r="C101" s="45"/>
      <c r="D101" s="45"/>
      <c r="E101" s="45"/>
      <c r="F101" s="45"/>
      <c r="G101" s="45"/>
      <c r="H101" s="45"/>
      <c r="I101" s="45"/>
      <c r="J101" s="45"/>
      <c r="K101" s="45"/>
      <c r="L101" s="45"/>
      <c r="M101" s="45"/>
      <c r="N101" s="45"/>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38"/>
      <c r="GA101" s="38"/>
      <c r="GB101" s="38"/>
    </row>
    <row r="102" spans="2:184" ht="20" customHeight="1">
      <c r="B102" s="42"/>
      <c r="C102" s="45"/>
      <c r="D102" s="45"/>
      <c r="E102" s="45"/>
      <c r="F102" s="45"/>
      <c r="G102" s="45"/>
      <c r="H102" s="45"/>
      <c r="I102" s="45"/>
      <c r="J102" s="45"/>
      <c r="K102" s="45"/>
      <c r="L102" s="45"/>
      <c r="M102" s="45"/>
      <c r="N102" s="45"/>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38"/>
      <c r="GA102" s="38"/>
      <c r="GB102" s="38"/>
    </row>
    <row r="103" spans="2:184" ht="20" customHeight="1">
      <c r="B103" s="42"/>
      <c r="C103" s="45"/>
      <c r="D103" s="45"/>
      <c r="E103" s="45"/>
      <c r="F103" s="45"/>
      <c r="G103" s="45"/>
      <c r="H103" s="45"/>
      <c r="I103" s="45"/>
      <c r="J103" s="45"/>
      <c r="K103" s="45"/>
      <c r="L103" s="45"/>
      <c r="M103" s="45"/>
      <c r="N103" s="45"/>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c r="BS103" s="31"/>
      <c r="BT103" s="30"/>
      <c r="BU103" s="30"/>
      <c r="BV103" s="30"/>
      <c r="BW103" s="30"/>
      <c r="BX103" s="30"/>
      <c r="BY103" s="30"/>
      <c r="BZ103" s="30"/>
      <c r="CA103" s="30"/>
      <c r="CB103" s="30"/>
      <c r="CC103" s="30"/>
      <c r="CD103" s="30"/>
      <c r="CE103" s="30"/>
      <c r="CF103" s="30"/>
      <c r="CG103" s="30"/>
      <c r="CH103" s="30"/>
      <c r="CI103" s="30"/>
      <c r="CJ103" s="30"/>
      <c r="CK103" s="30"/>
      <c r="CL103" s="30"/>
      <c r="CM103" s="30"/>
      <c r="CN103" s="30"/>
      <c r="CO103" s="30"/>
      <c r="CP103" s="30"/>
      <c r="CQ103" s="30"/>
      <c r="CR103" s="30"/>
      <c r="CS103" s="30"/>
      <c r="CT103" s="30"/>
      <c r="CU103" s="30"/>
      <c r="CV103" s="30"/>
      <c r="CW103" s="30"/>
      <c r="CX103" s="3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38"/>
      <c r="GA103" s="38"/>
    </row>
    <row r="104" spans="2:184" ht="20" customHeight="1">
      <c r="B104" s="42"/>
      <c r="C104" s="45"/>
      <c r="D104" s="45"/>
      <c r="E104" s="45"/>
      <c r="F104" s="45"/>
      <c r="G104" s="45"/>
      <c r="H104" s="45"/>
      <c r="I104" s="45"/>
      <c r="J104" s="45"/>
      <c r="K104" s="45"/>
      <c r="L104" s="45"/>
      <c r="M104" s="45"/>
      <c r="N104" s="45"/>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2"/>
      <c r="BM104" s="30"/>
      <c r="BN104" s="30"/>
      <c r="BO104" s="30"/>
      <c r="BP104" s="32">
        <f>'Project Scorecard'!$E$195</f>
        <v>0</v>
      </c>
      <c r="BQ104" s="32">
        <f>'Project Scorecard'!$E$195</f>
        <v>0</v>
      </c>
      <c r="BR104" s="32">
        <f>'Project Scorecard'!$E$195</f>
        <v>0</v>
      </c>
      <c r="BS104" s="30"/>
      <c r="BT104" s="30">
        <f>'Project Scorecard'!AL319</f>
        <v>0</v>
      </c>
      <c r="BU104" s="30">
        <f>'Project Scorecard'!AL319</f>
        <v>0</v>
      </c>
      <c r="BV104" s="30">
        <f>'Project Scorecard'!AL319</f>
        <v>0</v>
      </c>
      <c r="BW104" s="30"/>
      <c r="BX104" s="30"/>
      <c r="BY104" s="30"/>
      <c r="BZ104" s="30"/>
      <c r="CA104" s="30"/>
      <c r="CB104" s="30"/>
      <c r="CC104" s="30"/>
      <c r="CD104" s="30"/>
      <c r="CE104" s="30"/>
      <c r="CF104" s="30"/>
      <c r="CG104" s="30"/>
      <c r="CH104" s="30"/>
      <c r="CI104" s="30"/>
      <c r="CJ104" s="30"/>
      <c r="CK104" s="30"/>
      <c r="CL104" s="30"/>
      <c r="CM104" s="30"/>
      <c r="CN104" s="30"/>
      <c r="CO104" s="30"/>
      <c r="CP104" s="30"/>
      <c r="CQ104" s="30"/>
      <c r="CR104" s="30"/>
      <c r="CS104" s="30"/>
      <c r="CT104" s="30"/>
      <c r="CU104" s="30"/>
      <c r="CV104" s="30"/>
      <c r="CW104" s="30"/>
      <c r="CX104" s="3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38"/>
      <c r="GA104" s="38"/>
    </row>
    <row r="105" spans="2:184" ht="20" customHeight="1">
      <c r="B105" s="42"/>
      <c r="C105" s="45"/>
      <c r="D105" s="45"/>
      <c r="E105" s="45"/>
      <c r="F105" s="45"/>
      <c r="G105" s="45"/>
      <c r="H105" s="45"/>
      <c r="I105" s="45"/>
      <c r="J105" s="45"/>
      <c r="K105" s="45"/>
      <c r="L105" s="45"/>
      <c r="M105" s="45"/>
      <c r="N105" s="45"/>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f>'Project Scorecard'!$E$195</f>
        <v>0</v>
      </c>
      <c r="BL105" s="32">
        <f>'Project Scorecard'!$E$195</f>
        <v>0</v>
      </c>
      <c r="BM105" s="32">
        <f>'Project Scorecard'!$E$195</f>
        <v>0</v>
      </c>
      <c r="BN105" s="32">
        <f>'Project Scorecard'!$E$195</f>
        <v>0</v>
      </c>
      <c r="BO105" s="32">
        <f>'Project Scorecard'!$E$195</f>
        <v>0</v>
      </c>
      <c r="BP105" s="32">
        <f>'Project Scorecard'!$E$195</f>
        <v>0</v>
      </c>
      <c r="BQ105" s="32">
        <f>'Project Scorecard'!$E$195</f>
        <v>0</v>
      </c>
      <c r="BR105" s="32">
        <f>'Project Scorecard'!$E$195</f>
        <v>0</v>
      </c>
      <c r="BS105" s="30"/>
      <c r="BT105" s="141">
        <f>'Project Scorecard'!$F$219</f>
        <v>0</v>
      </c>
      <c r="BU105" s="141"/>
      <c r="BV105" s="141"/>
      <c r="BW105" s="141"/>
      <c r="BX105" s="141"/>
      <c r="BY105" s="141"/>
      <c r="BZ105" s="141"/>
      <c r="CA105" s="141"/>
      <c r="CB105" s="141"/>
      <c r="CC105" s="141"/>
      <c r="CD105" s="30"/>
      <c r="CE105" s="30"/>
      <c r="CF105" s="30"/>
      <c r="CG105" s="30"/>
      <c r="CH105" s="30"/>
      <c r="CI105" s="30"/>
      <c r="CJ105" s="30"/>
      <c r="CK105" s="30"/>
      <c r="CL105" s="30"/>
      <c r="CM105" s="30"/>
      <c r="CN105" s="30"/>
      <c r="CO105" s="30"/>
      <c r="CP105" s="30"/>
      <c r="CQ105" s="30"/>
      <c r="CR105" s="30"/>
      <c r="CS105" s="30"/>
      <c r="CT105" s="30"/>
      <c r="CU105" s="30"/>
      <c r="CV105" s="30"/>
      <c r="CW105" s="30"/>
      <c r="CX105" s="3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38"/>
      <c r="GA105" s="38"/>
    </row>
    <row r="106" spans="2:184" ht="20" customHeight="1">
      <c r="B106" s="42"/>
      <c r="C106" s="45"/>
      <c r="D106" s="45"/>
      <c r="E106" s="45"/>
      <c r="F106" s="45"/>
      <c r="G106" s="45"/>
      <c r="H106" s="45"/>
      <c r="I106" s="45"/>
      <c r="J106" s="45"/>
      <c r="K106" s="45"/>
      <c r="L106" s="45"/>
      <c r="M106" s="45"/>
      <c r="N106" s="45"/>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30"/>
      <c r="AO106" s="30"/>
      <c r="AP106" s="30"/>
      <c r="AQ106" s="30"/>
      <c r="AR106" s="30"/>
      <c r="AS106" s="30"/>
      <c r="AT106" s="30"/>
      <c r="AU106" s="30"/>
      <c r="AV106" s="30"/>
      <c r="AW106" s="30"/>
      <c r="AX106" s="30"/>
      <c r="AY106" s="30"/>
      <c r="AZ106" s="30"/>
      <c r="BA106" s="30"/>
      <c r="BB106" s="30"/>
      <c r="BC106" s="30"/>
      <c r="BD106" s="30"/>
      <c r="BE106" s="30"/>
      <c r="BF106" s="30"/>
      <c r="BG106" s="30"/>
      <c r="BH106" s="30">
        <f>'Project Scorecard'!$E$195</f>
        <v>0</v>
      </c>
      <c r="BI106" s="30">
        <f>'Project Scorecard'!$E$195</f>
        <v>0</v>
      </c>
      <c r="BJ106" s="142">
        <f>'Project Scorecard'!$E$195</f>
        <v>0</v>
      </c>
      <c r="BK106" s="141"/>
      <c r="BL106" s="141"/>
      <c r="BM106" s="141"/>
      <c r="BN106" s="141"/>
      <c r="BO106" s="141"/>
      <c r="BP106" s="141"/>
      <c r="BQ106" s="141"/>
      <c r="BR106" s="141"/>
      <c r="BS106" s="30"/>
      <c r="BT106" s="141"/>
      <c r="BU106" s="141"/>
      <c r="BV106" s="141"/>
      <c r="BW106" s="141"/>
      <c r="BX106" s="141"/>
      <c r="BY106" s="141"/>
      <c r="BZ106" s="141"/>
      <c r="CA106" s="141"/>
      <c r="CB106" s="141"/>
      <c r="CC106" s="141"/>
      <c r="CD106" s="30">
        <f>'Project Scorecard'!$F$219</f>
        <v>0</v>
      </c>
      <c r="CE106" s="30"/>
      <c r="CF106" s="30"/>
      <c r="CG106" s="30"/>
      <c r="CH106" s="30"/>
      <c r="CI106" s="30"/>
      <c r="CJ106" s="30"/>
      <c r="CK106" s="30"/>
      <c r="CL106" s="30"/>
      <c r="CM106" s="30"/>
      <c r="CN106" s="30"/>
      <c r="CO106" s="30"/>
      <c r="CP106" s="30"/>
      <c r="CQ106" s="30"/>
      <c r="CR106" s="30"/>
      <c r="CS106" s="30"/>
      <c r="CT106" s="30"/>
      <c r="CU106" s="30"/>
      <c r="CV106" s="30"/>
      <c r="CW106" s="30"/>
      <c r="CX106" s="3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38"/>
      <c r="GA106" s="38"/>
    </row>
    <row r="107" spans="2:184" ht="20" customHeight="1">
      <c r="B107" s="42"/>
      <c r="C107" s="45"/>
      <c r="D107" s="45"/>
      <c r="E107" s="45"/>
      <c r="F107" s="45"/>
      <c r="G107" s="45"/>
      <c r="H107" s="45"/>
      <c r="I107" s="45"/>
      <c r="J107" s="45"/>
      <c r="K107" s="45"/>
      <c r="L107" s="45"/>
      <c r="M107" s="45"/>
      <c r="N107" s="45"/>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30"/>
      <c r="AO107" s="30"/>
      <c r="AP107" s="30"/>
      <c r="AQ107" s="30"/>
      <c r="AR107" s="30"/>
      <c r="AS107" s="30"/>
      <c r="AT107" s="30"/>
      <c r="AU107" s="30"/>
      <c r="AV107" s="30"/>
      <c r="AW107" s="30"/>
      <c r="AX107" s="30"/>
      <c r="AY107" s="30"/>
      <c r="AZ107" s="30"/>
      <c r="BA107" s="30"/>
      <c r="BB107" s="30"/>
      <c r="BC107" s="30"/>
      <c r="BD107" s="30"/>
      <c r="BE107" s="30">
        <f>'Project Scorecard'!$E$195</f>
        <v>0</v>
      </c>
      <c r="BF107" s="142">
        <f>'Project Scorecard'!$E$195</f>
        <v>0</v>
      </c>
      <c r="BG107" s="141"/>
      <c r="BH107" s="141"/>
      <c r="BI107" s="141"/>
      <c r="BJ107" s="141"/>
      <c r="BK107" s="141"/>
      <c r="BL107" s="141"/>
      <c r="BM107" s="141"/>
      <c r="BN107" s="141"/>
      <c r="BO107" s="141"/>
      <c r="BP107" s="141"/>
      <c r="BQ107" s="141"/>
      <c r="BR107" s="141"/>
      <c r="BS107" s="30"/>
      <c r="BT107" s="141"/>
      <c r="BU107" s="141"/>
      <c r="BV107" s="141"/>
      <c r="BW107" s="141"/>
      <c r="BX107" s="141"/>
      <c r="BY107" s="141"/>
      <c r="BZ107" s="141"/>
      <c r="CA107" s="141"/>
      <c r="CB107" s="141"/>
      <c r="CC107" s="141"/>
      <c r="CD107" s="141">
        <f>'Project Scorecard'!$F$219</f>
        <v>0</v>
      </c>
      <c r="CE107" s="141"/>
      <c r="CF107" s="141"/>
      <c r="CG107" s="141"/>
      <c r="CH107" s="30"/>
      <c r="CI107" s="30"/>
      <c r="CJ107" s="30"/>
      <c r="CK107" s="30"/>
      <c r="CL107" s="30"/>
      <c r="CM107" s="30"/>
      <c r="CN107" s="30"/>
      <c r="CO107" s="30"/>
      <c r="CP107" s="30"/>
      <c r="CQ107" s="30"/>
      <c r="CR107" s="30"/>
      <c r="CS107" s="30"/>
      <c r="CT107" s="30"/>
      <c r="CU107" s="30"/>
      <c r="CV107" s="30"/>
      <c r="CW107" s="30"/>
      <c r="CX107" s="3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38"/>
      <c r="GA107" s="38"/>
    </row>
    <row r="108" spans="2:184" ht="20" customHeight="1">
      <c r="B108" s="42"/>
      <c r="C108" s="45"/>
      <c r="D108" s="45"/>
      <c r="E108" s="45"/>
      <c r="F108" s="45"/>
      <c r="G108" s="45"/>
      <c r="H108" s="45"/>
      <c r="I108" s="45"/>
      <c r="J108" s="45"/>
      <c r="K108" s="45"/>
      <c r="L108" s="45"/>
      <c r="M108" s="45"/>
      <c r="N108" s="45"/>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30"/>
      <c r="AO108" s="30"/>
      <c r="AP108" s="30"/>
      <c r="AQ108" s="30"/>
      <c r="AR108" s="30"/>
      <c r="AS108" s="30"/>
      <c r="AT108" s="30"/>
      <c r="AU108" s="30"/>
      <c r="AV108" s="30"/>
      <c r="AW108" s="30"/>
      <c r="AX108" s="30"/>
      <c r="AY108" s="30"/>
      <c r="AZ108" s="30"/>
      <c r="BA108" s="30"/>
      <c r="BB108" s="30"/>
      <c r="BC108" s="142">
        <f>'Project Scorecard'!$E$195</f>
        <v>0</v>
      </c>
      <c r="BD108" s="141"/>
      <c r="BE108" s="141"/>
      <c r="BF108" s="141"/>
      <c r="BG108" s="141"/>
      <c r="BH108" s="141"/>
      <c r="BI108" s="141"/>
      <c r="BJ108" s="141"/>
      <c r="BK108" s="141"/>
      <c r="BL108" s="141"/>
      <c r="BM108" s="141"/>
      <c r="BN108" s="141"/>
      <c r="BO108" s="141"/>
      <c r="BP108" s="141"/>
      <c r="BQ108" s="141"/>
      <c r="BR108" s="141"/>
      <c r="BS108" s="30"/>
      <c r="BT108" s="141"/>
      <c r="BU108" s="141"/>
      <c r="BV108" s="141"/>
      <c r="BW108" s="141"/>
      <c r="BX108" s="141"/>
      <c r="BY108" s="141"/>
      <c r="BZ108" s="141"/>
      <c r="CA108" s="141"/>
      <c r="CB108" s="141"/>
      <c r="CC108" s="141"/>
      <c r="CD108" s="141"/>
      <c r="CE108" s="141"/>
      <c r="CF108" s="141"/>
      <c r="CG108" s="141"/>
      <c r="CH108" s="30">
        <f>'Project Scorecard'!$F$219</f>
        <v>0</v>
      </c>
      <c r="CI108" s="30"/>
      <c r="CJ108" s="30"/>
      <c r="CK108" s="30"/>
      <c r="CL108" s="30"/>
      <c r="CM108" s="30"/>
      <c r="CN108" s="30"/>
      <c r="CO108" s="30"/>
      <c r="CP108" s="30"/>
      <c r="CQ108" s="30"/>
      <c r="CR108" s="30"/>
      <c r="CS108" s="30"/>
      <c r="CT108" s="30"/>
      <c r="CU108" s="30"/>
      <c r="CV108" s="30"/>
      <c r="CW108" s="30"/>
      <c r="CX108" s="3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38"/>
      <c r="GA108" s="38"/>
    </row>
    <row r="109" spans="2:184" ht="20" customHeight="1">
      <c r="B109" s="42"/>
      <c r="C109" s="45"/>
      <c r="D109" s="45"/>
      <c r="E109" s="45"/>
      <c r="F109" s="45"/>
      <c r="G109" s="45"/>
      <c r="H109" s="45"/>
      <c r="I109" s="45"/>
      <c r="J109" s="45"/>
      <c r="K109" s="45"/>
      <c r="L109" s="45"/>
      <c r="M109" s="45"/>
      <c r="N109" s="45"/>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30"/>
      <c r="AO109" s="30"/>
      <c r="AP109" s="30"/>
      <c r="AQ109" s="30"/>
      <c r="AR109" s="30"/>
      <c r="AS109" s="30"/>
      <c r="AT109" s="30"/>
      <c r="AU109" s="30"/>
      <c r="AV109" s="30"/>
      <c r="AW109" s="30"/>
      <c r="AX109" s="30"/>
      <c r="AY109" s="30"/>
      <c r="AZ109" s="30"/>
      <c r="BA109" s="30"/>
      <c r="BB109" s="32">
        <f>'Project Scorecard'!$E$195</f>
        <v>0</v>
      </c>
      <c r="BC109" s="141"/>
      <c r="BD109" s="141"/>
      <c r="BE109" s="141"/>
      <c r="BF109" s="141"/>
      <c r="BG109" s="141"/>
      <c r="BH109" s="141"/>
      <c r="BI109" s="141"/>
      <c r="BJ109" s="141"/>
      <c r="BK109" s="141"/>
      <c r="BL109" s="141"/>
      <c r="BM109" s="141"/>
      <c r="BN109" s="141"/>
      <c r="BO109" s="141"/>
      <c r="BP109" s="141"/>
      <c r="BQ109" s="141"/>
      <c r="BR109" s="141"/>
      <c r="BS109" s="30"/>
      <c r="BT109" s="141"/>
      <c r="BU109" s="141"/>
      <c r="BV109" s="141"/>
      <c r="BW109" s="141"/>
      <c r="BX109" s="141"/>
      <c r="BY109" s="141"/>
      <c r="BZ109" s="141"/>
      <c r="CA109" s="141"/>
      <c r="CB109" s="141"/>
      <c r="CC109" s="141"/>
      <c r="CD109" s="141"/>
      <c r="CE109" s="141"/>
      <c r="CF109" s="141"/>
      <c r="CG109" s="141"/>
      <c r="CH109" s="141">
        <f>'Project Scorecard'!$F$219</f>
        <v>0</v>
      </c>
      <c r="CI109" s="141"/>
      <c r="CJ109" s="30">
        <f>'Project Scorecard'!$F$219</f>
        <v>0</v>
      </c>
      <c r="CK109" s="30"/>
      <c r="CL109" s="30"/>
      <c r="CM109" s="30"/>
      <c r="CN109" s="30"/>
      <c r="CO109" s="30"/>
      <c r="CP109" s="30"/>
      <c r="CQ109" s="30"/>
      <c r="CR109" s="30"/>
      <c r="CS109" s="30"/>
      <c r="CT109" s="30"/>
      <c r="CU109" s="30"/>
      <c r="CV109" s="30"/>
      <c r="CW109" s="30"/>
      <c r="CX109" s="3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38"/>
      <c r="GA109" s="38"/>
    </row>
    <row r="110" spans="2:184" ht="20" customHeight="1">
      <c r="B110" s="42"/>
      <c r="C110" s="45"/>
      <c r="D110" s="45"/>
      <c r="E110" s="45"/>
      <c r="F110" s="45"/>
      <c r="G110" s="45"/>
      <c r="H110" s="45"/>
      <c r="I110" s="45"/>
      <c r="J110" s="45"/>
      <c r="K110" s="45"/>
      <c r="L110" s="45"/>
      <c r="M110" s="45"/>
      <c r="N110" s="45"/>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30"/>
      <c r="AO110" s="30"/>
      <c r="AP110" s="30"/>
      <c r="AQ110" s="30"/>
      <c r="AR110" s="30"/>
      <c r="AS110" s="30"/>
      <c r="AT110" s="30"/>
      <c r="AU110" s="30"/>
      <c r="AV110" s="30"/>
      <c r="AW110" s="30"/>
      <c r="AX110" s="30"/>
      <c r="AY110" s="30"/>
      <c r="AZ110" s="142">
        <f>'Project Scorecard'!$E$195</f>
        <v>0</v>
      </c>
      <c r="BA110" s="141"/>
      <c r="BB110" s="141"/>
      <c r="BC110" s="141"/>
      <c r="BD110" s="141"/>
      <c r="BE110" s="141"/>
      <c r="BF110" s="141"/>
      <c r="BG110" s="141"/>
      <c r="BH110" s="141"/>
      <c r="BI110" s="141"/>
      <c r="BJ110" s="141"/>
      <c r="BK110" s="141"/>
      <c r="BL110" s="141"/>
      <c r="BM110" s="141"/>
      <c r="BN110" s="141"/>
      <c r="BO110" s="141"/>
      <c r="BP110" s="141"/>
      <c r="BQ110" s="141"/>
      <c r="BR110" s="141"/>
      <c r="BS110" s="30"/>
      <c r="BT110" s="141"/>
      <c r="BU110" s="141"/>
      <c r="BV110" s="141"/>
      <c r="BW110" s="141"/>
      <c r="BX110" s="141"/>
      <c r="BY110" s="141"/>
      <c r="BZ110" s="141"/>
      <c r="CA110" s="141"/>
      <c r="CB110" s="141"/>
      <c r="CC110" s="141"/>
      <c r="CD110" s="141"/>
      <c r="CE110" s="141"/>
      <c r="CF110" s="141"/>
      <c r="CG110" s="141"/>
      <c r="CH110" s="141"/>
      <c r="CI110" s="141"/>
      <c r="CJ110" s="141">
        <f>'Project Scorecard'!$F$219</f>
        <v>0</v>
      </c>
      <c r="CK110" s="141"/>
      <c r="CL110" s="30"/>
      <c r="CM110" s="30"/>
      <c r="CN110" s="30"/>
      <c r="CO110" s="30"/>
      <c r="CP110" s="30"/>
      <c r="CQ110" s="30"/>
      <c r="CR110" s="30"/>
      <c r="CS110" s="30"/>
      <c r="CT110" s="30"/>
      <c r="CU110" s="30"/>
      <c r="CV110" s="30"/>
      <c r="CW110" s="30"/>
      <c r="CX110" s="3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38"/>
      <c r="GA110" s="38"/>
    </row>
    <row r="111" spans="2:184" ht="20" customHeight="1">
      <c r="B111" s="42"/>
      <c r="C111" s="45"/>
      <c r="D111" s="45"/>
      <c r="E111" s="45"/>
      <c r="F111" s="45"/>
      <c r="G111" s="45"/>
      <c r="H111" s="45"/>
      <c r="I111" s="45"/>
      <c r="J111" s="45"/>
      <c r="K111" s="45"/>
      <c r="L111" s="45"/>
      <c r="M111" s="45"/>
      <c r="N111" s="45"/>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30"/>
      <c r="AO111" s="30"/>
      <c r="AP111" s="30"/>
      <c r="AQ111" s="30"/>
      <c r="AR111" s="30"/>
      <c r="AS111" s="30"/>
      <c r="AT111" s="30"/>
      <c r="AU111" s="30"/>
      <c r="AV111" s="30"/>
      <c r="AW111" s="30"/>
      <c r="AX111" s="30"/>
      <c r="AY111" s="30"/>
      <c r="AZ111" s="141"/>
      <c r="BA111" s="141"/>
      <c r="BB111" s="141"/>
      <c r="BC111" s="141"/>
      <c r="BD111" s="141"/>
      <c r="BE111" s="141"/>
      <c r="BF111" s="141"/>
      <c r="BG111" s="141"/>
      <c r="BH111" s="141"/>
      <c r="BI111" s="141"/>
      <c r="BJ111" s="141"/>
      <c r="BK111" s="141"/>
      <c r="BL111" s="141"/>
      <c r="BM111" s="141"/>
      <c r="BN111" s="141"/>
      <c r="BO111" s="141"/>
      <c r="BP111" s="141"/>
      <c r="BQ111" s="141"/>
      <c r="BR111" s="141"/>
      <c r="BS111" s="30"/>
      <c r="BT111" s="141"/>
      <c r="BU111" s="141"/>
      <c r="BV111" s="141"/>
      <c r="BW111" s="141"/>
      <c r="BX111" s="141"/>
      <c r="BY111" s="141"/>
      <c r="BZ111" s="141"/>
      <c r="CA111" s="141"/>
      <c r="CB111" s="141"/>
      <c r="CC111" s="141"/>
      <c r="CD111" s="141"/>
      <c r="CE111" s="141"/>
      <c r="CF111" s="141"/>
      <c r="CG111" s="141"/>
      <c r="CH111" s="141"/>
      <c r="CI111" s="141"/>
      <c r="CJ111" s="141"/>
      <c r="CK111" s="141"/>
      <c r="CL111" s="30">
        <f>'Project Scorecard'!$F$219</f>
        <v>0</v>
      </c>
      <c r="CM111" s="30"/>
      <c r="CN111" s="30"/>
      <c r="CO111" s="30"/>
      <c r="CP111" s="30"/>
      <c r="CQ111" s="30"/>
      <c r="CR111" s="30"/>
      <c r="CS111" s="30"/>
      <c r="CT111" s="30"/>
      <c r="CU111" s="30"/>
      <c r="CV111" s="30"/>
      <c r="CW111" s="30"/>
      <c r="CX111" s="3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38"/>
      <c r="GA111" s="38"/>
    </row>
    <row r="112" spans="2:184" ht="20" customHeight="1">
      <c r="B112" s="42"/>
      <c r="C112" s="45"/>
      <c r="D112" s="45"/>
      <c r="E112" s="45"/>
      <c r="F112" s="45"/>
      <c r="G112" s="45"/>
      <c r="H112" s="45"/>
      <c r="I112" s="45"/>
      <c r="J112" s="45"/>
      <c r="K112" s="45"/>
      <c r="L112" s="45"/>
      <c r="M112" s="45"/>
      <c r="N112" s="45"/>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30"/>
      <c r="AO112" s="30"/>
      <c r="AP112" s="30"/>
      <c r="AQ112" s="30"/>
      <c r="AR112" s="30"/>
      <c r="AS112" s="30"/>
      <c r="AT112" s="30"/>
      <c r="AU112" s="30"/>
      <c r="AV112" s="30"/>
      <c r="AW112" s="30"/>
      <c r="AX112" s="30">
        <f>'Project Scorecard'!$F$384</f>
        <v>0</v>
      </c>
      <c r="AY112" s="30">
        <f>'Project Scorecard'!$F$384</f>
        <v>0</v>
      </c>
      <c r="AZ112" s="141"/>
      <c r="BA112" s="141"/>
      <c r="BB112" s="141"/>
      <c r="BC112" s="141"/>
      <c r="BD112" s="141"/>
      <c r="BE112" s="141"/>
      <c r="BF112" s="141"/>
      <c r="BG112" s="141"/>
      <c r="BH112" s="141"/>
      <c r="BI112" s="141"/>
      <c r="BJ112" s="141"/>
      <c r="BK112" s="141"/>
      <c r="BL112" s="141"/>
      <c r="BM112" s="141"/>
      <c r="BN112" s="141"/>
      <c r="BO112" s="141"/>
      <c r="BP112" s="141"/>
      <c r="BQ112" s="141"/>
      <c r="BR112" s="141"/>
      <c r="BS112" s="30"/>
      <c r="BT112" s="141"/>
      <c r="BU112" s="141"/>
      <c r="BV112" s="141"/>
      <c r="BW112" s="141"/>
      <c r="BX112" s="141"/>
      <c r="BY112" s="141"/>
      <c r="BZ112" s="141"/>
      <c r="CA112" s="141"/>
      <c r="CB112" s="141"/>
      <c r="CC112" s="141"/>
      <c r="CD112" s="141"/>
      <c r="CE112" s="141"/>
      <c r="CF112" s="141"/>
      <c r="CG112" s="141"/>
      <c r="CH112" s="141"/>
      <c r="CI112" s="141"/>
      <c r="CJ112" s="141"/>
      <c r="CK112" s="141"/>
      <c r="CL112" s="30">
        <f>'Project Scorecard'!$F$219</f>
        <v>0</v>
      </c>
      <c r="CM112" s="30">
        <f>'Project Scorecard'!$H$244</f>
        <v>0</v>
      </c>
      <c r="CN112" s="30">
        <f>'Project Scorecard'!$H$244</f>
        <v>0</v>
      </c>
      <c r="CO112" s="30"/>
      <c r="CP112" s="30"/>
      <c r="CQ112" s="30"/>
      <c r="CR112" s="30"/>
      <c r="CS112" s="30"/>
      <c r="CT112" s="30"/>
      <c r="CU112" s="30"/>
      <c r="CV112" s="30"/>
      <c r="CW112" s="30"/>
      <c r="CX112" s="3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38"/>
      <c r="GA112" s="38"/>
    </row>
    <row r="113" spans="2:183" ht="20" customHeight="1">
      <c r="B113" s="42"/>
      <c r="C113" s="45"/>
      <c r="D113" s="45"/>
      <c r="E113" s="45"/>
      <c r="F113" s="45"/>
      <c r="G113" s="45"/>
      <c r="H113" s="45"/>
      <c r="I113" s="45"/>
      <c r="J113" s="45"/>
      <c r="K113" s="45"/>
      <c r="L113" s="45"/>
      <c r="M113" s="45"/>
      <c r="N113" s="45"/>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30"/>
      <c r="AO113" s="30"/>
      <c r="AP113" s="30"/>
      <c r="AQ113" s="30"/>
      <c r="AR113" s="30"/>
      <c r="AS113" s="30"/>
      <c r="AT113" s="30"/>
      <c r="AU113" s="30"/>
      <c r="AV113" s="30"/>
      <c r="AW113" s="30">
        <f>'Project Scorecard'!$F$384</f>
        <v>0</v>
      </c>
      <c r="AX113" s="30">
        <f>'Project Scorecard'!$F$384</f>
        <v>0</v>
      </c>
      <c r="AY113" s="30">
        <f>'Project Scorecard'!$F$384</f>
        <v>0</v>
      </c>
      <c r="AZ113" s="30">
        <f>'Project Scorecard'!$F$384</f>
        <v>0</v>
      </c>
      <c r="BA113" s="32">
        <f>'Project Scorecard'!$E$195</f>
        <v>0</v>
      </c>
      <c r="BB113" s="142">
        <f>'Project Scorecard'!$E$195</f>
        <v>0</v>
      </c>
      <c r="BC113" s="141"/>
      <c r="BD113" s="141"/>
      <c r="BE113" s="141"/>
      <c r="BF113" s="141"/>
      <c r="BG113" s="141"/>
      <c r="BH113" s="141"/>
      <c r="BI113" s="141"/>
      <c r="BJ113" s="141"/>
      <c r="BK113" s="141"/>
      <c r="BL113" s="141"/>
      <c r="BM113" s="141"/>
      <c r="BN113" s="141"/>
      <c r="BO113" s="141"/>
      <c r="BP113" s="141"/>
      <c r="BQ113" s="141"/>
      <c r="BR113" s="141"/>
      <c r="BS113" s="30"/>
      <c r="BT113" s="141"/>
      <c r="BU113" s="141"/>
      <c r="BV113" s="141"/>
      <c r="BW113" s="141"/>
      <c r="BX113" s="141"/>
      <c r="BY113" s="141"/>
      <c r="BZ113" s="141"/>
      <c r="CA113" s="141"/>
      <c r="CB113" s="141"/>
      <c r="CC113" s="141"/>
      <c r="CD113" s="141"/>
      <c r="CE113" s="141"/>
      <c r="CF113" s="141"/>
      <c r="CG113" s="141"/>
      <c r="CH113" s="141"/>
      <c r="CI113" s="141"/>
      <c r="CJ113" s="141"/>
      <c r="CK113" s="141"/>
      <c r="CL113" s="141">
        <f>'Project Scorecard'!$H$244</f>
        <v>0</v>
      </c>
      <c r="CM113" s="141"/>
      <c r="CN113" s="141"/>
      <c r="CO113" s="30"/>
      <c r="CP113" s="30"/>
      <c r="CQ113" s="30"/>
      <c r="CR113" s="30"/>
      <c r="CS113" s="30"/>
      <c r="CT113" s="30"/>
      <c r="CU113" s="30"/>
      <c r="CV113" s="30"/>
      <c r="CW113" s="30"/>
      <c r="CX113" s="3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38"/>
      <c r="GA113" s="38"/>
    </row>
    <row r="114" spans="2:183" ht="20" customHeight="1">
      <c r="B114" s="42"/>
      <c r="C114" s="45"/>
      <c r="D114" s="45"/>
      <c r="E114" s="45"/>
      <c r="F114" s="45"/>
      <c r="G114" s="45"/>
      <c r="H114" s="45"/>
      <c r="I114" s="45"/>
      <c r="J114" s="45"/>
      <c r="K114" s="45"/>
      <c r="L114" s="45"/>
      <c r="M114" s="45"/>
      <c r="N114" s="45"/>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30"/>
      <c r="AO114" s="30"/>
      <c r="AP114" s="30"/>
      <c r="AQ114" s="30"/>
      <c r="AR114" s="30"/>
      <c r="AS114" s="30"/>
      <c r="AT114" s="30"/>
      <c r="AU114" s="30"/>
      <c r="AV114" s="30">
        <f>'Project Scorecard'!$F$384</f>
        <v>0</v>
      </c>
      <c r="AW114" s="141">
        <f>'Project Scorecard'!$F$384</f>
        <v>0</v>
      </c>
      <c r="AX114" s="141"/>
      <c r="AY114" s="141"/>
      <c r="AZ114" s="141"/>
      <c r="BA114" s="30">
        <f>'Project Scorecard'!$F$384</f>
        <v>0</v>
      </c>
      <c r="BB114" s="141"/>
      <c r="BC114" s="141"/>
      <c r="BD114" s="141"/>
      <c r="BE114" s="141"/>
      <c r="BF114" s="141"/>
      <c r="BG114" s="141"/>
      <c r="BH114" s="141"/>
      <c r="BI114" s="141"/>
      <c r="BJ114" s="141"/>
      <c r="BK114" s="141"/>
      <c r="BL114" s="141"/>
      <c r="BM114" s="141"/>
      <c r="BN114" s="141"/>
      <c r="BO114" s="141"/>
      <c r="BP114" s="141"/>
      <c r="BQ114" s="141"/>
      <c r="BR114" s="141"/>
      <c r="BS114" s="30"/>
      <c r="BT114" s="141"/>
      <c r="BU114" s="141"/>
      <c r="BV114" s="141"/>
      <c r="BW114" s="141"/>
      <c r="BX114" s="141"/>
      <c r="BY114" s="141"/>
      <c r="BZ114" s="141"/>
      <c r="CA114" s="141"/>
      <c r="CB114" s="141"/>
      <c r="CC114" s="141"/>
      <c r="CD114" s="141"/>
      <c r="CE114" s="141"/>
      <c r="CF114" s="141"/>
      <c r="CG114" s="141"/>
      <c r="CH114" s="141"/>
      <c r="CI114" s="141"/>
      <c r="CJ114" s="30">
        <f>'Project Scorecard'!$F$219</f>
        <v>0</v>
      </c>
      <c r="CK114" s="30"/>
      <c r="CL114" s="141"/>
      <c r="CM114" s="141"/>
      <c r="CN114" s="141"/>
      <c r="CO114" s="30">
        <f>'Project Scorecard'!$H$244</f>
        <v>0</v>
      </c>
      <c r="CP114" s="30">
        <f>'Project Scorecard'!$H$244</f>
        <v>0</v>
      </c>
      <c r="CQ114" s="30"/>
      <c r="CR114" s="30"/>
      <c r="CS114" s="30"/>
      <c r="CT114" s="30"/>
      <c r="CU114" s="30"/>
      <c r="CV114" s="30"/>
      <c r="CW114" s="30"/>
      <c r="CX114" s="3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c r="DV114" s="40"/>
      <c r="DW114" s="40"/>
      <c r="DX114" s="40"/>
      <c r="DY114" s="40"/>
      <c r="DZ114" s="40"/>
      <c r="EA114" s="40"/>
      <c r="EB114" s="40"/>
      <c r="EC114" s="40"/>
      <c r="ED114" s="40"/>
      <c r="EE114" s="40"/>
      <c r="EF114" s="40"/>
      <c r="EG114" s="40"/>
      <c r="EH114" s="40"/>
      <c r="EI114" s="40"/>
      <c r="EJ114" s="40"/>
      <c r="EK114" s="40"/>
      <c r="EL114" s="40"/>
      <c r="EM114" s="40"/>
      <c r="EN114" s="40"/>
      <c r="EO114" s="40"/>
      <c r="EP114" s="40"/>
      <c r="EQ114" s="40"/>
      <c r="ER114" s="40"/>
      <c r="ES114" s="40"/>
      <c r="ET114" s="40"/>
      <c r="EU114" s="40"/>
      <c r="EV114" s="40"/>
      <c r="EW114" s="40"/>
      <c r="EX114" s="40"/>
      <c r="EY114" s="40"/>
      <c r="EZ114" s="40"/>
      <c r="FA114" s="40"/>
      <c r="FB114" s="40"/>
      <c r="FC114" s="40"/>
      <c r="FD114" s="40"/>
      <c r="FE114" s="40"/>
      <c r="FF114" s="40"/>
      <c r="FG114" s="40"/>
      <c r="FH114" s="40"/>
      <c r="FI114" s="40"/>
      <c r="FJ114" s="40"/>
      <c r="FK114" s="40"/>
      <c r="FL114" s="40"/>
      <c r="FM114" s="40"/>
      <c r="FN114" s="40"/>
      <c r="FO114" s="40"/>
      <c r="FP114" s="40"/>
      <c r="FQ114" s="40"/>
      <c r="FR114" s="40"/>
      <c r="FS114" s="40"/>
      <c r="FT114" s="40"/>
      <c r="FU114" s="40"/>
      <c r="FV114" s="40"/>
      <c r="FW114" s="40"/>
      <c r="FX114" s="40"/>
      <c r="FY114" s="40"/>
      <c r="FZ114" s="38"/>
      <c r="GA114" s="38"/>
    </row>
    <row r="115" spans="2:183" ht="20" customHeight="1">
      <c r="B115" s="42"/>
      <c r="C115" s="45"/>
      <c r="D115" s="45"/>
      <c r="E115" s="45"/>
      <c r="F115" s="45"/>
      <c r="G115" s="45"/>
      <c r="H115" s="45"/>
      <c r="I115" s="45"/>
      <c r="J115" s="45"/>
      <c r="K115" s="45"/>
      <c r="L115" s="45"/>
      <c r="M115" s="45"/>
      <c r="N115" s="45"/>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30"/>
      <c r="AO115" s="30"/>
      <c r="AP115" s="30"/>
      <c r="AQ115" s="30"/>
      <c r="AR115" s="30"/>
      <c r="AS115" s="30"/>
      <c r="AT115" s="30"/>
      <c r="AU115" s="30">
        <f>'Project Scorecard'!$F$384</f>
        <v>0</v>
      </c>
      <c r="AV115" s="30">
        <f>'Project Scorecard'!$F$384</f>
        <v>0</v>
      </c>
      <c r="AW115" s="141"/>
      <c r="AX115" s="141"/>
      <c r="AY115" s="141"/>
      <c r="AZ115" s="141"/>
      <c r="BA115" s="30">
        <f>'Project Scorecard'!$F$384</f>
        <v>0</v>
      </c>
      <c r="BB115" s="30"/>
      <c r="BC115" s="141"/>
      <c r="BD115" s="141"/>
      <c r="BE115" s="141"/>
      <c r="BF115" s="141"/>
      <c r="BG115" s="141"/>
      <c r="BH115" s="141"/>
      <c r="BI115" s="141"/>
      <c r="BJ115" s="141"/>
      <c r="BK115" s="141"/>
      <c r="BL115" s="141"/>
      <c r="BM115" s="141"/>
      <c r="BN115" s="141"/>
      <c r="BO115" s="141"/>
      <c r="BP115" s="141"/>
      <c r="BQ115" s="141"/>
      <c r="BR115" s="141"/>
      <c r="BS115" s="30"/>
      <c r="BT115" s="141"/>
      <c r="BU115" s="141"/>
      <c r="BV115" s="141"/>
      <c r="BW115" s="141"/>
      <c r="BX115" s="141"/>
      <c r="BY115" s="141"/>
      <c r="BZ115" s="141"/>
      <c r="CA115" s="141"/>
      <c r="CB115" s="141"/>
      <c r="CC115" s="141"/>
      <c r="CD115" s="141"/>
      <c r="CE115" s="141"/>
      <c r="CF115" s="141"/>
      <c r="CG115" s="141"/>
      <c r="CH115" s="141"/>
      <c r="CI115" s="141"/>
      <c r="CJ115" s="30"/>
      <c r="CK115" s="141">
        <f>'Project Scorecard'!$H$244</f>
        <v>0</v>
      </c>
      <c r="CL115" s="141"/>
      <c r="CM115" s="141"/>
      <c r="CN115" s="141"/>
      <c r="CO115" s="141"/>
      <c r="CP115" s="141"/>
      <c r="CQ115" s="30">
        <f>'Project Scorecard'!$H$244</f>
        <v>0</v>
      </c>
      <c r="CR115" s="30"/>
      <c r="CS115" s="30"/>
      <c r="CT115" s="30"/>
      <c r="CU115" s="30"/>
      <c r="CV115" s="30"/>
      <c r="CW115" s="30"/>
      <c r="CX115" s="3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c r="FH115" s="40"/>
      <c r="FI115" s="40"/>
      <c r="FJ115" s="40"/>
      <c r="FK115" s="40"/>
      <c r="FL115" s="40"/>
      <c r="FM115" s="40"/>
      <c r="FN115" s="40"/>
      <c r="FO115" s="40"/>
      <c r="FP115" s="40"/>
      <c r="FQ115" s="40"/>
      <c r="FR115" s="40"/>
      <c r="FS115" s="40"/>
      <c r="FT115" s="40"/>
      <c r="FU115" s="40"/>
      <c r="FV115" s="40"/>
      <c r="FW115" s="40"/>
      <c r="FX115" s="40"/>
      <c r="FY115" s="40"/>
      <c r="FZ115" s="38"/>
      <c r="GA115" s="38"/>
    </row>
    <row r="116" spans="2:183" ht="20" customHeight="1">
      <c r="B116" s="42"/>
      <c r="C116" s="45"/>
      <c r="D116" s="45"/>
      <c r="E116" s="45"/>
      <c r="F116" s="45"/>
      <c r="G116" s="45"/>
      <c r="H116" s="45"/>
      <c r="I116" s="45"/>
      <c r="J116" s="45"/>
      <c r="K116" s="45"/>
      <c r="L116" s="45"/>
      <c r="M116" s="45"/>
      <c r="N116" s="45"/>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30"/>
      <c r="AO116" s="30"/>
      <c r="AP116" s="30"/>
      <c r="AQ116" s="30"/>
      <c r="AR116" s="30"/>
      <c r="AS116" s="30"/>
      <c r="AT116" s="30"/>
      <c r="AU116" s="30">
        <f>'Project Scorecard'!$F$384</f>
        <v>0</v>
      </c>
      <c r="AV116" s="30">
        <f>'Project Scorecard'!$F$384</f>
        <v>0</v>
      </c>
      <c r="AW116" s="141"/>
      <c r="AX116" s="141"/>
      <c r="AY116" s="141"/>
      <c r="AZ116" s="141"/>
      <c r="BA116" s="30">
        <f>'Project Scorecard'!$F$384</f>
        <v>0</v>
      </c>
      <c r="BB116" s="30">
        <f>'Project Scorecard'!$F$384</f>
        <v>0</v>
      </c>
      <c r="BC116" s="32">
        <f>'Project Scorecard'!$E$195</f>
        <v>0</v>
      </c>
      <c r="BD116" s="30">
        <f>'Project Scorecard'!$E$195</f>
        <v>0</v>
      </c>
      <c r="BE116" s="141">
        <f>'Project Scorecard'!$E$195</f>
        <v>0</v>
      </c>
      <c r="BF116" s="141"/>
      <c r="BG116" s="141"/>
      <c r="BH116" s="141"/>
      <c r="BI116" s="141"/>
      <c r="BJ116" s="141"/>
      <c r="BK116" s="141"/>
      <c r="BL116" s="141"/>
      <c r="BM116" s="141"/>
      <c r="BN116" s="141"/>
      <c r="BO116" s="141"/>
      <c r="BP116" s="141"/>
      <c r="BQ116" s="141"/>
      <c r="BR116" s="141"/>
      <c r="BS116" s="30"/>
      <c r="BT116" s="141"/>
      <c r="BU116" s="141"/>
      <c r="BV116" s="141"/>
      <c r="BW116" s="141"/>
      <c r="BX116" s="141"/>
      <c r="BY116" s="141"/>
      <c r="BZ116" s="141"/>
      <c r="CA116" s="141"/>
      <c r="CB116" s="141"/>
      <c r="CC116" s="141"/>
      <c r="CD116" s="141"/>
      <c r="CE116" s="141"/>
      <c r="CF116" s="141"/>
      <c r="CG116" s="141"/>
      <c r="CH116" s="30">
        <f>'Project Scorecard'!$F$219</f>
        <v>0</v>
      </c>
      <c r="CI116" s="30"/>
      <c r="CJ116" s="30">
        <f>'Project Scorecard'!$H$244</f>
        <v>0</v>
      </c>
      <c r="CK116" s="141"/>
      <c r="CL116" s="141"/>
      <c r="CM116" s="141"/>
      <c r="CN116" s="141"/>
      <c r="CO116" s="141"/>
      <c r="CP116" s="141"/>
      <c r="CQ116" s="30">
        <f>'Project Scorecard'!$H$244</f>
        <v>0</v>
      </c>
      <c r="CR116" s="30"/>
      <c r="CS116" s="30"/>
      <c r="CT116" s="30"/>
      <c r="CU116" s="30"/>
      <c r="CV116" s="30"/>
      <c r="CW116" s="30"/>
      <c r="CX116" s="3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c r="FH116" s="40"/>
      <c r="FI116" s="40"/>
      <c r="FJ116" s="40"/>
      <c r="FK116" s="40"/>
      <c r="FL116" s="40"/>
      <c r="FM116" s="40"/>
      <c r="FN116" s="40"/>
      <c r="FO116" s="40"/>
      <c r="FP116" s="40"/>
      <c r="FQ116" s="40"/>
      <c r="FR116" s="40"/>
      <c r="FS116" s="40"/>
      <c r="FT116" s="40"/>
      <c r="FU116" s="40"/>
      <c r="FV116" s="40"/>
      <c r="FW116" s="40"/>
      <c r="FX116" s="40"/>
      <c r="FY116" s="40"/>
      <c r="FZ116" s="38"/>
      <c r="GA116" s="38"/>
    </row>
    <row r="117" spans="2:183" ht="20" customHeight="1">
      <c r="B117" s="42"/>
      <c r="C117" s="45"/>
      <c r="D117" s="45"/>
      <c r="E117" s="45"/>
      <c r="F117" s="45"/>
      <c r="G117" s="45"/>
      <c r="H117" s="45"/>
      <c r="I117" s="45"/>
      <c r="J117" s="45"/>
      <c r="K117" s="45"/>
      <c r="L117" s="45"/>
      <c r="M117" s="45"/>
      <c r="N117" s="45"/>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30"/>
      <c r="AO117" s="30"/>
      <c r="AP117" s="30"/>
      <c r="AQ117" s="30"/>
      <c r="AR117" s="30"/>
      <c r="AS117" s="30"/>
      <c r="AT117" s="141">
        <f>'Project Scorecard'!$F$384</f>
        <v>0</v>
      </c>
      <c r="AU117" s="141"/>
      <c r="AV117" s="141"/>
      <c r="AW117" s="141"/>
      <c r="AX117" s="141"/>
      <c r="AY117" s="141"/>
      <c r="AZ117" s="141"/>
      <c r="BA117" s="141">
        <f>'Project Scorecard'!$F$384</f>
        <v>0</v>
      </c>
      <c r="BB117" s="141"/>
      <c r="BC117" s="141"/>
      <c r="BD117" s="32">
        <f>'Project Scorecard'!$E$195</f>
        <v>0</v>
      </c>
      <c r="BE117" s="141"/>
      <c r="BF117" s="141"/>
      <c r="BG117" s="141"/>
      <c r="BH117" s="141"/>
      <c r="BI117" s="141"/>
      <c r="BJ117" s="141"/>
      <c r="BK117" s="141"/>
      <c r="BL117" s="141"/>
      <c r="BM117" s="141"/>
      <c r="BN117" s="141"/>
      <c r="BO117" s="141"/>
      <c r="BP117" s="141"/>
      <c r="BQ117" s="141"/>
      <c r="BR117" s="141"/>
      <c r="BS117" s="30"/>
      <c r="BT117" s="141"/>
      <c r="BU117" s="141"/>
      <c r="BV117" s="141"/>
      <c r="BW117" s="141"/>
      <c r="BX117" s="141"/>
      <c r="BY117" s="141"/>
      <c r="BZ117" s="141"/>
      <c r="CA117" s="141"/>
      <c r="CB117" s="141"/>
      <c r="CC117" s="141"/>
      <c r="CD117" s="141"/>
      <c r="CE117" s="141"/>
      <c r="CF117" s="141"/>
      <c r="CG117" s="141"/>
      <c r="CH117" s="30">
        <f>'Project Scorecard'!$F$219</f>
        <v>0</v>
      </c>
      <c r="CI117" s="141">
        <f>'Project Scorecard'!$H$244</f>
        <v>0</v>
      </c>
      <c r="CJ117" s="141"/>
      <c r="CK117" s="141"/>
      <c r="CL117" s="141"/>
      <c r="CM117" s="141"/>
      <c r="CN117" s="141"/>
      <c r="CO117" s="141"/>
      <c r="CP117" s="141"/>
      <c r="CQ117" s="141"/>
      <c r="CR117" s="141"/>
      <c r="CS117" s="30"/>
      <c r="CT117" s="30"/>
      <c r="CU117" s="30"/>
      <c r="CV117" s="30"/>
      <c r="CW117" s="30"/>
      <c r="CX117" s="3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c r="EV117" s="40"/>
      <c r="EW117" s="40"/>
      <c r="EX117" s="40"/>
      <c r="EY117" s="40"/>
      <c r="EZ117" s="40"/>
      <c r="FA117" s="40"/>
      <c r="FB117" s="40"/>
      <c r="FC117" s="40"/>
      <c r="FD117" s="40"/>
      <c r="FE117" s="40"/>
      <c r="FF117" s="40"/>
      <c r="FG117" s="40"/>
      <c r="FH117" s="40"/>
      <c r="FI117" s="40"/>
      <c r="FJ117" s="40"/>
      <c r="FK117" s="40"/>
      <c r="FL117" s="40"/>
      <c r="FM117" s="40"/>
      <c r="FN117" s="40"/>
      <c r="FO117" s="40"/>
      <c r="FP117" s="40"/>
      <c r="FQ117" s="40"/>
      <c r="FR117" s="40"/>
      <c r="FS117" s="40"/>
      <c r="FT117" s="40"/>
      <c r="FU117" s="40"/>
      <c r="FV117" s="40"/>
      <c r="FW117" s="40"/>
      <c r="FX117" s="40"/>
      <c r="FY117" s="40"/>
      <c r="FZ117" s="38"/>
      <c r="GA117" s="38"/>
    </row>
    <row r="118" spans="2:183" ht="20" customHeight="1">
      <c r="B118" s="42"/>
      <c r="C118" s="45"/>
      <c r="D118" s="45"/>
      <c r="E118" s="45"/>
      <c r="F118" s="45"/>
      <c r="G118" s="45"/>
      <c r="H118" s="45"/>
      <c r="I118" s="45"/>
      <c r="J118" s="45"/>
      <c r="K118" s="45"/>
      <c r="L118" s="45"/>
      <c r="M118" s="45"/>
      <c r="N118" s="45"/>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30"/>
      <c r="AO118" s="30"/>
      <c r="AP118" s="30"/>
      <c r="AQ118" s="30"/>
      <c r="AR118" s="30"/>
      <c r="AS118" s="30">
        <f>'Project Scorecard'!$F$384</f>
        <v>0</v>
      </c>
      <c r="AT118" s="141"/>
      <c r="AU118" s="141"/>
      <c r="AV118" s="141"/>
      <c r="AW118" s="141"/>
      <c r="AX118" s="141"/>
      <c r="AY118" s="141"/>
      <c r="AZ118" s="141"/>
      <c r="BA118" s="141"/>
      <c r="BB118" s="141"/>
      <c r="BC118" s="141"/>
      <c r="BD118" s="30">
        <f>'Project Scorecard'!$F$384</f>
        <v>0</v>
      </c>
      <c r="BE118" s="30">
        <f>'Project Scorecard'!$E$195</f>
        <v>0</v>
      </c>
      <c r="BF118" s="141"/>
      <c r="BG118" s="141"/>
      <c r="BH118" s="141"/>
      <c r="BI118" s="141"/>
      <c r="BJ118" s="142">
        <f>'Project Scorecard'!$E$195</f>
        <v>0</v>
      </c>
      <c r="BK118" s="141"/>
      <c r="BL118" s="141"/>
      <c r="BM118" s="30">
        <f>'Project Scorecard'!$E$195</f>
        <v>0</v>
      </c>
      <c r="BN118" s="30">
        <f>'Project Scorecard'!$E$195</f>
        <v>0</v>
      </c>
      <c r="BO118" s="30">
        <f>'Project Scorecard'!$G$7</f>
        <v>0</v>
      </c>
      <c r="BP118" s="30">
        <f>'Project Scorecard'!$G$7</f>
        <v>0</v>
      </c>
      <c r="BQ118" s="30">
        <f>'Project Scorecard'!$G$7</f>
        <v>0</v>
      </c>
      <c r="BR118" s="32">
        <f>'Project Scorecard'!$G$7</f>
        <v>0</v>
      </c>
      <c r="BS118" s="30"/>
      <c r="BT118" s="30">
        <f>'Project Scorecard'!$E$31</f>
        <v>0</v>
      </c>
      <c r="BU118" s="30">
        <f>'Project Scorecard'!$E$31</f>
        <v>0</v>
      </c>
      <c r="BV118" s="30">
        <f>'Project Scorecard'!$E$31</f>
        <v>0</v>
      </c>
      <c r="BW118" s="30"/>
      <c r="BX118" s="30"/>
      <c r="BY118" s="30">
        <f>'Project Scorecard'!$F$219</f>
        <v>0</v>
      </c>
      <c r="BZ118" s="30">
        <f>'Project Scorecard'!$F$219</f>
        <v>0</v>
      </c>
      <c r="CA118" s="141">
        <f>'Project Scorecard'!$F$219</f>
        <v>0</v>
      </c>
      <c r="CB118" s="141"/>
      <c r="CC118" s="141"/>
      <c r="CD118" s="141"/>
      <c r="CE118" s="141"/>
      <c r="CF118" s="141"/>
      <c r="CG118" s="141"/>
      <c r="CH118" s="30">
        <f>'Project Scorecard'!$H$244</f>
        <v>0</v>
      </c>
      <c r="CI118" s="141"/>
      <c r="CJ118" s="141"/>
      <c r="CK118" s="141"/>
      <c r="CL118" s="141"/>
      <c r="CM118" s="141"/>
      <c r="CN118" s="141"/>
      <c r="CO118" s="141"/>
      <c r="CP118" s="141"/>
      <c r="CQ118" s="141"/>
      <c r="CR118" s="141"/>
      <c r="CS118" s="30">
        <f>'Project Scorecard'!$H$244</f>
        <v>0</v>
      </c>
      <c r="CT118" s="30"/>
      <c r="CU118" s="30"/>
      <c r="CV118" s="30"/>
      <c r="CW118" s="30"/>
      <c r="CX118" s="3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c r="DX118" s="40"/>
      <c r="DY118" s="40"/>
      <c r="DZ118" s="40"/>
      <c r="EA118" s="40"/>
      <c r="EB118" s="40"/>
      <c r="EC118" s="40"/>
      <c r="ED118" s="40"/>
      <c r="EE118" s="40"/>
      <c r="EF118" s="40"/>
      <c r="EG118" s="40"/>
      <c r="EH118" s="40"/>
      <c r="EI118" s="40"/>
      <c r="EJ118" s="40"/>
      <c r="EK118" s="40"/>
      <c r="EL118" s="40"/>
      <c r="EM118" s="40"/>
      <c r="EN118" s="40"/>
      <c r="EO118" s="40"/>
      <c r="EP118" s="40"/>
      <c r="EQ118" s="40"/>
      <c r="ER118" s="40"/>
      <c r="ES118" s="40"/>
      <c r="ET118" s="40"/>
      <c r="EU118" s="40"/>
      <c r="EV118" s="40"/>
      <c r="EW118" s="40"/>
      <c r="EX118" s="40"/>
      <c r="EY118" s="40"/>
      <c r="EZ118" s="40"/>
      <c r="FA118" s="40"/>
      <c r="FB118" s="40"/>
      <c r="FC118" s="40"/>
      <c r="FD118" s="40"/>
      <c r="FE118" s="40"/>
      <c r="FF118" s="40"/>
      <c r="FG118" s="40"/>
      <c r="FH118" s="40"/>
      <c r="FI118" s="40"/>
      <c r="FJ118" s="40"/>
      <c r="FK118" s="40"/>
      <c r="FL118" s="40"/>
      <c r="FM118" s="40"/>
      <c r="FN118" s="40"/>
      <c r="FO118" s="40"/>
      <c r="FP118" s="40"/>
      <c r="FQ118" s="40"/>
      <c r="FR118" s="40"/>
      <c r="FS118" s="40"/>
      <c r="FT118" s="40"/>
      <c r="FU118" s="40"/>
      <c r="FV118" s="40"/>
      <c r="FW118" s="40"/>
      <c r="FX118" s="40"/>
      <c r="FY118" s="40"/>
      <c r="FZ118" s="38"/>
      <c r="GA118" s="38"/>
    </row>
    <row r="119" spans="2:183" ht="20" customHeight="1">
      <c r="B119" s="42"/>
      <c r="C119" s="45"/>
      <c r="D119" s="45"/>
      <c r="E119" s="45"/>
      <c r="F119" s="45"/>
      <c r="G119" s="45"/>
      <c r="H119" s="45"/>
      <c r="I119" s="45"/>
      <c r="J119" s="45"/>
      <c r="K119" s="45"/>
      <c r="L119" s="45"/>
      <c r="M119" s="45"/>
      <c r="N119" s="45"/>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30"/>
      <c r="AO119" s="30"/>
      <c r="AP119" s="30"/>
      <c r="AQ119" s="30"/>
      <c r="AR119" s="30"/>
      <c r="AS119" s="30">
        <f>'Project Scorecard'!$F$384</f>
        <v>0</v>
      </c>
      <c r="AT119" s="141"/>
      <c r="AU119" s="141"/>
      <c r="AV119" s="141"/>
      <c r="AW119" s="141"/>
      <c r="AX119" s="141"/>
      <c r="AY119" s="141"/>
      <c r="AZ119" s="141"/>
      <c r="BA119" s="141"/>
      <c r="BB119" s="141"/>
      <c r="BC119" s="141"/>
      <c r="BD119" s="30">
        <f>'Project Scorecard'!$F$384</f>
        <v>0</v>
      </c>
      <c r="BE119" s="30">
        <f>'Project Scorecard'!$F$384</f>
        <v>0</v>
      </c>
      <c r="BF119" s="141"/>
      <c r="BG119" s="141"/>
      <c r="BH119" s="141"/>
      <c r="BI119" s="141"/>
      <c r="BJ119" s="30">
        <f>'Project Scorecard'!$E$195</f>
        <v>0</v>
      </c>
      <c r="BK119" s="30">
        <f>'Project Scorecard'!AK295</f>
        <v>0</v>
      </c>
      <c r="BL119" s="30">
        <f>'Project Scorecard'!$G$7</f>
        <v>0</v>
      </c>
      <c r="BM119" s="30">
        <f>'Project Scorecard'!$G$7</f>
        <v>0</v>
      </c>
      <c r="BN119" s="30">
        <f>'Project Scorecard'!$G$7</f>
        <v>0</v>
      </c>
      <c r="BO119" s="30">
        <f>'Project Scorecard'!$G$7</f>
        <v>0</v>
      </c>
      <c r="BP119" s="30">
        <f>'Project Scorecard'!$G$7</f>
        <v>0</v>
      </c>
      <c r="BQ119" s="30">
        <f>'Project Scorecard'!$G$7</f>
        <v>0</v>
      </c>
      <c r="BR119" s="32">
        <f>'Project Scorecard'!$G$7</f>
        <v>0</v>
      </c>
      <c r="BS119" s="30"/>
      <c r="BT119" s="141">
        <f>'Project Scorecard'!$E$31</f>
        <v>0</v>
      </c>
      <c r="BU119" s="141"/>
      <c r="BV119" s="141"/>
      <c r="BW119" s="141">
        <f>'Project Scorecard'!$E$31</f>
        <v>0</v>
      </c>
      <c r="BX119" s="141"/>
      <c r="BY119" s="30">
        <f>'Project Scorecard'!$E$31</f>
        <v>0</v>
      </c>
      <c r="BZ119" s="30"/>
      <c r="CA119" s="30">
        <f>'Project Scorecard'!$F$219</f>
        <v>0</v>
      </c>
      <c r="CB119" s="30">
        <f>'Project Scorecard'!$F$219</f>
        <v>0</v>
      </c>
      <c r="CC119" s="141">
        <f>'Project Scorecard'!$F$219</f>
        <v>0</v>
      </c>
      <c r="CD119" s="141"/>
      <c r="CE119" s="141"/>
      <c r="CF119" s="30">
        <f>'Project Scorecard'!$F$219</f>
        <v>0</v>
      </c>
      <c r="CG119" s="30">
        <f>'Project Scorecard'!$H$244</f>
        <v>0</v>
      </c>
      <c r="CH119" s="30">
        <f>'Project Scorecard'!$H$244</f>
        <v>0</v>
      </c>
      <c r="CI119" s="141"/>
      <c r="CJ119" s="141"/>
      <c r="CK119" s="141"/>
      <c r="CL119" s="141"/>
      <c r="CM119" s="141"/>
      <c r="CN119" s="141"/>
      <c r="CO119" s="141"/>
      <c r="CP119" s="141"/>
      <c r="CQ119" s="141"/>
      <c r="CR119" s="141"/>
      <c r="CS119" s="30">
        <f>'Project Scorecard'!$H$244</f>
        <v>0</v>
      </c>
      <c r="CT119" s="30"/>
      <c r="CU119" s="30"/>
      <c r="CV119" s="30"/>
      <c r="CW119" s="30"/>
      <c r="CX119" s="3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c r="DV119" s="40"/>
      <c r="DW119" s="40"/>
      <c r="DX119" s="40"/>
      <c r="DY119" s="40"/>
      <c r="DZ119" s="40"/>
      <c r="EA119" s="40"/>
      <c r="EB119" s="40"/>
      <c r="EC119" s="40"/>
      <c r="ED119" s="40"/>
      <c r="EE119" s="40"/>
      <c r="EF119" s="40"/>
      <c r="EG119" s="40"/>
      <c r="EH119" s="40"/>
      <c r="EI119" s="40"/>
      <c r="EJ119" s="40"/>
      <c r="EK119" s="40"/>
      <c r="EL119" s="40"/>
      <c r="EM119" s="40"/>
      <c r="EN119" s="40"/>
      <c r="EO119" s="40"/>
      <c r="EP119" s="40"/>
      <c r="EQ119" s="40"/>
      <c r="ER119" s="40"/>
      <c r="ES119" s="40"/>
      <c r="ET119" s="40"/>
      <c r="EU119" s="40"/>
      <c r="EV119" s="40"/>
      <c r="EW119" s="40"/>
      <c r="EX119" s="40"/>
      <c r="EY119" s="40"/>
      <c r="EZ119" s="40"/>
      <c r="FA119" s="40"/>
      <c r="FB119" s="40"/>
      <c r="FC119" s="40"/>
      <c r="FD119" s="40"/>
      <c r="FE119" s="40"/>
      <c r="FF119" s="40"/>
      <c r="FG119" s="40"/>
      <c r="FH119" s="40"/>
      <c r="FI119" s="40"/>
      <c r="FJ119" s="40"/>
      <c r="FK119" s="40"/>
      <c r="FL119" s="40"/>
      <c r="FM119" s="40"/>
      <c r="FN119" s="40"/>
      <c r="FO119" s="40"/>
      <c r="FP119" s="40"/>
      <c r="FQ119" s="40"/>
      <c r="FR119" s="40"/>
      <c r="FS119" s="40"/>
      <c r="FT119" s="40"/>
      <c r="FU119" s="40"/>
      <c r="FV119" s="40"/>
      <c r="FW119" s="40"/>
      <c r="FX119" s="40"/>
      <c r="FY119" s="40"/>
      <c r="FZ119" s="38"/>
      <c r="GA119" s="38"/>
    </row>
    <row r="120" spans="2:183" ht="20" customHeight="1">
      <c r="B120" s="42"/>
      <c r="C120" s="45"/>
      <c r="D120" s="45"/>
      <c r="E120" s="45"/>
      <c r="F120" s="45"/>
      <c r="G120" s="45"/>
      <c r="H120" s="45"/>
      <c r="I120" s="45"/>
      <c r="J120" s="45"/>
      <c r="K120" s="45"/>
      <c r="L120" s="45"/>
      <c r="M120" s="45"/>
      <c r="N120" s="45"/>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30"/>
      <c r="AO120" s="30"/>
      <c r="AP120" s="30"/>
      <c r="AQ120" s="30"/>
      <c r="AR120" s="141">
        <f>'Project Scorecard'!$F$384</f>
        <v>0</v>
      </c>
      <c r="AS120" s="141"/>
      <c r="AT120" s="141"/>
      <c r="AU120" s="141"/>
      <c r="AV120" s="141"/>
      <c r="AW120" s="141"/>
      <c r="AX120" s="141"/>
      <c r="AY120" s="141"/>
      <c r="AZ120" s="141"/>
      <c r="BA120" s="141"/>
      <c r="BB120" s="141"/>
      <c r="BC120" s="141"/>
      <c r="BD120" s="30">
        <f>'Project Scorecard'!$F$384</f>
        <v>0</v>
      </c>
      <c r="BE120" s="30">
        <f>'Project Scorecard'!$F$384</f>
        <v>0</v>
      </c>
      <c r="BF120" s="30">
        <f>'Project Scorecard'!$F$384</f>
        <v>0</v>
      </c>
      <c r="BG120" s="32">
        <f>'Project Scorecard'!$E$195</f>
        <v>0</v>
      </c>
      <c r="BH120" s="32">
        <f>'Project Scorecard'!$E$195</f>
        <v>0</v>
      </c>
      <c r="BI120" s="30">
        <f>'Project Scorecard'!$E$195</f>
        <v>0</v>
      </c>
      <c r="BJ120" s="30">
        <f>'Project Scorecard'!$G$7</f>
        <v>0</v>
      </c>
      <c r="BK120" s="30">
        <f>'Project Scorecard'!$G$7</f>
        <v>0</v>
      </c>
      <c r="BL120" s="30">
        <f>'Project Scorecard'!$G$7</f>
        <v>0</v>
      </c>
      <c r="BM120" s="141">
        <f>'Project Scorecard'!$G$7</f>
        <v>0</v>
      </c>
      <c r="BN120" s="141"/>
      <c r="BO120" s="141"/>
      <c r="BP120" s="141"/>
      <c r="BQ120" s="141"/>
      <c r="BR120" s="141"/>
      <c r="BS120" s="30"/>
      <c r="BT120" s="141"/>
      <c r="BU120" s="141"/>
      <c r="BV120" s="141"/>
      <c r="BW120" s="141"/>
      <c r="BX120" s="141"/>
      <c r="BY120" s="141">
        <f>'Project Scorecard'!$E$31</f>
        <v>0</v>
      </c>
      <c r="BZ120" s="141"/>
      <c r="CA120" s="30">
        <f>'Project Scorecard'!$E$31</f>
        <v>0</v>
      </c>
      <c r="CB120" s="30"/>
      <c r="CC120" s="30">
        <f>'Project Scorecard'!AL319</f>
        <v>0</v>
      </c>
      <c r="CD120" s="30">
        <f>'Project Scorecard'!$F$219</f>
        <v>0</v>
      </c>
      <c r="CE120" s="30">
        <f>'Project Scorecard'!$F$219</f>
        <v>0</v>
      </c>
      <c r="CF120" s="30">
        <f>'Project Scorecard'!$H$244</f>
        <v>0</v>
      </c>
      <c r="CG120" s="30">
        <f>'Project Scorecard'!$H$244</f>
        <v>0</v>
      </c>
      <c r="CH120" s="30">
        <f>'Project Scorecard'!$H$244</f>
        <v>0</v>
      </c>
      <c r="CI120" s="141"/>
      <c r="CJ120" s="141"/>
      <c r="CK120" s="141"/>
      <c r="CL120" s="141"/>
      <c r="CM120" s="141"/>
      <c r="CN120" s="141"/>
      <c r="CO120" s="141"/>
      <c r="CP120" s="141"/>
      <c r="CQ120" s="141"/>
      <c r="CR120" s="141"/>
      <c r="CS120" s="30">
        <f>'Project Scorecard'!$H$244</f>
        <v>0</v>
      </c>
      <c r="CT120" s="30">
        <f>'Project Scorecard'!$H$244</f>
        <v>0</v>
      </c>
      <c r="CU120" s="30"/>
      <c r="CV120" s="30"/>
      <c r="CW120" s="30"/>
      <c r="CX120" s="3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c r="DX120" s="40"/>
      <c r="DY120" s="40"/>
      <c r="DZ120" s="40"/>
      <c r="EA120" s="40"/>
      <c r="EB120" s="40"/>
      <c r="EC120" s="40"/>
      <c r="ED120" s="40"/>
      <c r="EE120" s="40"/>
      <c r="EF120" s="40"/>
      <c r="EG120" s="40"/>
      <c r="EH120" s="40"/>
      <c r="EI120" s="40"/>
      <c r="EJ120" s="40"/>
      <c r="EK120" s="40"/>
      <c r="EL120" s="40"/>
      <c r="EM120" s="40"/>
      <c r="EN120" s="40"/>
      <c r="EO120" s="40"/>
      <c r="EP120" s="40"/>
      <c r="EQ120" s="40"/>
      <c r="ER120" s="40"/>
      <c r="ES120" s="40"/>
      <c r="ET120" s="40"/>
      <c r="EU120" s="40"/>
      <c r="EV120" s="40"/>
      <c r="EW120" s="40"/>
      <c r="EX120" s="40"/>
      <c r="EY120" s="40"/>
      <c r="EZ120" s="40"/>
      <c r="FA120" s="40"/>
      <c r="FB120" s="40"/>
      <c r="FC120" s="40"/>
      <c r="FD120" s="40"/>
      <c r="FE120" s="40"/>
      <c r="FF120" s="40"/>
      <c r="FG120" s="40"/>
      <c r="FH120" s="40"/>
      <c r="FI120" s="40"/>
      <c r="FJ120" s="40"/>
      <c r="FK120" s="40"/>
      <c r="FL120" s="40"/>
      <c r="FM120" s="40"/>
      <c r="FN120" s="40"/>
      <c r="FO120" s="40"/>
      <c r="FP120" s="40"/>
      <c r="FQ120" s="40"/>
      <c r="FR120" s="40"/>
      <c r="FS120" s="40"/>
      <c r="FT120" s="40"/>
      <c r="FU120" s="40"/>
      <c r="FV120" s="40"/>
      <c r="FW120" s="40"/>
      <c r="FX120" s="40"/>
      <c r="FY120" s="40"/>
      <c r="FZ120" s="38"/>
      <c r="GA120" s="38"/>
    </row>
    <row r="121" spans="2:183" ht="20" customHeight="1">
      <c r="B121" s="42"/>
      <c r="C121" s="45"/>
      <c r="D121" s="45"/>
      <c r="E121" s="45"/>
      <c r="F121" s="45"/>
      <c r="G121" s="45"/>
      <c r="H121" s="45"/>
      <c r="I121" s="45"/>
      <c r="J121" s="45"/>
      <c r="K121" s="45"/>
      <c r="L121" s="45"/>
      <c r="M121" s="45"/>
      <c r="N121" s="45"/>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30"/>
      <c r="AO121" s="30"/>
      <c r="AP121" s="30"/>
      <c r="AQ121" s="30">
        <f>'Project Scorecard'!$F$384</f>
        <v>0</v>
      </c>
      <c r="AR121" s="141"/>
      <c r="AS121" s="141"/>
      <c r="AT121" s="141"/>
      <c r="AU121" s="141"/>
      <c r="AV121" s="141"/>
      <c r="AW121" s="141"/>
      <c r="AX121" s="141"/>
      <c r="AY121" s="141"/>
      <c r="AZ121" s="141"/>
      <c r="BA121" s="141"/>
      <c r="BB121" s="141"/>
      <c r="BC121" s="141"/>
      <c r="BD121" s="30">
        <f>'Project Scorecard'!$F$384</f>
        <v>0</v>
      </c>
      <c r="BE121" s="30">
        <f>'Project Scorecard'!$F$384</f>
        <v>0</v>
      </c>
      <c r="BF121" s="30">
        <f>'Project Scorecard'!$F$384</f>
        <v>0</v>
      </c>
      <c r="BG121" s="30">
        <f>'Project Scorecard'!$F$384</f>
        <v>0</v>
      </c>
      <c r="BH121" s="32">
        <f>'Project Scorecard'!$E$195</f>
        <v>0</v>
      </c>
      <c r="BI121" s="30">
        <f>'Project Scorecard'!$G$7</f>
        <v>0</v>
      </c>
      <c r="BJ121" s="30">
        <f>'Project Scorecard'!$G$7</f>
        <v>0</v>
      </c>
      <c r="BK121" s="30">
        <f>'Project Scorecard'!$G$7</f>
        <v>0</v>
      </c>
      <c r="BL121" s="30">
        <f>'Project Scorecard'!$G$7</f>
        <v>0</v>
      </c>
      <c r="BM121" s="141"/>
      <c r="BN121" s="141"/>
      <c r="BO121" s="141"/>
      <c r="BP121" s="141"/>
      <c r="BQ121" s="141"/>
      <c r="BR121" s="141"/>
      <c r="BS121" s="30"/>
      <c r="BT121" s="141"/>
      <c r="BU121" s="141"/>
      <c r="BV121" s="141"/>
      <c r="BW121" s="141"/>
      <c r="BX121" s="141"/>
      <c r="BY121" s="141"/>
      <c r="BZ121" s="141"/>
      <c r="CA121" s="141">
        <f>'Project Scorecard'!$E$31</f>
        <v>0</v>
      </c>
      <c r="CB121" s="141"/>
      <c r="CC121" s="30">
        <f>'Project Scorecard'!$E$31</f>
        <v>0</v>
      </c>
      <c r="CD121" s="30">
        <f>'Project Scorecard'!$F$219</f>
        <v>0</v>
      </c>
      <c r="CE121" s="30"/>
      <c r="CF121" s="30">
        <f>'Project Scorecard'!$H$244</f>
        <v>0</v>
      </c>
      <c r="CG121" s="30">
        <f>'Project Scorecard'!$H$244</f>
        <v>0</v>
      </c>
      <c r="CH121" s="30">
        <f>'Project Scorecard'!$H$244</f>
        <v>0</v>
      </c>
      <c r="CI121" s="141"/>
      <c r="CJ121" s="141"/>
      <c r="CK121" s="141"/>
      <c r="CL121" s="141"/>
      <c r="CM121" s="141"/>
      <c r="CN121" s="141"/>
      <c r="CO121" s="141"/>
      <c r="CP121" s="141"/>
      <c r="CQ121" s="141"/>
      <c r="CR121" s="141"/>
      <c r="CS121" s="141">
        <f>'Project Scorecard'!$H$244</f>
        <v>0</v>
      </c>
      <c r="CT121" s="141"/>
      <c r="CU121" s="30"/>
      <c r="CV121" s="30"/>
      <c r="CW121" s="30"/>
      <c r="CX121" s="3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c r="DV121" s="40"/>
      <c r="DW121" s="40"/>
      <c r="DX121" s="40"/>
      <c r="DY121" s="40"/>
      <c r="DZ121" s="40"/>
      <c r="EA121" s="40"/>
      <c r="EB121" s="40"/>
      <c r="EC121" s="40"/>
      <c r="ED121" s="40"/>
      <c r="EE121" s="40"/>
      <c r="EF121" s="40"/>
      <c r="EG121" s="40"/>
      <c r="EH121" s="40"/>
      <c r="EI121" s="40"/>
      <c r="EJ121" s="40"/>
      <c r="EK121" s="40"/>
      <c r="EL121" s="40"/>
      <c r="EM121" s="40"/>
      <c r="EN121" s="40"/>
      <c r="EO121" s="40"/>
      <c r="EP121" s="40"/>
      <c r="EQ121" s="40"/>
      <c r="ER121" s="40"/>
      <c r="ES121" s="40"/>
      <c r="ET121" s="40"/>
      <c r="EU121" s="40"/>
      <c r="EV121" s="40"/>
      <c r="EW121" s="40"/>
      <c r="EX121" s="40"/>
      <c r="EY121" s="40"/>
      <c r="EZ121" s="40"/>
      <c r="FA121" s="40"/>
      <c r="FB121" s="40"/>
      <c r="FC121" s="40"/>
      <c r="FD121" s="40"/>
      <c r="FE121" s="40"/>
      <c r="FF121" s="40"/>
      <c r="FG121" s="40"/>
      <c r="FH121" s="40"/>
      <c r="FI121" s="40"/>
      <c r="FJ121" s="40"/>
      <c r="FK121" s="40"/>
      <c r="FL121" s="40"/>
      <c r="FM121" s="40"/>
      <c r="FN121" s="40"/>
      <c r="FO121" s="40"/>
      <c r="FP121" s="40"/>
      <c r="FQ121" s="40"/>
      <c r="FR121" s="40"/>
      <c r="FS121" s="40"/>
      <c r="FT121" s="40"/>
      <c r="FU121" s="40"/>
      <c r="FV121" s="40"/>
      <c r="FW121" s="40"/>
      <c r="FX121" s="40"/>
      <c r="FY121" s="40"/>
      <c r="FZ121" s="38"/>
      <c r="GA121" s="38"/>
    </row>
    <row r="122" spans="2:183" ht="20" customHeight="1">
      <c r="B122" s="42"/>
      <c r="C122" s="45"/>
      <c r="D122" s="45"/>
      <c r="E122" s="45"/>
      <c r="F122" s="45"/>
      <c r="G122" s="45"/>
      <c r="H122" s="45"/>
      <c r="I122" s="45"/>
      <c r="J122" s="45"/>
      <c r="K122" s="45"/>
      <c r="L122" s="45"/>
      <c r="M122" s="45"/>
      <c r="N122" s="45"/>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30"/>
      <c r="AO122" s="30"/>
      <c r="AP122" s="30"/>
      <c r="AQ122" s="30">
        <f>'Project Scorecard'!$F$384</f>
        <v>0</v>
      </c>
      <c r="AR122" s="141"/>
      <c r="AS122" s="141"/>
      <c r="AT122" s="141"/>
      <c r="AU122" s="141"/>
      <c r="AV122" s="141"/>
      <c r="AW122" s="141"/>
      <c r="AX122" s="141"/>
      <c r="AY122" s="141"/>
      <c r="AZ122" s="141"/>
      <c r="BA122" s="141"/>
      <c r="BB122" s="141"/>
      <c r="BC122" s="141"/>
      <c r="BD122" s="30">
        <f>'Project Scorecard'!$F$384</f>
        <v>0</v>
      </c>
      <c r="BE122" s="30">
        <f>'Project Scorecard'!$F$384</f>
        <v>0</v>
      </c>
      <c r="BF122" s="30">
        <f>'Project Scorecard'!$F$384</f>
        <v>0</v>
      </c>
      <c r="BG122" s="30">
        <f>'Project Scorecard'!$F$384</f>
        <v>0</v>
      </c>
      <c r="BH122" s="30">
        <f>'Project Scorecard'!$G$7</f>
        <v>0</v>
      </c>
      <c r="BI122" s="30">
        <f>'Project Scorecard'!$G$7</f>
        <v>0</v>
      </c>
      <c r="BJ122" s="141">
        <f>'Project Scorecard'!$G$7</f>
        <v>0</v>
      </c>
      <c r="BK122" s="141"/>
      <c r="BL122" s="141"/>
      <c r="BM122" s="141"/>
      <c r="BN122" s="141"/>
      <c r="BO122" s="141"/>
      <c r="BP122" s="141"/>
      <c r="BQ122" s="141"/>
      <c r="BR122" s="141"/>
      <c r="BS122" s="30"/>
      <c r="BT122" s="141"/>
      <c r="BU122" s="141"/>
      <c r="BV122" s="141"/>
      <c r="BW122" s="141"/>
      <c r="BX122" s="141"/>
      <c r="BY122" s="141"/>
      <c r="BZ122" s="141"/>
      <c r="CA122" s="141"/>
      <c r="CB122" s="141"/>
      <c r="CC122" s="141">
        <f>'Project Scorecard'!$E$31</f>
        <v>0</v>
      </c>
      <c r="CD122" s="141"/>
      <c r="CE122" s="30">
        <f>'Project Scorecard'!$H$244</f>
        <v>0</v>
      </c>
      <c r="CF122" s="30">
        <f>'Project Scorecard'!$H$244</f>
        <v>0</v>
      </c>
      <c r="CG122" s="30">
        <f>'Project Scorecard'!$H$244</f>
        <v>0</v>
      </c>
      <c r="CH122" s="30">
        <f>'Project Scorecard'!$H$244</f>
        <v>0</v>
      </c>
      <c r="CI122" s="141"/>
      <c r="CJ122" s="141"/>
      <c r="CK122" s="141"/>
      <c r="CL122" s="141"/>
      <c r="CM122" s="141"/>
      <c r="CN122" s="141"/>
      <c r="CO122" s="141"/>
      <c r="CP122" s="141"/>
      <c r="CQ122" s="141"/>
      <c r="CR122" s="141"/>
      <c r="CS122" s="141"/>
      <c r="CT122" s="141"/>
      <c r="CU122" s="30">
        <f>'Project Scorecard'!$H$244</f>
        <v>0</v>
      </c>
      <c r="CV122" s="30"/>
      <c r="CW122" s="30"/>
      <c r="CX122" s="3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c r="DX122" s="40"/>
      <c r="DY122" s="40"/>
      <c r="DZ122" s="40"/>
      <c r="EA122" s="40"/>
      <c r="EB122" s="40"/>
      <c r="EC122" s="40"/>
      <c r="ED122" s="40"/>
      <c r="EE122" s="40"/>
      <c r="EF122" s="40"/>
      <c r="EG122" s="40"/>
      <c r="EH122" s="40"/>
      <c r="EI122" s="40"/>
      <c r="EJ122" s="40"/>
      <c r="EK122" s="40"/>
      <c r="EL122" s="40"/>
      <c r="EM122" s="40"/>
      <c r="EN122" s="40"/>
      <c r="EO122" s="40"/>
      <c r="EP122" s="40"/>
      <c r="EQ122" s="40"/>
      <c r="ER122" s="40"/>
      <c r="ES122" s="40"/>
      <c r="ET122" s="40"/>
      <c r="EU122" s="40"/>
      <c r="EV122" s="40"/>
      <c r="EW122" s="40"/>
      <c r="EX122" s="40"/>
      <c r="EY122" s="40"/>
      <c r="EZ122" s="40"/>
      <c r="FA122" s="40"/>
      <c r="FB122" s="40"/>
      <c r="FC122" s="40"/>
      <c r="FD122" s="40"/>
      <c r="FE122" s="40"/>
      <c r="FF122" s="40"/>
      <c r="FG122" s="40"/>
      <c r="FH122" s="40"/>
      <c r="FI122" s="40"/>
      <c r="FJ122" s="40"/>
      <c r="FK122" s="40"/>
      <c r="FL122" s="40"/>
      <c r="FM122" s="40"/>
      <c r="FN122" s="40"/>
      <c r="FO122" s="40"/>
      <c r="FP122" s="40"/>
      <c r="FQ122" s="40"/>
      <c r="FR122" s="40"/>
      <c r="FS122" s="40"/>
      <c r="FT122" s="40"/>
      <c r="FU122" s="40"/>
      <c r="FV122" s="40"/>
      <c r="FW122" s="40"/>
      <c r="FX122" s="40"/>
      <c r="FY122" s="40"/>
      <c r="FZ122" s="38"/>
      <c r="GA122" s="38"/>
    </row>
    <row r="123" spans="2:183" ht="20" customHeight="1">
      <c r="B123" s="42"/>
      <c r="C123" s="45"/>
      <c r="D123" s="45"/>
      <c r="E123" s="45"/>
      <c r="F123" s="45"/>
      <c r="G123" s="45"/>
      <c r="H123" s="45"/>
      <c r="I123" s="45"/>
      <c r="J123" s="45"/>
      <c r="K123" s="45"/>
      <c r="L123" s="45"/>
      <c r="M123" s="45"/>
      <c r="N123" s="45"/>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30"/>
      <c r="AO123" s="30"/>
      <c r="AP123" s="30"/>
      <c r="AQ123" s="30">
        <f>'Project Scorecard'!$F$384</f>
        <v>0</v>
      </c>
      <c r="AR123" s="141"/>
      <c r="AS123" s="141"/>
      <c r="AT123" s="141"/>
      <c r="AU123" s="141"/>
      <c r="AV123" s="141"/>
      <c r="AW123" s="141"/>
      <c r="AX123" s="141"/>
      <c r="AY123" s="141"/>
      <c r="AZ123" s="141"/>
      <c r="BA123" s="141"/>
      <c r="BB123" s="141"/>
      <c r="BC123" s="141"/>
      <c r="BD123" s="30">
        <f>'Project Scorecard'!$F$384</f>
        <v>0</v>
      </c>
      <c r="BE123" s="30">
        <f>'Project Scorecard'!$F$384</f>
        <v>0</v>
      </c>
      <c r="BF123" s="30">
        <f>'Project Scorecard'!$F$384</f>
        <v>0</v>
      </c>
      <c r="BG123" s="30">
        <f>'Project Scorecard'!$G$7</f>
        <v>0</v>
      </c>
      <c r="BH123" s="30">
        <f>'Project Scorecard'!$G$7</f>
        <v>0</v>
      </c>
      <c r="BI123" s="30">
        <f>'Project Scorecard'!$G$7</f>
        <v>0</v>
      </c>
      <c r="BJ123" s="141"/>
      <c r="BK123" s="141"/>
      <c r="BL123" s="141"/>
      <c r="BM123" s="141"/>
      <c r="BN123" s="141"/>
      <c r="BO123" s="141"/>
      <c r="BP123" s="141"/>
      <c r="BQ123" s="141"/>
      <c r="BR123" s="141"/>
      <c r="BS123" s="30"/>
      <c r="BT123" s="141"/>
      <c r="BU123" s="141"/>
      <c r="BV123" s="141"/>
      <c r="BW123" s="141"/>
      <c r="BX123" s="141"/>
      <c r="BY123" s="141"/>
      <c r="BZ123" s="141"/>
      <c r="CA123" s="141"/>
      <c r="CB123" s="141"/>
      <c r="CC123" s="141"/>
      <c r="CD123" s="141"/>
      <c r="CE123" s="30"/>
      <c r="CF123" s="30">
        <f>'Project Scorecard'!$H$244</f>
        <v>0</v>
      </c>
      <c r="CG123" s="30">
        <f>'Project Scorecard'!$H$244</f>
        <v>0</v>
      </c>
      <c r="CH123" s="30">
        <f>'Project Scorecard'!$H$244</f>
        <v>0</v>
      </c>
      <c r="CI123" s="141"/>
      <c r="CJ123" s="141"/>
      <c r="CK123" s="141"/>
      <c r="CL123" s="141"/>
      <c r="CM123" s="141"/>
      <c r="CN123" s="141"/>
      <c r="CO123" s="141"/>
      <c r="CP123" s="141"/>
      <c r="CQ123" s="141"/>
      <c r="CR123" s="141"/>
      <c r="CS123" s="141"/>
      <c r="CT123" s="141"/>
      <c r="CU123" s="30">
        <f>'Project Scorecard'!$H$244</f>
        <v>0</v>
      </c>
      <c r="CV123" s="30"/>
      <c r="CW123" s="30"/>
      <c r="CX123" s="30"/>
      <c r="CY123" s="40"/>
      <c r="CZ123" s="40"/>
      <c r="DA123" s="40"/>
      <c r="DB123" s="40"/>
      <c r="DC123" s="40"/>
      <c r="DD123" s="40"/>
      <c r="DE123" s="40"/>
      <c r="DF123" s="40"/>
      <c r="DG123" s="40"/>
      <c r="DH123" s="40"/>
      <c r="DI123" s="40"/>
      <c r="DJ123" s="40"/>
      <c r="DK123" s="40"/>
      <c r="DL123" s="40"/>
      <c r="DM123" s="40"/>
      <c r="DN123" s="40"/>
      <c r="DO123" s="40"/>
      <c r="DP123" s="40"/>
      <c r="DQ123" s="40"/>
      <c r="DR123" s="40"/>
      <c r="DS123" s="40"/>
      <c r="DT123" s="40"/>
      <c r="DU123" s="40"/>
      <c r="DV123" s="40"/>
      <c r="DW123" s="40"/>
      <c r="DX123" s="40"/>
      <c r="DY123" s="40"/>
      <c r="DZ123" s="40"/>
      <c r="EA123" s="40"/>
      <c r="EB123" s="40"/>
      <c r="EC123" s="40"/>
      <c r="ED123" s="40"/>
      <c r="EE123" s="40"/>
      <c r="EF123" s="40"/>
      <c r="EG123" s="40"/>
      <c r="EH123" s="40"/>
      <c r="EI123" s="40"/>
      <c r="EJ123" s="40"/>
      <c r="EK123" s="40"/>
      <c r="EL123" s="40"/>
      <c r="EM123" s="40"/>
      <c r="EN123" s="40"/>
      <c r="EO123" s="40"/>
      <c r="EP123" s="40"/>
      <c r="EQ123" s="40"/>
      <c r="ER123" s="40"/>
      <c r="ES123" s="40"/>
      <c r="ET123" s="40"/>
      <c r="EU123" s="40"/>
      <c r="EV123" s="40"/>
      <c r="EW123" s="40"/>
      <c r="EX123" s="40"/>
      <c r="EY123" s="40"/>
      <c r="EZ123" s="40"/>
      <c r="FA123" s="40"/>
      <c r="FB123" s="40"/>
      <c r="FC123" s="40"/>
      <c r="FD123" s="40"/>
      <c r="FE123" s="40"/>
      <c r="FF123" s="40"/>
      <c r="FG123" s="40"/>
      <c r="FH123" s="40"/>
      <c r="FI123" s="40"/>
      <c r="FJ123" s="40"/>
      <c r="FK123" s="40"/>
      <c r="FL123" s="40"/>
      <c r="FM123" s="40"/>
      <c r="FN123" s="40"/>
      <c r="FO123" s="40"/>
      <c r="FP123" s="40"/>
      <c r="FQ123" s="40"/>
      <c r="FR123" s="40"/>
      <c r="FS123" s="40"/>
      <c r="FT123" s="40"/>
      <c r="FU123" s="40"/>
      <c r="FV123" s="40"/>
      <c r="FW123" s="40"/>
      <c r="FX123" s="40"/>
      <c r="FY123" s="40"/>
      <c r="FZ123" s="38"/>
      <c r="GA123" s="38"/>
    </row>
    <row r="124" spans="2:183" ht="20" customHeight="1">
      <c r="B124" s="42"/>
      <c r="C124" s="45"/>
      <c r="D124" s="45"/>
      <c r="E124" s="45"/>
      <c r="F124" s="45"/>
      <c r="G124" s="45"/>
      <c r="H124" s="45"/>
      <c r="I124" s="45"/>
      <c r="J124" s="45"/>
      <c r="K124" s="45"/>
      <c r="L124" s="45"/>
      <c r="M124" s="45"/>
      <c r="N124" s="45"/>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30"/>
      <c r="AO124" s="30"/>
      <c r="AP124" s="141">
        <f>'Project Scorecard'!$F$384</f>
        <v>0</v>
      </c>
      <c r="AQ124" s="141"/>
      <c r="AR124" s="141"/>
      <c r="AS124" s="141"/>
      <c r="AT124" s="141"/>
      <c r="AU124" s="141"/>
      <c r="AV124" s="141"/>
      <c r="AW124" s="141"/>
      <c r="AX124" s="141"/>
      <c r="AY124" s="141"/>
      <c r="AZ124" s="141"/>
      <c r="BA124" s="141"/>
      <c r="BB124" s="141"/>
      <c r="BC124" s="30">
        <f>'Project Scorecard'!$F$384</f>
        <v>0</v>
      </c>
      <c r="BD124" s="30">
        <f>'Project Scorecard'!$F$384</f>
        <v>0</v>
      </c>
      <c r="BE124" s="30">
        <f>'Project Scorecard'!$F$384</f>
        <v>0</v>
      </c>
      <c r="BF124" s="141">
        <f>'Project Scorecard'!$G$172</f>
        <v>0</v>
      </c>
      <c r="BG124" s="141"/>
      <c r="BH124" s="30">
        <f>'Project Scorecard'!$G$7</f>
        <v>0</v>
      </c>
      <c r="BI124" s="30">
        <f>'Project Scorecard'!$G$7</f>
        <v>0</v>
      </c>
      <c r="BJ124" s="141"/>
      <c r="BK124" s="141"/>
      <c r="BL124" s="141"/>
      <c r="BM124" s="141"/>
      <c r="BN124" s="141"/>
      <c r="BO124" s="141"/>
      <c r="BP124" s="141"/>
      <c r="BQ124" s="141"/>
      <c r="BR124" s="141"/>
      <c r="BS124" s="30"/>
      <c r="BT124" s="141"/>
      <c r="BU124" s="141"/>
      <c r="BV124" s="141"/>
      <c r="BW124" s="141"/>
      <c r="BX124" s="141"/>
      <c r="BY124" s="141"/>
      <c r="BZ124" s="141"/>
      <c r="CA124" s="141"/>
      <c r="CB124" s="141"/>
      <c r="CC124" s="30">
        <f>'Project Scorecard'!$E$31</f>
        <v>0</v>
      </c>
      <c r="CD124" s="30"/>
      <c r="CE124" s="30">
        <f>'Project Scorecard'!$E$55</f>
        <v>0</v>
      </c>
      <c r="CF124" s="30">
        <f>'Project Scorecard'!$E$55</f>
        <v>0</v>
      </c>
      <c r="CG124" s="30">
        <f>'Project Scorecard'!$H$244</f>
        <v>0</v>
      </c>
      <c r="CH124" s="30">
        <f>'Project Scorecard'!$H$244</f>
        <v>0</v>
      </c>
      <c r="CI124" s="141"/>
      <c r="CJ124" s="141"/>
      <c r="CK124" s="141"/>
      <c r="CL124" s="141"/>
      <c r="CM124" s="141"/>
      <c r="CN124" s="141"/>
      <c r="CO124" s="141"/>
      <c r="CP124" s="141"/>
      <c r="CQ124" s="141"/>
      <c r="CR124" s="141"/>
      <c r="CS124" s="141"/>
      <c r="CT124" s="141"/>
      <c r="CU124" s="30">
        <f>'Project Scorecard'!$H$244</f>
        <v>0</v>
      </c>
      <c r="CV124" s="30">
        <f>'Project Scorecard'!$H$244</f>
        <v>0</v>
      </c>
      <c r="CW124" s="30"/>
      <c r="CX124" s="3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40"/>
      <c r="EN124" s="40"/>
      <c r="EO124" s="40"/>
      <c r="EP124" s="40"/>
      <c r="EQ124" s="40"/>
      <c r="ER124" s="40"/>
      <c r="ES124" s="40"/>
      <c r="ET124" s="40"/>
      <c r="EU124" s="40"/>
      <c r="EV124" s="40"/>
      <c r="EW124" s="40"/>
      <c r="EX124" s="40"/>
      <c r="EY124" s="40"/>
      <c r="EZ124" s="40"/>
      <c r="FA124" s="40"/>
      <c r="FB124" s="40"/>
      <c r="FC124" s="40"/>
      <c r="FD124" s="40"/>
      <c r="FE124" s="40"/>
      <c r="FF124" s="40"/>
      <c r="FG124" s="40"/>
      <c r="FH124" s="40"/>
      <c r="FI124" s="40"/>
      <c r="FJ124" s="40"/>
      <c r="FK124" s="40"/>
      <c r="FL124" s="40"/>
      <c r="FM124" s="40"/>
      <c r="FN124" s="40"/>
      <c r="FO124" s="40"/>
      <c r="FP124" s="40"/>
      <c r="FQ124" s="40"/>
      <c r="FR124" s="40"/>
      <c r="FS124" s="40"/>
      <c r="FT124" s="40"/>
      <c r="FU124" s="40"/>
      <c r="FV124" s="40"/>
      <c r="FW124" s="40"/>
      <c r="FX124" s="40"/>
      <c r="FY124" s="40"/>
      <c r="FZ124" s="38"/>
      <c r="GA124" s="38"/>
    </row>
    <row r="125" spans="2:183" ht="20" customHeight="1">
      <c r="B125" s="42"/>
      <c r="C125" s="45"/>
      <c r="D125" s="45"/>
      <c r="E125" s="45"/>
      <c r="F125" s="45"/>
      <c r="G125" s="45"/>
      <c r="H125" s="45"/>
      <c r="I125" s="45"/>
      <c r="J125" s="45"/>
      <c r="K125" s="45"/>
      <c r="L125" s="45"/>
      <c r="M125" s="45"/>
      <c r="N125" s="45"/>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30"/>
      <c r="AO125" s="30"/>
      <c r="AP125" s="141"/>
      <c r="AQ125" s="141"/>
      <c r="AR125" s="141"/>
      <c r="AS125" s="141"/>
      <c r="AT125" s="141"/>
      <c r="AU125" s="141"/>
      <c r="AV125" s="141"/>
      <c r="AW125" s="141"/>
      <c r="AX125" s="141"/>
      <c r="AY125" s="141"/>
      <c r="AZ125" s="141"/>
      <c r="BA125" s="141"/>
      <c r="BB125" s="141"/>
      <c r="BC125" s="30">
        <f>'Project Scorecard'!$F$384</f>
        <v>0</v>
      </c>
      <c r="BD125" s="30">
        <f>'Project Scorecard'!$F$384</f>
        <v>0</v>
      </c>
      <c r="BE125" s="30">
        <f>'Project Scorecard'!$G$172</f>
        <v>0</v>
      </c>
      <c r="BF125" s="141"/>
      <c r="BG125" s="141"/>
      <c r="BH125" s="30">
        <f>'Project Scorecard'!$G$172</f>
        <v>0</v>
      </c>
      <c r="BI125" s="30">
        <f>'Project Scorecard'!$G$7</f>
        <v>0</v>
      </c>
      <c r="BJ125" s="30">
        <f>'Project Scorecard'!$G$7</f>
        <v>0</v>
      </c>
      <c r="BK125" s="141">
        <f>'Project Scorecard'!$G$7</f>
        <v>0</v>
      </c>
      <c r="BL125" s="141"/>
      <c r="BM125" s="141"/>
      <c r="BN125" s="141"/>
      <c r="BO125" s="141"/>
      <c r="BP125" s="141"/>
      <c r="BQ125" s="141"/>
      <c r="BR125" s="141"/>
      <c r="BS125" s="30"/>
      <c r="BT125" s="141"/>
      <c r="BU125" s="141"/>
      <c r="BV125" s="141"/>
      <c r="BW125" s="141"/>
      <c r="BX125" s="141"/>
      <c r="BY125" s="141"/>
      <c r="BZ125" s="141"/>
      <c r="CA125" s="141"/>
      <c r="CB125" s="141"/>
      <c r="CC125" s="30"/>
      <c r="CD125" s="30">
        <f>'Project Scorecard'!$E$55</f>
        <v>0</v>
      </c>
      <c r="CE125" s="30">
        <f>'Project Scorecard'!$E$55</f>
        <v>0</v>
      </c>
      <c r="CF125" s="30">
        <f>'Project Scorecard'!$E$55</f>
        <v>0</v>
      </c>
      <c r="CG125" s="30">
        <f>'Project Scorecard'!$E$55</f>
        <v>0</v>
      </c>
      <c r="CH125" s="30">
        <f>'Project Scorecard'!$H$244</f>
        <v>0</v>
      </c>
      <c r="CI125" s="141"/>
      <c r="CJ125" s="141"/>
      <c r="CK125" s="141"/>
      <c r="CL125" s="141"/>
      <c r="CM125" s="141"/>
      <c r="CN125" s="141"/>
      <c r="CO125" s="141"/>
      <c r="CP125" s="141"/>
      <c r="CQ125" s="141"/>
      <c r="CR125" s="141"/>
      <c r="CS125" s="141"/>
      <c r="CT125" s="141"/>
      <c r="CU125" s="30">
        <f>'Project Scorecard'!$H$244</f>
        <v>0</v>
      </c>
      <c r="CV125" s="30">
        <f>'Project Scorecard'!$H$244</f>
        <v>0</v>
      </c>
      <c r="CW125" s="30"/>
      <c r="CX125" s="30"/>
      <c r="CY125" s="40"/>
      <c r="CZ125" s="40"/>
      <c r="DA125" s="40"/>
      <c r="DB125" s="40"/>
      <c r="DC125" s="40"/>
      <c r="DD125" s="40"/>
      <c r="DE125" s="40"/>
      <c r="DF125" s="40"/>
      <c r="DG125" s="40"/>
      <c r="DH125" s="40"/>
      <c r="DI125" s="40"/>
      <c r="DJ125" s="40"/>
      <c r="DK125" s="40"/>
      <c r="DL125" s="40"/>
      <c r="DM125" s="40"/>
      <c r="DN125" s="40"/>
      <c r="DO125" s="40"/>
      <c r="DP125" s="40"/>
      <c r="DQ125" s="40"/>
      <c r="DR125" s="40"/>
      <c r="DS125" s="40"/>
      <c r="DT125" s="40"/>
      <c r="DU125" s="40"/>
      <c r="DV125" s="40"/>
      <c r="DW125" s="40"/>
      <c r="DX125" s="40"/>
      <c r="DY125" s="40"/>
      <c r="DZ125" s="40"/>
      <c r="EA125" s="40"/>
      <c r="EB125" s="40"/>
      <c r="EC125" s="40"/>
      <c r="ED125" s="40"/>
      <c r="EE125" s="40"/>
      <c r="EF125" s="40"/>
      <c r="EG125" s="40"/>
      <c r="EH125" s="40"/>
      <c r="EI125" s="40"/>
      <c r="EJ125" s="40"/>
      <c r="EK125" s="40"/>
      <c r="EL125" s="40"/>
      <c r="EM125" s="40"/>
      <c r="EN125" s="40"/>
      <c r="EO125" s="40"/>
      <c r="EP125" s="40"/>
      <c r="EQ125" s="40"/>
      <c r="ER125" s="40"/>
      <c r="ES125" s="40"/>
      <c r="ET125" s="40"/>
      <c r="EU125" s="40"/>
      <c r="EV125" s="40"/>
      <c r="EW125" s="40"/>
      <c r="EX125" s="40"/>
      <c r="EY125" s="40"/>
      <c r="EZ125" s="40"/>
      <c r="FA125" s="40"/>
      <c r="FB125" s="40"/>
      <c r="FC125" s="40"/>
      <c r="FD125" s="40"/>
      <c r="FE125" s="40"/>
      <c r="FF125" s="40"/>
      <c r="FG125" s="40"/>
      <c r="FH125" s="40"/>
      <c r="FI125" s="40"/>
      <c r="FJ125" s="40"/>
      <c r="FK125" s="40"/>
      <c r="FL125" s="40"/>
      <c r="FM125" s="40"/>
      <c r="FN125" s="40"/>
      <c r="FO125" s="40"/>
      <c r="FP125" s="40"/>
      <c r="FQ125" s="40"/>
      <c r="FR125" s="40"/>
      <c r="FS125" s="40"/>
      <c r="FT125" s="40"/>
      <c r="FU125" s="40"/>
      <c r="FV125" s="40"/>
      <c r="FW125" s="40"/>
      <c r="FX125" s="40"/>
      <c r="FY125" s="40"/>
      <c r="FZ125" s="38"/>
      <c r="GA125" s="38"/>
    </row>
    <row r="126" spans="2:183" ht="20" customHeight="1">
      <c r="B126" s="42"/>
      <c r="C126" s="45"/>
      <c r="D126" s="45"/>
      <c r="E126" s="45"/>
      <c r="F126" s="45"/>
      <c r="G126" s="45"/>
      <c r="H126" s="45"/>
      <c r="I126" s="45"/>
      <c r="J126" s="45"/>
      <c r="K126" s="45"/>
      <c r="L126" s="45"/>
      <c r="M126" s="45"/>
      <c r="N126" s="45"/>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30"/>
      <c r="AO126" s="30">
        <f>'Project Scorecard'!$F$384</f>
        <v>0</v>
      </c>
      <c r="AP126" s="141"/>
      <c r="AQ126" s="141"/>
      <c r="AR126" s="141"/>
      <c r="AS126" s="141"/>
      <c r="AT126" s="141"/>
      <c r="AU126" s="141"/>
      <c r="AV126" s="141"/>
      <c r="AW126" s="141"/>
      <c r="AX126" s="141"/>
      <c r="AY126" s="141"/>
      <c r="AZ126" s="141"/>
      <c r="BA126" s="141"/>
      <c r="BB126" s="141"/>
      <c r="BC126" s="30">
        <f>'Project Scorecard'!$F$384</f>
        <v>0</v>
      </c>
      <c r="BD126" s="30">
        <f>'Project Scorecard'!$G$172</f>
        <v>0</v>
      </c>
      <c r="BE126" s="141">
        <f>'Project Scorecard'!$G$172</f>
        <v>0</v>
      </c>
      <c r="BF126" s="141"/>
      <c r="BG126" s="141"/>
      <c r="BH126" s="141">
        <f>'Project Scorecard'!$G$172</f>
        <v>0</v>
      </c>
      <c r="BI126" s="141"/>
      <c r="BJ126" s="30">
        <f>'Project Scorecard'!$G$7</f>
        <v>0</v>
      </c>
      <c r="BK126" s="141"/>
      <c r="BL126" s="141"/>
      <c r="BM126" s="141"/>
      <c r="BN126" s="141"/>
      <c r="BO126" s="141"/>
      <c r="BP126" s="141"/>
      <c r="BQ126" s="141"/>
      <c r="BR126" s="141"/>
      <c r="BS126" s="30"/>
      <c r="BT126" s="141"/>
      <c r="BU126" s="141"/>
      <c r="BV126" s="141"/>
      <c r="BW126" s="141"/>
      <c r="BX126" s="141"/>
      <c r="BY126" s="141"/>
      <c r="BZ126" s="141"/>
      <c r="CA126" s="30">
        <f>'Project Scorecard'!$E$31</f>
        <v>0</v>
      </c>
      <c r="CB126" s="30"/>
      <c r="CC126" s="141">
        <f>'Project Scorecard'!$E$55</f>
        <v>0</v>
      </c>
      <c r="CD126" s="141"/>
      <c r="CE126" s="141"/>
      <c r="CF126" s="141"/>
      <c r="CG126" s="141"/>
      <c r="CH126" s="30">
        <f>'Project Scorecard'!$E$55</f>
        <v>0</v>
      </c>
      <c r="CI126" s="141"/>
      <c r="CJ126" s="141"/>
      <c r="CK126" s="141"/>
      <c r="CL126" s="141"/>
      <c r="CM126" s="141"/>
      <c r="CN126" s="141"/>
      <c r="CO126" s="141"/>
      <c r="CP126" s="141"/>
      <c r="CQ126" s="141"/>
      <c r="CR126" s="141"/>
      <c r="CS126" s="141"/>
      <c r="CT126" s="141"/>
      <c r="CU126" s="30">
        <f>'Project Scorecard'!$H$244</f>
        <v>0</v>
      </c>
      <c r="CV126" s="30">
        <f>'Project Scorecard'!$H$244</f>
        <v>0</v>
      </c>
      <c r="CW126" s="30"/>
      <c r="CX126" s="30"/>
      <c r="CY126" s="40"/>
      <c r="CZ126" s="40"/>
      <c r="DA126" s="40"/>
      <c r="DB126" s="40"/>
      <c r="DC126" s="40"/>
      <c r="DD126" s="40"/>
      <c r="DE126" s="40"/>
      <c r="DF126" s="40"/>
      <c r="DG126" s="40"/>
      <c r="DH126" s="40"/>
      <c r="DI126" s="40"/>
      <c r="DJ126" s="40"/>
      <c r="DK126" s="40"/>
      <c r="DL126" s="40"/>
      <c r="DM126" s="40"/>
      <c r="DN126" s="40"/>
      <c r="DO126" s="40"/>
      <c r="DP126" s="40"/>
      <c r="DQ126" s="40"/>
      <c r="DR126" s="40"/>
      <c r="DS126" s="40"/>
      <c r="DT126" s="40"/>
      <c r="DU126" s="40"/>
      <c r="DV126" s="40"/>
      <c r="DW126" s="40"/>
      <c r="DX126" s="40"/>
      <c r="DY126" s="40"/>
      <c r="DZ126" s="40"/>
      <c r="EA126" s="40"/>
      <c r="EB126" s="40"/>
      <c r="EC126" s="40"/>
      <c r="ED126" s="40"/>
      <c r="EE126" s="40"/>
      <c r="EF126" s="40"/>
      <c r="EG126" s="40"/>
      <c r="EH126" s="40"/>
      <c r="EI126" s="40"/>
      <c r="EJ126" s="40"/>
      <c r="EK126" s="40"/>
      <c r="EL126" s="40"/>
      <c r="EM126" s="40"/>
      <c r="EN126" s="40"/>
      <c r="EO126" s="40"/>
      <c r="EP126" s="40"/>
      <c r="EQ126" s="40"/>
      <c r="ER126" s="40"/>
      <c r="ES126" s="40"/>
      <c r="ET126" s="40"/>
      <c r="EU126" s="40"/>
      <c r="EV126" s="40"/>
      <c r="EW126" s="40"/>
      <c r="EX126" s="40"/>
      <c r="EY126" s="40"/>
      <c r="EZ126" s="40"/>
      <c r="FA126" s="40"/>
      <c r="FB126" s="40"/>
      <c r="FC126" s="40"/>
      <c r="FD126" s="40"/>
      <c r="FE126" s="40"/>
      <c r="FF126" s="40"/>
      <c r="FG126" s="40"/>
      <c r="FH126" s="40"/>
      <c r="FI126" s="40"/>
      <c r="FJ126" s="40"/>
      <c r="FK126" s="40"/>
      <c r="FL126" s="40"/>
      <c r="FM126" s="40"/>
      <c r="FN126" s="40"/>
      <c r="FO126" s="40"/>
      <c r="FP126" s="40"/>
      <c r="FQ126" s="40"/>
      <c r="FR126" s="40"/>
      <c r="FS126" s="40"/>
      <c r="FT126" s="40"/>
      <c r="FU126" s="40"/>
      <c r="FV126" s="40"/>
      <c r="FW126" s="40"/>
      <c r="FX126" s="40"/>
      <c r="FY126" s="40"/>
      <c r="FZ126" s="38"/>
      <c r="GA126" s="38"/>
    </row>
    <row r="127" spans="2:183" ht="20" customHeight="1">
      <c r="B127" s="42"/>
      <c r="C127" s="45"/>
      <c r="D127" s="45"/>
      <c r="E127" s="45"/>
      <c r="F127" s="45"/>
      <c r="G127" s="45"/>
      <c r="H127" s="45"/>
      <c r="I127" s="45"/>
      <c r="J127" s="45"/>
      <c r="K127" s="45"/>
      <c r="L127" s="45"/>
      <c r="M127" s="45"/>
      <c r="N127" s="45"/>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30"/>
      <c r="AO127" s="30">
        <f>'Project Scorecard'!$F$384</f>
        <v>0</v>
      </c>
      <c r="AP127" s="141"/>
      <c r="AQ127" s="141"/>
      <c r="AR127" s="141"/>
      <c r="AS127" s="141"/>
      <c r="AT127" s="141"/>
      <c r="AU127" s="141"/>
      <c r="AV127" s="141"/>
      <c r="AW127" s="141"/>
      <c r="AX127" s="141"/>
      <c r="AY127" s="141"/>
      <c r="AZ127" s="141"/>
      <c r="BA127" s="141"/>
      <c r="BB127" s="141"/>
      <c r="BC127" s="30">
        <f>'Project Scorecard'!$F$384</f>
        <v>0</v>
      </c>
      <c r="BD127" s="141">
        <f>'Project Scorecard'!$G$172</f>
        <v>0</v>
      </c>
      <c r="BE127" s="141"/>
      <c r="BF127" s="141"/>
      <c r="BG127" s="141"/>
      <c r="BH127" s="141"/>
      <c r="BI127" s="141"/>
      <c r="BJ127" s="30">
        <f>'Project Scorecard'!$G$172</f>
        <v>0</v>
      </c>
      <c r="BK127" s="30">
        <f>'Project Scorecard'!$G$7</f>
        <v>0</v>
      </c>
      <c r="BL127" s="30">
        <f>'Project Scorecard'!$G$7</f>
        <v>0</v>
      </c>
      <c r="BM127" s="141"/>
      <c r="BN127" s="141"/>
      <c r="BO127" s="141"/>
      <c r="BP127" s="141"/>
      <c r="BQ127" s="141"/>
      <c r="BR127" s="141"/>
      <c r="BS127" s="30"/>
      <c r="BT127" s="141"/>
      <c r="BU127" s="141"/>
      <c r="BV127" s="141"/>
      <c r="BW127" s="141"/>
      <c r="BX127" s="141"/>
      <c r="BY127" s="141"/>
      <c r="BZ127" s="141"/>
      <c r="CA127" s="30"/>
      <c r="CB127" s="30">
        <f>'Project Scorecard'!$E$55</f>
        <v>0</v>
      </c>
      <c r="CC127" s="141"/>
      <c r="CD127" s="141"/>
      <c r="CE127" s="141"/>
      <c r="CF127" s="141"/>
      <c r="CG127" s="141"/>
      <c r="CH127" s="141">
        <f>'Project Scorecard'!$E$55</f>
        <v>0</v>
      </c>
      <c r="CI127" s="141"/>
      <c r="CJ127" s="141"/>
      <c r="CK127" s="141"/>
      <c r="CL127" s="141"/>
      <c r="CM127" s="141"/>
      <c r="CN127" s="141"/>
      <c r="CO127" s="141"/>
      <c r="CP127" s="141"/>
      <c r="CQ127" s="141"/>
      <c r="CR127" s="141"/>
      <c r="CS127" s="141"/>
      <c r="CT127" s="141"/>
      <c r="CU127" s="30">
        <f>'Project Scorecard'!$H$244</f>
        <v>0</v>
      </c>
      <c r="CV127" s="30">
        <f>'Project Scorecard'!$H$244</f>
        <v>0</v>
      </c>
      <c r="CW127" s="30">
        <f>'Project Scorecard'!$H$244</f>
        <v>0</v>
      </c>
      <c r="CX127" s="30"/>
      <c r="CY127" s="40"/>
      <c r="CZ127" s="40"/>
      <c r="DA127" s="40"/>
      <c r="DB127" s="40"/>
      <c r="DC127" s="40"/>
      <c r="DD127" s="40"/>
      <c r="DE127" s="40"/>
      <c r="DF127" s="40"/>
      <c r="DG127" s="40"/>
      <c r="DH127" s="40"/>
      <c r="DI127" s="40"/>
      <c r="DJ127" s="40"/>
      <c r="DK127" s="40"/>
      <c r="DL127" s="40"/>
      <c r="DM127" s="40"/>
      <c r="DN127" s="40"/>
      <c r="DO127" s="40"/>
      <c r="DP127" s="40"/>
      <c r="DQ127" s="40"/>
      <c r="DR127" s="40"/>
      <c r="DS127" s="40"/>
      <c r="DT127" s="40"/>
      <c r="DU127" s="40"/>
      <c r="DV127" s="40"/>
      <c r="DW127" s="40"/>
      <c r="DX127" s="40"/>
      <c r="DY127" s="40"/>
      <c r="DZ127" s="40"/>
      <c r="EA127" s="40"/>
      <c r="EB127" s="40"/>
      <c r="EC127" s="40"/>
      <c r="ED127" s="40"/>
      <c r="EE127" s="40"/>
      <c r="EF127" s="40"/>
      <c r="EG127" s="40"/>
      <c r="EH127" s="40"/>
      <c r="EI127" s="40"/>
      <c r="EJ127" s="40"/>
      <c r="EK127" s="40"/>
      <c r="EL127" s="40"/>
      <c r="EM127" s="40"/>
      <c r="EN127" s="40"/>
      <c r="EO127" s="40"/>
      <c r="EP127" s="40"/>
      <c r="EQ127" s="40"/>
      <c r="ER127" s="40"/>
      <c r="ES127" s="40"/>
      <c r="ET127" s="40"/>
      <c r="EU127" s="40"/>
      <c r="EV127" s="40"/>
      <c r="EW127" s="40"/>
      <c r="EX127" s="40"/>
      <c r="EY127" s="40"/>
      <c r="EZ127" s="40"/>
      <c r="FA127" s="40"/>
      <c r="FB127" s="40"/>
      <c r="FC127" s="40"/>
      <c r="FD127" s="40"/>
      <c r="FE127" s="40"/>
      <c r="FF127" s="40"/>
      <c r="FG127" s="40"/>
      <c r="FH127" s="40"/>
      <c r="FI127" s="40"/>
      <c r="FJ127" s="40"/>
      <c r="FK127" s="40"/>
      <c r="FL127" s="40"/>
      <c r="FM127" s="40"/>
      <c r="FN127" s="40"/>
      <c r="FO127" s="40"/>
      <c r="FP127" s="40"/>
      <c r="FQ127" s="40"/>
      <c r="FR127" s="40"/>
      <c r="FS127" s="40"/>
      <c r="FT127" s="40"/>
      <c r="FU127" s="40"/>
      <c r="FV127" s="40"/>
      <c r="FW127" s="40"/>
      <c r="FX127" s="40"/>
      <c r="FY127" s="40"/>
      <c r="FZ127" s="38"/>
      <c r="GA127" s="38"/>
    </row>
    <row r="128" spans="2:183" ht="20" customHeight="1">
      <c r="B128" s="42"/>
      <c r="C128" s="45"/>
      <c r="D128" s="45"/>
      <c r="E128" s="45"/>
      <c r="F128" s="45"/>
      <c r="G128" s="45"/>
      <c r="H128" s="45"/>
      <c r="I128" s="45"/>
      <c r="J128" s="45"/>
      <c r="K128" s="45"/>
      <c r="L128" s="45"/>
      <c r="M128" s="45"/>
      <c r="N128" s="45"/>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30"/>
      <c r="AO128" s="30">
        <f>'Project Scorecard'!$F$384</f>
        <v>0</v>
      </c>
      <c r="AP128" s="141"/>
      <c r="AQ128" s="141"/>
      <c r="AR128" s="141"/>
      <c r="AS128" s="141"/>
      <c r="AT128" s="141"/>
      <c r="AU128" s="141"/>
      <c r="AV128" s="141"/>
      <c r="AW128" s="141"/>
      <c r="AX128" s="141"/>
      <c r="AY128" s="141"/>
      <c r="AZ128" s="141"/>
      <c r="BA128" s="141"/>
      <c r="BB128" s="141"/>
      <c r="BC128" s="30">
        <f>'Project Scorecard'!$G$172</f>
        <v>0</v>
      </c>
      <c r="BD128" s="141"/>
      <c r="BE128" s="141"/>
      <c r="BF128" s="141"/>
      <c r="BG128" s="141"/>
      <c r="BH128" s="141"/>
      <c r="BI128" s="141"/>
      <c r="BJ128" s="141">
        <f>'Project Scorecard'!$G$172</f>
        <v>0</v>
      </c>
      <c r="BK128" s="141"/>
      <c r="BL128" s="30">
        <f>'Project Scorecard'!$G$7</f>
        <v>0</v>
      </c>
      <c r="BM128" s="30">
        <f>'Project Scorecard'!$G$7</f>
        <v>0</v>
      </c>
      <c r="BN128" s="141">
        <f>'Project Scorecard'!$G$7</f>
        <v>0</v>
      </c>
      <c r="BO128" s="141"/>
      <c r="BP128" s="141">
        <f>'Project Scorecard'!$G$7</f>
        <v>0</v>
      </c>
      <c r="BQ128" s="141"/>
      <c r="BR128" s="141"/>
      <c r="BS128" s="30"/>
      <c r="BT128" s="141"/>
      <c r="BU128" s="141"/>
      <c r="BV128" s="141"/>
      <c r="BW128" s="141"/>
      <c r="BX128" s="141"/>
      <c r="BY128" s="30">
        <f>'Project Scorecard'!$E$31</f>
        <v>0</v>
      </c>
      <c r="BZ128" s="30"/>
      <c r="CA128" s="141">
        <f>'Project Scorecard'!$E$55</f>
        <v>0</v>
      </c>
      <c r="CB128" s="141"/>
      <c r="CC128" s="141"/>
      <c r="CD128" s="141"/>
      <c r="CE128" s="141"/>
      <c r="CF128" s="141"/>
      <c r="CG128" s="141"/>
      <c r="CH128" s="141"/>
      <c r="CI128" s="141"/>
      <c r="CJ128" s="141"/>
      <c r="CK128" s="141"/>
      <c r="CL128" s="141"/>
      <c r="CM128" s="141"/>
      <c r="CN128" s="141"/>
      <c r="CO128" s="141"/>
      <c r="CP128" s="141"/>
      <c r="CQ128" s="141"/>
      <c r="CR128" s="141"/>
      <c r="CS128" s="141"/>
      <c r="CT128" s="141"/>
      <c r="CU128" s="30">
        <f>'Project Scorecard'!$H$244</f>
        <v>0</v>
      </c>
      <c r="CV128" s="30">
        <f>'Project Scorecard'!$H$244</f>
        <v>0</v>
      </c>
      <c r="CW128" s="30">
        <f>'Project Scorecard'!$H$244</f>
        <v>0</v>
      </c>
      <c r="CX128" s="30"/>
      <c r="CY128" s="40"/>
      <c r="CZ128" s="40"/>
      <c r="DA128" s="40"/>
      <c r="DB128" s="40"/>
      <c r="DC128" s="40"/>
      <c r="DD128" s="40"/>
      <c r="DE128" s="40"/>
      <c r="DF128" s="40"/>
      <c r="DG128" s="40"/>
      <c r="DH128" s="40"/>
      <c r="DI128" s="40"/>
      <c r="DJ128" s="40"/>
      <c r="DK128" s="40"/>
      <c r="DL128" s="40"/>
      <c r="DM128" s="40"/>
      <c r="DN128" s="40"/>
      <c r="DO128" s="40"/>
      <c r="DP128" s="40"/>
      <c r="DQ128" s="40"/>
      <c r="DR128" s="40"/>
      <c r="DS128" s="40"/>
      <c r="DT128" s="40"/>
      <c r="DU128" s="40"/>
      <c r="DV128" s="40"/>
      <c r="DW128" s="40"/>
      <c r="DX128" s="40"/>
      <c r="DY128" s="40"/>
      <c r="DZ128" s="40"/>
      <c r="EA128" s="40"/>
      <c r="EB128" s="40"/>
      <c r="EC128" s="40"/>
      <c r="ED128" s="40"/>
      <c r="EE128" s="40"/>
      <c r="EF128" s="40"/>
      <c r="EG128" s="40"/>
      <c r="EH128" s="40"/>
      <c r="EI128" s="40"/>
      <c r="EJ128" s="40"/>
      <c r="EK128" s="40"/>
      <c r="EL128" s="40"/>
      <c r="EM128" s="40"/>
      <c r="EN128" s="40"/>
      <c r="EO128" s="40"/>
      <c r="EP128" s="40"/>
      <c r="EQ128" s="40"/>
      <c r="ER128" s="40"/>
      <c r="ES128" s="40"/>
      <c r="ET128" s="40"/>
      <c r="EU128" s="40"/>
      <c r="EV128" s="40"/>
      <c r="EW128" s="40"/>
      <c r="EX128" s="40"/>
      <c r="EY128" s="40"/>
      <c r="EZ128" s="40"/>
      <c r="FA128" s="40"/>
      <c r="FB128" s="40"/>
      <c r="FC128" s="40"/>
      <c r="FD128" s="40"/>
      <c r="FE128" s="40"/>
      <c r="FF128" s="40"/>
      <c r="FG128" s="40"/>
      <c r="FH128" s="40"/>
      <c r="FI128" s="40"/>
      <c r="FJ128" s="40"/>
      <c r="FK128" s="40"/>
      <c r="FL128" s="40"/>
      <c r="FM128" s="40"/>
      <c r="FN128" s="40"/>
      <c r="FO128" s="40"/>
      <c r="FP128" s="40"/>
      <c r="FQ128" s="40"/>
      <c r="FR128" s="40"/>
      <c r="FS128" s="40"/>
      <c r="FT128" s="40"/>
      <c r="FU128" s="40"/>
      <c r="FV128" s="40"/>
      <c r="FW128" s="40"/>
      <c r="FX128" s="40"/>
      <c r="FY128" s="40"/>
      <c r="FZ128" s="38"/>
      <c r="GA128" s="38"/>
    </row>
    <row r="129" spans="2:183" ht="20" customHeight="1">
      <c r="B129" s="42"/>
      <c r="C129" s="45"/>
      <c r="D129" s="45"/>
      <c r="E129" s="45"/>
      <c r="F129" s="45"/>
      <c r="G129" s="45"/>
      <c r="H129" s="45"/>
      <c r="I129" s="45"/>
      <c r="J129" s="45"/>
      <c r="K129" s="45"/>
      <c r="L129" s="45"/>
      <c r="M129" s="45"/>
      <c r="N129" s="45"/>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30"/>
      <c r="AO129" s="30">
        <f>'Project Scorecard'!$F$384</f>
        <v>0</v>
      </c>
      <c r="AP129" s="141"/>
      <c r="AQ129" s="141"/>
      <c r="AR129" s="141"/>
      <c r="AS129" s="141"/>
      <c r="AT129" s="141"/>
      <c r="AU129" s="141"/>
      <c r="AV129" s="141"/>
      <c r="AW129" s="141"/>
      <c r="AX129" s="141"/>
      <c r="AY129" s="141"/>
      <c r="AZ129" s="141"/>
      <c r="BA129" s="141"/>
      <c r="BB129" s="141"/>
      <c r="BC129" s="141">
        <f>'Project Scorecard'!$G$172</f>
        <v>0</v>
      </c>
      <c r="BD129" s="141"/>
      <c r="BE129" s="141"/>
      <c r="BF129" s="141"/>
      <c r="BG129" s="141"/>
      <c r="BH129" s="141"/>
      <c r="BI129" s="141"/>
      <c r="BJ129" s="141"/>
      <c r="BK129" s="141"/>
      <c r="BL129" s="30">
        <f>'Project Scorecard'!$G$172</f>
        <v>0</v>
      </c>
      <c r="BM129" s="30">
        <f>'Project Scorecard'!$G$7</f>
        <v>0</v>
      </c>
      <c r="BN129" s="141"/>
      <c r="BO129" s="141"/>
      <c r="BP129" s="141"/>
      <c r="BQ129" s="141"/>
      <c r="BR129" s="141"/>
      <c r="BS129" s="30"/>
      <c r="BT129" s="141"/>
      <c r="BU129" s="141"/>
      <c r="BV129" s="141"/>
      <c r="BW129" s="141"/>
      <c r="BX129" s="141"/>
      <c r="BY129" s="30"/>
      <c r="BZ129" s="30">
        <f>'Project Scorecard'!$E$55</f>
        <v>0</v>
      </c>
      <c r="CA129" s="141"/>
      <c r="CB129" s="141"/>
      <c r="CC129" s="141"/>
      <c r="CD129" s="141"/>
      <c r="CE129" s="141"/>
      <c r="CF129" s="141"/>
      <c r="CG129" s="141"/>
      <c r="CH129" s="141"/>
      <c r="CI129" s="141">
        <f>'Project Scorecard'!$E$55</f>
        <v>0</v>
      </c>
      <c r="CJ129" s="30">
        <f>'Project Scorecard'!$H$244</f>
        <v>0</v>
      </c>
      <c r="CK129" s="141">
        <f>'Project Scorecard'!$H$244</f>
        <v>0</v>
      </c>
      <c r="CL129" s="141"/>
      <c r="CM129" s="141"/>
      <c r="CN129" s="141"/>
      <c r="CO129" s="141"/>
      <c r="CP129" s="141"/>
      <c r="CQ129" s="141"/>
      <c r="CR129" s="141"/>
      <c r="CS129" s="141"/>
      <c r="CT129" s="141"/>
      <c r="CU129" s="141"/>
      <c r="CV129" s="141"/>
      <c r="CW129" s="30">
        <f>'Project Scorecard'!$H$244</f>
        <v>0</v>
      </c>
      <c r="CX129" s="3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c r="DV129" s="40"/>
      <c r="DW129" s="40"/>
      <c r="DX129" s="40"/>
      <c r="DY129" s="40"/>
      <c r="DZ129" s="40"/>
      <c r="EA129" s="40"/>
      <c r="EB129" s="40"/>
      <c r="EC129" s="40"/>
      <c r="ED129" s="40"/>
      <c r="EE129" s="40"/>
      <c r="EF129" s="40"/>
      <c r="EG129" s="40"/>
      <c r="EH129" s="40"/>
      <c r="EI129" s="40"/>
      <c r="EJ129" s="40"/>
      <c r="EK129" s="40"/>
      <c r="EL129" s="40"/>
      <c r="EM129" s="40"/>
      <c r="EN129" s="40"/>
      <c r="EO129" s="40"/>
      <c r="EP129" s="40"/>
      <c r="EQ129" s="40"/>
      <c r="ER129" s="40"/>
      <c r="ES129" s="40"/>
      <c r="ET129" s="40"/>
      <c r="EU129" s="40"/>
      <c r="EV129" s="40"/>
      <c r="EW129" s="40"/>
      <c r="EX129" s="40"/>
      <c r="EY129" s="40"/>
      <c r="EZ129" s="40"/>
      <c r="FA129" s="40"/>
      <c r="FB129" s="40"/>
      <c r="FC129" s="40"/>
      <c r="FD129" s="40"/>
      <c r="FE129" s="40"/>
      <c r="FF129" s="40"/>
      <c r="FG129" s="40"/>
      <c r="FH129" s="40"/>
      <c r="FI129" s="40"/>
      <c r="FJ129" s="40"/>
      <c r="FK129" s="40"/>
      <c r="FL129" s="40"/>
      <c r="FM129" s="40"/>
      <c r="FN129" s="40"/>
      <c r="FO129" s="40"/>
      <c r="FP129" s="40"/>
      <c r="FQ129" s="40"/>
      <c r="FR129" s="40"/>
      <c r="FS129" s="40"/>
      <c r="FT129" s="40"/>
      <c r="FU129" s="40"/>
      <c r="FV129" s="40"/>
      <c r="FW129" s="40"/>
      <c r="FX129" s="40"/>
      <c r="FY129" s="40"/>
      <c r="FZ129" s="38"/>
      <c r="GA129" s="38"/>
    </row>
    <row r="130" spans="2:183" ht="20" customHeight="1">
      <c r="B130" s="42"/>
      <c r="C130" s="45"/>
      <c r="D130" s="45"/>
      <c r="E130" s="45"/>
      <c r="F130" s="45"/>
      <c r="G130" s="45"/>
      <c r="H130" s="45"/>
      <c r="I130" s="45"/>
      <c r="J130" s="45"/>
      <c r="K130" s="45"/>
      <c r="L130" s="45"/>
      <c r="M130" s="45"/>
      <c r="N130" s="45"/>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30"/>
      <c r="AO130" s="30">
        <f>'Project Scorecard'!$F$384</f>
        <v>0</v>
      </c>
      <c r="AP130" s="30">
        <f>'Project Scorecard'!$F$384</f>
        <v>0</v>
      </c>
      <c r="AQ130" s="30">
        <f>'Project Scorecard'!$F$384</f>
        <v>0</v>
      </c>
      <c r="AR130" s="30">
        <f>'Project Scorecard'!$F$384</f>
        <v>0</v>
      </c>
      <c r="AS130" s="30">
        <f>'Project Scorecard'!$F$384</f>
        <v>0</v>
      </c>
      <c r="AT130" s="30">
        <f>'Project Scorecard'!$F$384</f>
        <v>0</v>
      </c>
      <c r="AU130" s="30">
        <f>'Project Scorecard'!$F$384</f>
        <v>0</v>
      </c>
      <c r="AV130" s="30">
        <f>'Project Scorecard'!$F$384</f>
        <v>0</v>
      </c>
      <c r="AW130" s="30">
        <f>'Project Scorecard'!$F$384</f>
        <v>0</v>
      </c>
      <c r="AX130" s="30">
        <f>'Project Scorecard'!$F$384</f>
        <v>0</v>
      </c>
      <c r="AY130" s="30">
        <f>'Project Scorecard'!$F$384</f>
        <v>0</v>
      </c>
      <c r="AZ130" s="30">
        <f>'Project Scorecard'!$F$384</f>
        <v>0</v>
      </c>
      <c r="BA130" s="30">
        <f>'Project Scorecard'!$F$384</f>
        <v>0</v>
      </c>
      <c r="BB130" s="30"/>
      <c r="BC130" s="141"/>
      <c r="BD130" s="141"/>
      <c r="BE130" s="141"/>
      <c r="BF130" s="141"/>
      <c r="BG130" s="141"/>
      <c r="BH130" s="141"/>
      <c r="BI130" s="141"/>
      <c r="BJ130" s="141"/>
      <c r="BK130" s="141"/>
      <c r="BL130" s="141">
        <f>'Project Scorecard'!$G$172</f>
        <v>0</v>
      </c>
      <c r="BM130" s="141"/>
      <c r="BN130" s="30">
        <f>'Project Scorecard'!$G$7</f>
        <v>0</v>
      </c>
      <c r="BO130" s="30">
        <f>'Project Scorecard'!$G$7</f>
        <v>0</v>
      </c>
      <c r="BP130" s="141"/>
      <c r="BQ130" s="141"/>
      <c r="BR130" s="141"/>
      <c r="BS130" s="30"/>
      <c r="BT130" s="141"/>
      <c r="BU130" s="141"/>
      <c r="BV130" s="141"/>
      <c r="BW130" s="30">
        <f>'Project Scorecard'!$E$31</f>
        <v>0</v>
      </c>
      <c r="BX130" s="30"/>
      <c r="BY130" s="141">
        <f>'Project Scorecard'!$E$55</f>
        <v>0</v>
      </c>
      <c r="BZ130" s="141"/>
      <c r="CA130" s="141"/>
      <c r="CB130" s="141"/>
      <c r="CC130" s="141"/>
      <c r="CD130" s="141"/>
      <c r="CE130" s="141"/>
      <c r="CF130" s="141"/>
      <c r="CG130" s="141"/>
      <c r="CH130" s="141"/>
      <c r="CI130" s="141"/>
      <c r="CJ130" s="30">
        <f>'Project Scorecard'!$H$244</f>
        <v>0</v>
      </c>
      <c r="CK130" s="141"/>
      <c r="CL130" s="141"/>
      <c r="CM130" s="141"/>
      <c r="CN130" s="141"/>
      <c r="CO130" s="141"/>
      <c r="CP130" s="141"/>
      <c r="CQ130" s="141"/>
      <c r="CR130" s="141"/>
      <c r="CS130" s="141"/>
      <c r="CT130" s="141"/>
      <c r="CU130" s="141"/>
      <c r="CV130" s="141"/>
      <c r="CW130" s="30"/>
      <c r="CX130" s="30"/>
      <c r="CY130" s="40"/>
      <c r="CZ130" s="40"/>
      <c r="DA130" s="40"/>
      <c r="DB130" s="40"/>
      <c r="DC130" s="40"/>
      <c r="DD130" s="40"/>
      <c r="DE130" s="40"/>
      <c r="DF130" s="40"/>
      <c r="DG130" s="40"/>
      <c r="DH130" s="40"/>
      <c r="DI130" s="40"/>
      <c r="DJ130" s="40"/>
      <c r="DK130" s="40"/>
      <c r="DL130" s="40"/>
      <c r="DM130" s="40"/>
      <c r="DN130" s="40"/>
      <c r="DO130" s="40"/>
      <c r="DP130" s="40"/>
      <c r="DQ130" s="40"/>
      <c r="DR130" s="40"/>
      <c r="DS130" s="40"/>
      <c r="DT130" s="40"/>
      <c r="DU130" s="40"/>
      <c r="DV130" s="40"/>
      <c r="DW130" s="40"/>
      <c r="DX130" s="40"/>
      <c r="DY130" s="40"/>
      <c r="DZ130" s="40"/>
      <c r="EA130" s="40"/>
      <c r="EB130" s="40"/>
      <c r="EC130" s="40"/>
      <c r="ED130" s="40"/>
      <c r="EE130" s="40"/>
      <c r="EF130" s="40"/>
      <c r="EG130" s="40"/>
      <c r="EH130" s="40"/>
      <c r="EI130" s="40"/>
      <c r="EJ130" s="40"/>
      <c r="EK130" s="40"/>
      <c r="EL130" s="40"/>
      <c r="EM130" s="40"/>
      <c r="EN130" s="40"/>
      <c r="EO130" s="40"/>
      <c r="EP130" s="40"/>
      <c r="EQ130" s="40"/>
      <c r="ER130" s="40"/>
      <c r="ES130" s="40"/>
      <c r="ET130" s="40"/>
      <c r="EU130" s="40"/>
      <c r="EV130" s="40"/>
      <c r="EW130" s="40"/>
      <c r="EX130" s="40"/>
      <c r="EY130" s="40"/>
      <c r="EZ130" s="40"/>
      <c r="FA130" s="40"/>
      <c r="FB130" s="40"/>
      <c r="FC130" s="40"/>
      <c r="FD130" s="40"/>
      <c r="FE130" s="40"/>
      <c r="FF130" s="40"/>
      <c r="FG130" s="40"/>
      <c r="FH130" s="40"/>
      <c r="FI130" s="40"/>
      <c r="FJ130" s="40"/>
      <c r="FK130" s="40"/>
      <c r="FL130" s="40"/>
      <c r="FM130" s="40"/>
      <c r="FN130" s="40"/>
      <c r="FO130" s="40"/>
      <c r="FP130" s="40"/>
      <c r="FQ130" s="40"/>
      <c r="FR130" s="40"/>
      <c r="FS130" s="40"/>
      <c r="FT130" s="40"/>
      <c r="FU130" s="40"/>
      <c r="FV130" s="40"/>
      <c r="FW130" s="40"/>
      <c r="FX130" s="40"/>
      <c r="FY130" s="40"/>
      <c r="FZ130" s="38"/>
      <c r="GA130" s="38"/>
    </row>
    <row r="131" spans="2:183" ht="20" customHeight="1">
      <c r="B131" s="42"/>
      <c r="C131" s="45"/>
      <c r="D131" s="45"/>
      <c r="E131" s="45"/>
      <c r="F131" s="45"/>
      <c r="G131" s="45"/>
      <c r="H131" s="45"/>
      <c r="I131" s="45"/>
      <c r="J131" s="45"/>
      <c r="K131" s="45"/>
      <c r="L131" s="45"/>
      <c r="M131" s="45"/>
      <c r="N131" s="45"/>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30">
        <f>'Project Scorecard'!$F$360</f>
        <v>0</v>
      </c>
      <c r="AO131" s="30">
        <f>'Project Scorecard'!$F$360</f>
        <v>0</v>
      </c>
      <c r="AP131" s="30">
        <f>'Project Scorecard'!$F$360</f>
        <v>0</v>
      </c>
      <c r="AQ131" s="30">
        <f>'Project Scorecard'!$F$360</f>
        <v>0</v>
      </c>
      <c r="AR131" s="30">
        <f>'Project Scorecard'!$F$360</f>
        <v>0</v>
      </c>
      <c r="AS131" s="30">
        <f>'Project Scorecard'!$F$360</f>
        <v>0</v>
      </c>
      <c r="AT131" s="30"/>
      <c r="AU131" s="30">
        <f>'Project Scorecard'!$F$384</f>
        <v>0</v>
      </c>
      <c r="AV131" s="30">
        <f>'Project Scorecard'!$F$384</f>
        <v>0</v>
      </c>
      <c r="AW131" s="30">
        <f>'Project Scorecard'!$F$384</f>
        <v>0</v>
      </c>
      <c r="AX131" s="30">
        <f>'Project Scorecard'!$F$384</f>
        <v>0</v>
      </c>
      <c r="AY131" s="30">
        <f>'Project Scorecard'!$F$384</f>
        <v>0</v>
      </c>
      <c r="AZ131" s="30">
        <f>'Project Scorecard'!$F$384</f>
        <v>0</v>
      </c>
      <c r="BA131" s="30">
        <f>'Project Scorecard'!$F$384</f>
        <v>0</v>
      </c>
      <c r="BB131" s="30">
        <f>'Project Scorecard'!$G$172</f>
        <v>0</v>
      </c>
      <c r="BC131" s="141"/>
      <c r="BD131" s="141"/>
      <c r="BE131" s="141"/>
      <c r="BF131" s="141"/>
      <c r="BG131" s="141"/>
      <c r="BH131" s="141"/>
      <c r="BI131" s="141"/>
      <c r="BJ131" s="141"/>
      <c r="BK131" s="141"/>
      <c r="BL131" s="141"/>
      <c r="BM131" s="141"/>
      <c r="BN131" s="30">
        <f>'Project Scorecard'!$G$172</f>
        <v>0</v>
      </c>
      <c r="BO131" s="30">
        <f>'Project Scorecard'!$G$7</f>
        <v>0</v>
      </c>
      <c r="BP131" s="141"/>
      <c r="BQ131" s="141"/>
      <c r="BR131" s="141"/>
      <c r="BS131" s="30"/>
      <c r="BT131" s="141"/>
      <c r="BU131" s="141"/>
      <c r="BV131" s="141"/>
      <c r="BW131" s="30"/>
      <c r="BX131" s="30">
        <f>'Project Scorecard'!$E$55</f>
        <v>0</v>
      </c>
      <c r="BY131" s="141"/>
      <c r="BZ131" s="141"/>
      <c r="CA131" s="141"/>
      <c r="CB131" s="141"/>
      <c r="CC131" s="141"/>
      <c r="CD131" s="141"/>
      <c r="CE131" s="141"/>
      <c r="CF131" s="141"/>
      <c r="CG131" s="141"/>
      <c r="CH131" s="141"/>
      <c r="CI131" s="141"/>
      <c r="CJ131" s="30">
        <f>'Project Scorecard'!$E$55</f>
        <v>0</v>
      </c>
      <c r="CK131" s="30">
        <f>'Project Scorecard'!$H$244</f>
        <v>0</v>
      </c>
      <c r="CL131" s="30">
        <f>'Project Scorecard'!$H$244</f>
        <v>0</v>
      </c>
      <c r="CM131" s="30">
        <f>'Project Scorecard'!$H$244</f>
        <v>0</v>
      </c>
      <c r="CN131" s="30">
        <f>'Project Scorecard'!$H$244</f>
        <v>0</v>
      </c>
      <c r="CO131" s="30">
        <f>'Project Scorecard'!$H$244</f>
        <v>0</v>
      </c>
      <c r="CP131" s="30">
        <f>'Project Scorecard'!$H$244</f>
        <v>0</v>
      </c>
      <c r="CQ131" s="30">
        <f>'Project Scorecard'!$H$244</f>
        <v>0</v>
      </c>
      <c r="CR131" s="30">
        <f>'Project Scorecard'!$F$267</f>
        <v>0</v>
      </c>
      <c r="CS131" s="30">
        <f>'Project Scorecard'!$F$267</f>
        <v>0</v>
      </c>
      <c r="CT131" s="141">
        <f>'Project Scorecard'!$F$267</f>
        <v>0</v>
      </c>
      <c r="CU131" s="141"/>
      <c r="CV131" s="141"/>
      <c r="CW131" s="141"/>
      <c r="CX131" s="30"/>
      <c r="CY131" s="40"/>
      <c r="CZ131" s="40"/>
      <c r="DA131" s="40"/>
      <c r="DB131" s="40"/>
      <c r="DC131" s="40"/>
      <c r="DD131" s="40"/>
      <c r="DE131" s="40"/>
      <c r="DF131" s="40"/>
      <c r="DG131" s="40"/>
      <c r="DH131" s="40"/>
      <c r="DI131" s="40"/>
      <c r="DJ131" s="40"/>
      <c r="DK131" s="40"/>
      <c r="DL131" s="40"/>
      <c r="DM131" s="40"/>
      <c r="DN131" s="40"/>
      <c r="DO131" s="40"/>
      <c r="DP131" s="40"/>
      <c r="DQ131" s="40"/>
      <c r="DR131" s="40"/>
      <c r="DS131" s="40"/>
      <c r="DT131" s="40"/>
      <c r="DU131" s="40"/>
      <c r="DV131" s="40"/>
      <c r="DW131" s="40"/>
      <c r="DX131" s="40"/>
      <c r="DY131" s="40"/>
      <c r="DZ131" s="40"/>
      <c r="EA131" s="40"/>
      <c r="EB131" s="40"/>
      <c r="EC131" s="40"/>
      <c r="ED131" s="40"/>
      <c r="EE131" s="40"/>
      <c r="EF131" s="40"/>
      <c r="EG131" s="40"/>
      <c r="EH131" s="40"/>
      <c r="EI131" s="40"/>
      <c r="EJ131" s="40"/>
      <c r="EK131" s="40"/>
      <c r="EL131" s="40"/>
      <c r="EM131" s="40"/>
      <c r="EN131" s="40"/>
      <c r="EO131" s="40"/>
      <c r="EP131" s="40"/>
      <c r="EQ131" s="40"/>
      <c r="ER131" s="40"/>
      <c r="ES131" s="40"/>
      <c r="ET131" s="40"/>
      <c r="EU131" s="40"/>
      <c r="EV131" s="40"/>
      <c r="EW131" s="40"/>
      <c r="EX131" s="40"/>
      <c r="EY131" s="40"/>
      <c r="EZ131" s="40"/>
      <c r="FA131" s="40"/>
      <c r="FB131" s="40"/>
      <c r="FC131" s="40"/>
      <c r="FD131" s="40"/>
      <c r="FE131" s="40"/>
      <c r="FF131" s="40"/>
      <c r="FG131" s="40"/>
      <c r="FH131" s="40"/>
      <c r="FI131" s="40"/>
      <c r="FJ131" s="40"/>
      <c r="FK131" s="40"/>
      <c r="FL131" s="40"/>
      <c r="FM131" s="40"/>
      <c r="FN131" s="40"/>
      <c r="FO131" s="40"/>
      <c r="FP131" s="40"/>
      <c r="FQ131" s="40"/>
      <c r="FR131" s="40"/>
      <c r="FS131" s="40"/>
      <c r="FT131" s="40"/>
      <c r="FU131" s="40"/>
      <c r="FV131" s="40"/>
      <c r="FW131" s="40"/>
      <c r="FX131" s="40"/>
      <c r="FY131" s="40"/>
      <c r="FZ131" s="38"/>
      <c r="GA131" s="38"/>
    </row>
    <row r="132" spans="2:183" ht="20" customHeight="1">
      <c r="B132" s="42"/>
      <c r="C132" s="45"/>
      <c r="D132" s="45"/>
      <c r="E132" s="45"/>
      <c r="F132" s="45"/>
      <c r="G132" s="45"/>
      <c r="H132" s="45"/>
      <c r="I132" s="45"/>
      <c r="J132" s="45"/>
      <c r="K132" s="45"/>
      <c r="L132" s="45"/>
      <c r="M132" s="45"/>
      <c r="N132" s="45"/>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30">
        <f>'Project Scorecard'!$F$360</f>
        <v>0</v>
      </c>
      <c r="AO132" s="141">
        <f>'Project Scorecard'!$F$360</f>
        <v>0</v>
      </c>
      <c r="AP132" s="141"/>
      <c r="AQ132" s="141"/>
      <c r="AR132" s="141"/>
      <c r="AS132" s="141"/>
      <c r="AT132" s="141"/>
      <c r="AU132" s="141"/>
      <c r="AV132" s="141"/>
      <c r="AW132" s="141"/>
      <c r="AX132" s="141"/>
      <c r="AY132" s="141"/>
      <c r="AZ132" s="30"/>
      <c r="BA132" s="30">
        <f>'Project Scorecard'!$F$384</f>
        <v>0</v>
      </c>
      <c r="BB132" s="30">
        <f>'Project Scorecard'!$G$172</f>
        <v>0</v>
      </c>
      <c r="BC132" s="141"/>
      <c r="BD132" s="141"/>
      <c r="BE132" s="141"/>
      <c r="BF132" s="141"/>
      <c r="BG132" s="141"/>
      <c r="BH132" s="141"/>
      <c r="BI132" s="141"/>
      <c r="BJ132" s="141"/>
      <c r="BK132" s="141"/>
      <c r="BL132" s="141"/>
      <c r="BM132" s="141"/>
      <c r="BN132" s="141">
        <f>'Project Scorecard'!$G$172</f>
        <v>0</v>
      </c>
      <c r="BO132" s="141"/>
      <c r="BP132" s="30">
        <f>'Project Scorecard'!$G$7</f>
        <v>0</v>
      </c>
      <c r="BQ132" s="30">
        <f>'Project Scorecard'!$G$7</f>
        <v>0</v>
      </c>
      <c r="BR132" s="142">
        <f>'Project Scorecard'!$G$7</f>
        <v>0</v>
      </c>
      <c r="BS132" s="30"/>
      <c r="BT132" s="141">
        <f>'Project Scorecard'!$E$31</f>
        <v>0</v>
      </c>
      <c r="BU132" s="30">
        <f>'Project Scorecard'!$E$31</f>
        <v>0</v>
      </c>
      <c r="BV132" s="30"/>
      <c r="BW132" s="141">
        <f>'Project Scorecard'!$E$55</f>
        <v>0</v>
      </c>
      <c r="BX132" s="141"/>
      <c r="BY132" s="141"/>
      <c r="BZ132" s="141"/>
      <c r="CA132" s="141"/>
      <c r="CB132" s="141"/>
      <c r="CC132" s="141"/>
      <c r="CD132" s="141"/>
      <c r="CE132" s="141"/>
      <c r="CF132" s="141"/>
      <c r="CG132" s="141"/>
      <c r="CH132" s="141"/>
      <c r="CI132" s="141"/>
      <c r="CJ132" s="30">
        <f>'Project Scorecard'!$E$55</f>
        <v>0</v>
      </c>
      <c r="CK132" s="30"/>
      <c r="CL132" s="30"/>
      <c r="CM132" s="141">
        <f>'Project Scorecard'!$F$267</f>
        <v>0</v>
      </c>
      <c r="CN132" s="141"/>
      <c r="CO132" s="141"/>
      <c r="CP132" s="141"/>
      <c r="CQ132" s="141"/>
      <c r="CR132" s="141"/>
      <c r="CS132" s="141"/>
      <c r="CT132" s="141"/>
      <c r="CU132" s="141"/>
      <c r="CV132" s="141"/>
      <c r="CW132" s="141"/>
      <c r="CX132" s="141"/>
      <c r="CY132" s="40"/>
      <c r="CZ132" s="40"/>
      <c r="DA132" s="40"/>
      <c r="DB132" s="40"/>
      <c r="DC132" s="40"/>
      <c r="DD132" s="40"/>
      <c r="DE132" s="40"/>
      <c r="DF132" s="40"/>
      <c r="DG132" s="40"/>
      <c r="DH132" s="40"/>
      <c r="DI132" s="40"/>
      <c r="DJ132" s="40"/>
      <c r="DK132" s="40"/>
      <c r="DL132" s="40"/>
      <c r="DM132" s="40"/>
      <c r="DN132" s="40"/>
      <c r="DO132" s="40"/>
      <c r="DP132" s="40"/>
      <c r="DQ132" s="40"/>
      <c r="DR132" s="40"/>
      <c r="DS132" s="40"/>
      <c r="DT132" s="40"/>
      <c r="DU132" s="40"/>
      <c r="DV132" s="40"/>
      <c r="DW132" s="40"/>
      <c r="DX132" s="40"/>
      <c r="DY132" s="40"/>
      <c r="DZ132" s="40"/>
      <c r="EA132" s="40"/>
      <c r="EB132" s="40"/>
      <c r="EC132" s="40"/>
      <c r="ED132" s="40"/>
      <c r="EE132" s="40"/>
      <c r="EF132" s="40"/>
      <c r="EG132" s="40"/>
      <c r="EH132" s="40"/>
      <c r="EI132" s="40"/>
      <c r="EJ132" s="40"/>
      <c r="EK132" s="40"/>
      <c r="EL132" s="40"/>
      <c r="EM132" s="40"/>
      <c r="EN132" s="40"/>
      <c r="EO132" s="40"/>
      <c r="EP132" s="40"/>
      <c r="EQ132" s="40"/>
      <c r="ER132" s="40"/>
      <c r="ES132" s="40"/>
      <c r="ET132" s="40"/>
      <c r="EU132" s="40"/>
      <c r="EV132" s="40"/>
      <c r="EW132" s="40"/>
      <c r="EX132" s="40"/>
      <c r="EY132" s="40"/>
      <c r="EZ132" s="40"/>
      <c r="FA132" s="40"/>
      <c r="FB132" s="40"/>
      <c r="FC132" s="40"/>
      <c r="FD132" s="40"/>
      <c r="FE132" s="40"/>
      <c r="FF132" s="40"/>
      <c r="FG132" s="40"/>
      <c r="FH132" s="40"/>
      <c r="FI132" s="40"/>
      <c r="FJ132" s="40"/>
      <c r="FK132" s="40"/>
      <c r="FL132" s="40"/>
      <c r="FM132" s="40"/>
      <c r="FN132" s="40"/>
      <c r="FO132" s="40"/>
      <c r="FP132" s="40"/>
      <c r="FQ132" s="40"/>
      <c r="FR132" s="40"/>
      <c r="FS132" s="40"/>
      <c r="FT132" s="40"/>
      <c r="FU132" s="40"/>
      <c r="FV132" s="40"/>
      <c r="FW132" s="40"/>
      <c r="FX132" s="40"/>
      <c r="FY132" s="40"/>
      <c r="FZ132" s="38"/>
      <c r="GA132" s="38"/>
    </row>
    <row r="133" spans="2:183" ht="20" customHeight="1">
      <c r="B133" s="42"/>
      <c r="C133" s="45"/>
      <c r="D133" s="45"/>
      <c r="E133" s="45"/>
      <c r="F133" s="45"/>
      <c r="G133" s="45"/>
      <c r="H133" s="45"/>
      <c r="I133" s="45"/>
      <c r="J133" s="45"/>
      <c r="K133" s="45"/>
      <c r="L133" s="45"/>
      <c r="M133" s="45"/>
      <c r="N133" s="45"/>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30">
        <f>'Project Scorecard'!$F$360</f>
        <v>0</v>
      </c>
      <c r="AO133" s="141"/>
      <c r="AP133" s="141"/>
      <c r="AQ133" s="141"/>
      <c r="AR133" s="141"/>
      <c r="AS133" s="141"/>
      <c r="AT133" s="141"/>
      <c r="AU133" s="141"/>
      <c r="AV133" s="141"/>
      <c r="AW133" s="141"/>
      <c r="AX133" s="141"/>
      <c r="AY133" s="141"/>
      <c r="AZ133" s="30">
        <f>'Project Scorecard'!$F$360</f>
        <v>0</v>
      </c>
      <c r="BA133" s="30">
        <f>'Project Scorecard'!$F$360</f>
        <v>0</v>
      </c>
      <c r="BB133" s="30">
        <f>'Project Scorecard'!$G$172</f>
        <v>0</v>
      </c>
      <c r="BC133" s="141"/>
      <c r="BD133" s="141"/>
      <c r="BE133" s="141"/>
      <c r="BF133" s="141"/>
      <c r="BG133" s="141"/>
      <c r="BH133" s="141"/>
      <c r="BI133" s="141"/>
      <c r="BJ133" s="141"/>
      <c r="BK133" s="141"/>
      <c r="BL133" s="141"/>
      <c r="BM133" s="141"/>
      <c r="BN133" s="141"/>
      <c r="BO133" s="141"/>
      <c r="BP133" s="141">
        <f>'Project Scorecard'!$G$172</f>
        <v>0</v>
      </c>
      <c r="BQ133" s="30">
        <f>'Project Scorecard'!$G$7</f>
        <v>0</v>
      </c>
      <c r="BR133" s="142"/>
      <c r="BS133" s="30"/>
      <c r="BT133" s="141"/>
      <c r="BU133" s="30"/>
      <c r="BV133" s="141">
        <f>'Project Scorecard'!$E$55</f>
        <v>0</v>
      </c>
      <c r="BW133" s="141"/>
      <c r="BX133" s="141"/>
      <c r="BY133" s="141"/>
      <c r="BZ133" s="141"/>
      <c r="CA133" s="141"/>
      <c r="CB133" s="141"/>
      <c r="CC133" s="141"/>
      <c r="CD133" s="141"/>
      <c r="CE133" s="141"/>
      <c r="CF133" s="141"/>
      <c r="CG133" s="141"/>
      <c r="CH133" s="141"/>
      <c r="CI133" s="141"/>
      <c r="CJ133" s="30">
        <f>'Project Scorecard'!$E$55</f>
        <v>0</v>
      </c>
      <c r="CK133" s="33">
        <f>'Project Scorecard'!$F$267</f>
        <v>0</v>
      </c>
      <c r="CL133" s="141">
        <f>'Project Scorecard'!$F$267</f>
        <v>0</v>
      </c>
      <c r="CM133" s="141"/>
      <c r="CN133" s="141"/>
      <c r="CO133" s="141"/>
      <c r="CP133" s="141"/>
      <c r="CQ133" s="141"/>
      <c r="CR133" s="141"/>
      <c r="CS133" s="141"/>
      <c r="CT133" s="141"/>
      <c r="CU133" s="141"/>
      <c r="CV133" s="141"/>
      <c r="CW133" s="141">
        <f>'Project Scorecard'!$F$267</f>
        <v>0</v>
      </c>
      <c r="CX133" s="30">
        <f>'Project Scorecard'!$F$267</f>
        <v>0</v>
      </c>
      <c r="CY133" s="40"/>
      <c r="CZ133" s="40"/>
      <c r="DA133" s="40"/>
      <c r="DB133" s="40"/>
      <c r="DC133" s="40"/>
      <c r="DD133" s="40"/>
      <c r="DE133" s="40"/>
      <c r="DF133" s="40"/>
      <c r="DG133" s="40"/>
      <c r="DH133" s="40"/>
      <c r="DI133" s="40"/>
      <c r="DJ133" s="40"/>
      <c r="DK133" s="40"/>
      <c r="DL133" s="40"/>
      <c r="DM133" s="40"/>
      <c r="DN133" s="40"/>
      <c r="DO133" s="40"/>
      <c r="DP133" s="40"/>
      <c r="DQ133" s="40"/>
      <c r="DR133" s="40"/>
      <c r="DS133" s="40"/>
      <c r="DT133" s="40"/>
      <c r="DU133" s="40"/>
      <c r="DV133" s="40"/>
      <c r="DW133" s="40"/>
      <c r="DX133" s="40"/>
      <c r="DY133" s="40"/>
      <c r="DZ133" s="40"/>
      <c r="EA133" s="40"/>
      <c r="EB133" s="40"/>
      <c r="EC133" s="40"/>
      <c r="ED133" s="40"/>
      <c r="EE133" s="40"/>
      <c r="EF133" s="40"/>
      <c r="EG133" s="40"/>
      <c r="EH133" s="40"/>
      <c r="EI133" s="40"/>
      <c r="EJ133" s="40"/>
      <c r="EK133" s="40"/>
      <c r="EL133" s="40"/>
      <c r="EM133" s="40"/>
      <c r="EN133" s="40"/>
      <c r="EO133" s="40"/>
      <c r="EP133" s="40"/>
      <c r="EQ133" s="40"/>
      <c r="ER133" s="40"/>
      <c r="ES133" s="40"/>
      <c r="ET133" s="40"/>
      <c r="EU133" s="40"/>
      <c r="EV133" s="40"/>
      <c r="EW133" s="40"/>
      <c r="EX133" s="40"/>
      <c r="EY133" s="40"/>
      <c r="EZ133" s="40"/>
      <c r="FA133" s="40"/>
      <c r="FB133" s="40"/>
      <c r="FC133" s="40"/>
      <c r="FD133" s="40"/>
      <c r="FE133" s="40"/>
      <c r="FF133" s="40"/>
      <c r="FG133" s="40"/>
      <c r="FH133" s="40"/>
      <c r="FI133" s="40"/>
      <c r="FJ133" s="40"/>
      <c r="FK133" s="40"/>
      <c r="FL133" s="40"/>
      <c r="FM133" s="40"/>
      <c r="FN133" s="40"/>
      <c r="FO133" s="40"/>
      <c r="FP133" s="40"/>
      <c r="FQ133" s="40"/>
      <c r="FR133" s="40"/>
      <c r="FS133" s="40"/>
      <c r="FT133" s="40"/>
      <c r="FU133" s="40"/>
      <c r="FV133" s="40"/>
      <c r="FW133" s="40"/>
      <c r="FX133" s="40"/>
      <c r="FY133" s="40"/>
      <c r="FZ133" s="38"/>
      <c r="GA133" s="38"/>
    </row>
    <row r="134" spans="2:183" ht="20" customHeight="1">
      <c r="B134" s="42"/>
      <c r="C134" s="45"/>
      <c r="D134" s="45"/>
      <c r="E134" s="45"/>
      <c r="F134" s="45"/>
      <c r="G134" s="45"/>
      <c r="H134" s="45"/>
      <c r="I134" s="45"/>
      <c r="J134" s="45"/>
      <c r="K134" s="45"/>
      <c r="L134" s="45"/>
      <c r="M134" s="45"/>
      <c r="N134" s="45"/>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30">
        <f>'Project Scorecard'!$F$360</f>
        <v>0</v>
      </c>
      <c r="AO134" s="141"/>
      <c r="AP134" s="141"/>
      <c r="AQ134" s="141"/>
      <c r="AR134" s="141"/>
      <c r="AS134" s="141"/>
      <c r="AT134" s="141"/>
      <c r="AU134" s="141"/>
      <c r="AV134" s="141"/>
      <c r="AW134" s="141"/>
      <c r="AX134" s="141"/>
      <c r="AY134" s="141"/>
      <c r="AZ134" s="30">
        <f>'Project Scorecard'!$F$360</f>
        <v>0</v>
      </c>
      <c r="BA134" s="30">
        <f>'Project Scorecard'!$F$360</f>
        <v>0</v>
      </c>
      <c r="BB134" s="30">
        <f>'Project Scorecard'!$G$172</f>
        <v>0</v>
      </c>
      <c r="BC134" s="141"/>
      <c r="BD134" s="141"/>
      <c r="BE134" s="141"/>
      <c r="BF134" s="141"/>
      <c r="BG134" s="141"/>
      <c r="BH134" s="141"/>
      <c r="BI134" s="141"/>
      <c r="BJ134" s="141"/>
      <c r="BK134" s="141"/>
      <c r="BL134" s="141"/>
      <c r="BM134" s="141"/>
      <c r="BN134" s="141"/>
      <c r="BO134" s="141"/>
      <c r="BP134" s="141"/>
      <c r="BQ134" s="30">
        <f>'Project Scorecard'!$G$172</f>
        <v>0</v>
      </c>
      <c r="BR134" s="30"/>
      <c r="BS134" s="30"/>
      <c r="BT134" s="30"/>
      <c r="BU134" s="30">
        <f>'Project Scorecard'!$E$55</f>
        <v>0</v>
      </c>
      <c r="BV134" s="141"/>
      <c r="BW134" s="141"/>
      <c r="BX134" s="141"/>
      <c r="BY134" s="141"/>
      <c r="BZ134" s="141"/>
      <c r="CA134" s="141"/>
      <c r="CB134" s="141"/>
      <c r="CC134" s="141"/>
      <c r="CD134" s="141"/>
      <c r="CE134" s="141"/>
      <c r="CF134" s="141"/>
      <c r="CG134" s="141"/>
      <c r="CH134" s="141"/>
      <c r="CI134" s="141"/>
      <c r="CJ134" s="30">
        <f>'Project Scorecard'!$E$55</f>
        <v>0</v>
      </c>
      <c r="CK134" s="33">
        <f>'Project Scorecard'!$F$267</f>
        <v>0</v>
      </c>
      <c r="CL134" s="141"/>
      <c r="CM134" s="141"/>
      <c r="CN134" s="141"/>
      <c r="CO134" s="141"/>
      <c r="CP134" s="141"/>
      <c r="CQ134" s="141"/>
      <c r="CR134" s="141"/>
      <c r="CS134" s="141"/>
      <c r="CT134" s="141"/>
      <c r="CU134" s="141"/>
      <c r="CV134" s="141"/>
      <c r="CW134" s="141"/>
      <c r="CX134" s="30">
        <f>'Project Scorecard'!$F$267</f>
        <v>0</v>
      </c>
      <c r="CY134" s="40"/>
      <c r="CZ134" s="40"/>
      <c r="DA134" s="40"/>
      <c r="DB134" s="40"/>
      <c r="DC134" s="40"/>
      <c r="DD134" s="40"/>
      <c r="DE134" s="40"/>
      <c r="DF134" s="40"/>
      <c r="DG134" s="40"/>
      <c r="DH134" s="40"/>
      <c r="DI134" s="40"/>
      <c r="DJ134" s="40"/>
      <c r="DK134" s="40"/>
      <c r="DL134" s="40"/>
      <c r="DM134" s="40"/>
      <c r="DN134" s="40"/>
      <c r="DO134" s="40"/>
      <c r="DP134" s="40"/>
      <c r="DQ134" s="40"/>
      <c r="DR134" s="40"/>
      <c r="DS134" s="40"/>
      <c r="DT134" s="40"/>
      <c r="DU134" s="40"/>
      <c r="DV134" s="40"/>
      <c r="DW134" s="40"/>
      <c r="DX134" s="40"/>
      <c r="DY134" s="40"/>
      <c r="DZ134" s="40"/>
      <c r="EA134" s="40"/>
      <c r="EB134" s="40"/>
      <c r="EC134" s="40"/>
      <c r="ED134" s="40"/>
      <c r="EE134" s="40"/>
      <c r="EF134" s="40"/>
      <c r="EG134" s="40"/>
      <c r="EH134" s="40"/>
      <c r="EI134" s="40"/>
      <c r="EJ134" s="40"/>
      <c r="EK134" s="40"/>
      <c r="EL134" s="40"/>
      <c r="EM134" s="40"/>
      <c r="EN134" s="40"/>
      <c r="EO134" s="40"/>
      <c r="EP134" s="40"/>
      <c r="EQ134" s="40"/>
      <c r="ER134" s="40"/>
      <c r="ES134" s="40"/>
      <c r="ET134" s="40"/>
      <c r="EU134" s="40"/>
      <c r="EV134" s="40"/>
      <c r="EW134" s="40"/>
      <c r="EX134" s="40"/>
      <c r="EY134" s="40"/>
      <c r="EZ134" s="40"/>
      <c r="FA134" s="40"/>
      <c r="FB134" s="40"/>
      <c r="FC134" s="40"/>
      <c r="FD134" s="40"/>
      <c r="FE134" s="40"/>
      <c r="FF134" s="40"/>
      <c r="FG134" s="40"/>
      <c r="FH134" s="40"/>
      <c r="FI134" s="40"/>
      <c r="FJ134" s="40"/>
      <c r="FK134" s="40"/>
      <c r="FL134" s="40"/>
      <c r="FM134" s="40"/>
      <c r="FN134" s="40"/>
      <c r="FO134" s="40"/>
      <c r="FP134" s="40"/>
      <c r="FQ134" s="40"/>
      <c r="FR134" s="40"/>
      <c r="FS134" s="40"/>
      <c r="FT134" s="40"/>
      <c r="FU134" s="40"/>
      <c r="FV134" s="40"/>
      <c r="FW134" s="40"/>
      <c r="FX134" s="40"/>
      <c r="FY134" s="40"/>
      <c r="FZ134" s="38"/>
      <c r="GA134" s="38"/>
    </row>
    <row r="135" spans="2:183" ht="20" customHeight="1">
      <c r="B135" s="42"/>
      <c r="C135" s="45"/>
      <c r="D135" s="45"/>
      <c r="E135" s="45"/>
      <c r="F135" s="45"/>
      <c r="G135" s="45"/>
      <c r="H135" s="45"/>
      <c r="I135" s="45"/>
      <c r="J135" s="45"/>
      <c r="K135" s="45"/>
      <c r="L135" s="45"/>
      <c r="M135" s="45"/>
      <c r="N135" s="45"/>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30">
        <f>'Project Scorecard'!$F$360</f>
        <v>0</v>
      </c>
      <c r="AO135" s="141"/>
      <c r="AP135" s="141"/>
      <c r="AQ135" s="141"/>
      <c r="AR135" s="141"/>
      <c r="AS135" s="141"/>
      <c r="AT135" s="141"/>
      <c r="AU135" s="141"/>
      <c r="AV135" s="141"/>
      <c r="AW135" s="141"/>
      <c r="AX135" s="141"/>
      <c r="AY135" s="141"/>
      <c r="AZ135" s="30">
        <f>'Project Scorecard'!$F$360</f>
        <v>0</v>
      </c>
      <c r="BA135" s="30">
        <f>'Project Scorecard'!$F$360</f>
        <v>0</v>
      </c>
      <c r="BB135" s="30"/>
      <c r="BC135" s="30"/>
      <c r="BD135" s="30"/>
      <c r="BE135" s="30"/>
      <c r="BF135" s="30"/>
      <c r="BG135" s="30"/>
      <c r="BH135" s="30"/>
      <c r="BI135" s="30"/>
      <c r="BJ135" s="30"/>
      <c r="BK135" s="30"/>
      <c r="BL135" s="30"/>
      <c r="BM135" s="30"/>
      <c r="BN135" s="30"/>
      <c r="BO135" s="30"/>
      <c r="BP135" s="30"/>
      <c r="BQ135" s="30"/>
      <c r="BR135" s="30"/>
      <c r="BS135" s="30"/>
      <c r="BT135" s="30"/>
      <c r="BU135" s="30"/>
      <c r="BV135" s="30"/>
      <c r="BW135" s="30"/>
      <c r="BX135" s="30"/>
      <c r="BY135" s="30"/>
      <c r="BZ135" s="30"/>
      <c r="CA135" s="30"/>
      <c r="CB135" s="30"/>
      <c r="CC135" s="30"/>
      <c r="CD135" s="30"/>
      <c r="CE135" s="30"/>
      <c r="CF135" s="30"/>
      <c r="CG135" s="30"/>
      <c r="CH135" s="30"/>
      <c r="CI135" s="30"/>
      <c r="CJ135" s="30"/>
      <c r="CK135" s="33">
        <f>'Project Scorecard'!$F$267</f>
        <v>0</v>
      </c>
      <c r="CL135" s="141"/>
      <c r="CM135" s="141"/>
      <c r="CN135" s="141"/>
      <c r="CO135" s="141"/>
      <c r="CP135" s="141"/>
      <c r="CQ135" s="141"/>
      <c r="CR135" s="141"/>
      <c r="CS135" s="141"/>
      <c r="CT135" s="141"/>
      <c r="CU135" s="141"/>
      <c r="CV135" s="141"/>
      <c r="CW135" s="141"/>
      <c r="CX135" s="30">
        <f>'Project Scorecard'!$F$267</f>
        <v>0</v>
      </c>
      <c r="CY135" s="40"/>
      <c r="CZ135" s="40"/>
      <c r="DA135" s="40"/>
      <c r="DB135" s="40"/>
      <c r="DC135" s="40"/>
      <c r="DD135" s="40"/>
      <c r="DE135" s="40"/>
      <c r="DF135" s="40"/>
      <c r="DG135" s="40"/>
      <c r="DH135" s="40"/>
      <c r="DI135" s="40"/>
      <c r="DJ135" s="40"/>
      <c r="DK135" s="40"/>
      <c r="DL135" s="40"/>
      <c r="DM135" s="40"/>
      <c r="DN135" s="40"/>
      <c r="DO135" s="40"/>
      <c r="DP135" s="40"/>
      <c r="DQ135" s="40"/>
      <c r="DR135" s="40"/>
      <c r="DS135" s="40"/>
      <c r="DT135" s="40"/>
      <c r="DU135" s="40"/>
      <c r="DV135" s="40"/>
      <c r="DW135" s="40"/>
      <c r="DX135" s="40"/>
      <c r="DY135" s="40"/>
      <c r="DZ135" s="40"/>
      <c r="EA135" s="40"/>
      <c r="EB135" s="40"/>
      <c r="EC135" s="40"/>
      <c r="ED135" s="40"/>
      <c r="EE135" s="40"/>
      <c r="EF135" s="40"/>
      <c r="EG135" s="40"/>
      <c r="EH135" s="40"/>
      <c r="EI135" s="40"/>
      <c r="EJ135" s="40"/>
      <c r="EK135" s="40"/>
      <c r="EL135" s="40"/>
      <c r="EM135" s="40"/>
      <c r="EN135" s="40"/>
      <c r="EO135" s="40"/>
      <c r="EP135" s="40"/>
      <c r="EQ135" s="40"/>
      <c r="ER135" s="40"/>
      <c r="ES135" s="40"/>
      <c r="ET135" s="40"/>
      <c r="EU135" s="40"/>
      <c r="EV135" s="40"/>
      <c r="EW135" s="40"/>
      <c r="EX135" s="40"/>
      <c r="EY135" s="40"/>
      <c r="EZ135" s="40"/>
      <c r="FA135" s="40"/>
      <c r="FB135" s="40"/>
      <c r="FC135" s="40"/>
      <c r="FD135" s="40"/>
      <c r="FE135" s="40"/>
      <c r="FF135" s="40"/>
      <c r="FG135" s="40"/>
      <c r="FH135" s="40"/>
      <c r="FI135" s="40"/>
      <c r="FJ135" s="40"/>
      <c r="FK135" s="40"/>
      <c r="FL135" s="40"/>
      <c r="FM135" s="40"/>
      <c r="FN135" s="40"/>
      <c r="FO135" s="40"/>
      <c r="FP135" s="40"/>
      <c r="FQ135" s="40"/>
      <c r="FR135" s="40"/>
      <c r="FS135" s="40"/>
      <c r="FT135" s="40"/>
      <c r="FU135" s="40"/>
      <c r="FV135" s="40"/>
      <c r="FW135" s="40"/>
      <c r="FX135" s="40"/>
      <c r="FY135" s="40"/>
      <c r="FZ135" s="38"/>
      <c r="GA135" s="38"/>
    </row>
    <row r="136" spans="2:183" ht="20" customHeight="1">
      <c r="B136" s="42"/>
      <c r="C136" s="45"/>
      <c r="D136" s="45"/>
      <c r="E136" s="45"/>
      <c r="F136" s="45"/>
      <c r="G136" s="45"/>
      <c r="H136" s="45"/>
      <c r="I136" s="45"/>
      <c r="J136" s="45"/>
      <c r="K136" s="45"/>
      <c r="L136" s="45"/>
      <c r="M136" s="45"/>
      <c r="N136" s="45"/>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30">
        <f>'Project Scorecard'!$F$360</f>
        <v>0</v>
      </c>
      <c r="AO136" s="141"/>
      <c r="AP136" s="141"/>
      <c r="AQ136" s="141"/>
      <c r="AR136" s="141"/>
      <c r="AS136" s="141"/>
      <c r="AT136" s="141"/>
      <c r="AU136" s="141"/>
      <c r="AV136" s="141"/>
      <c r="AW136" s="141"/>
      <c r="AX136" s="141"/>
      <c r="AY136" s="141"/>
      <c r="AZ136" s="30">
        <f>'Project Scorecard'!$F$360</f>
        <v>0</v>
      </c>
      <c r="BA136" s="30">
        <f>'Project Scorecard'!$F$360</f>
        <v>0</v>
      </c>
      <c r="BB136" s="30">
        <f>'Project Scorecard'!$E$148</f>
        <v>0</v>
      </c>
      <c r="BC136" s="141">
        <f>'Project Scorecard'!$E$148</f>
        <v>0</v>
      </c>
      <c r="BD136" s="141"/>
      <c r="BE136" s="141"/>
      <c r="BF136" s="141"/>
      <c r="BG136" s="141"/>
      <c r="BH136" s="141"/>
      <c r="BI136" s="141"/>
      <c r="BJ136" s="141"/>
      <c r="BK136" s="141"/>
      <c r="BL136" s="141"/>
      <c r="BM136" s="141"/>
      <c r="BN136" s="141"/>
      <c r="BO136" s="30">
        <f>'Project Scorecard'!$E$148</f>
        <v>0</v>
      </c>
      <c r="BP136" s="30">
        <f>'Project Scorecard'!$E$148</f>
        <v>0</v>
      </c>
      <c r="BQ136" s="34">
        <f>'Project Scorecard'!$E$148</f>
        <v>0</v>
      </c>
      <c r="BR136" s="30"/>
      <c r="BS136" s="30"/>
      <c r="BT136" s="30"/>
      <c r="BU136" s="141">
        <f>'Project Scorecard'!$E$79</f>
        <v>0</v>
      </c>
      <c r="BV136" s="141"/>
      <c r="BW136" s="141">
        <f>'Project Scorecard'!$E$79</f>
        <v>0</v>
      </c>
      <c r="BX136" s="141"/>
      <c r="BY136" s="141"/>
      <c r="BZ136" s="141"/>
      <c r="CA136" s="141">
        <f>'Project Scorecard'!$E$79</f>
        <v>0</v>
      </c>
      <c r="CB136" s="141"/>
      <c r="CC136" s="141"/>
      <c r="CD136" s="141"/>
      <c r="CE136" s="141"/>
      <c r="CF136" s="141"/>
      <c r="CG136" s="141"/>
      <c r="CH136" s="141"/>
      <c r="CI136" s="141"/>
      <c r="CJ136" s="30">
        <f>'Project Scorecard'!$E$79</f>
        <v>0</v>
      </c>
      <c r="CK136" s="30">
        <f>'Project Scorecard'!$F$267</f>
        <v>0</v>
      </c>
      <c r="CL136" s="141"/>
      <c r="CM136" s="141"/>
      <c r="CN136" s="141"/>
      <c r="CO136" s="141"/>
      <c r="CP136" s="141"/>
      <c r="CQ136" s="141"/>
      <c r="CR136" s="141"/>
      <c r="CS136" s="141"/>
      <c r="CT136" s="141"/>
      <c r="CU136" s="141"/>
      <c r="CV136" s="141"/>
      <c r="CW136" s="141"/>
      <c r="CX136" s="30">
        <f>'Project Scorecard'!$F$267</f>
        <v>0</v>
      </c>
      <c r="CY136" s="40"/>
      <c r="CZ136" s="40"/>
      <c r="DA136" s="40"/>
      <c r="DB136" s="40"/>
      <c r="DC136" s="40"/>
      <c r="DD136" s="40"/>
      <c r="DE136" s="40"/>
      <c r="DF136" s="40"/>
      <c r="DG136" s="40"/>
      <c r="DH136" s="40"/>
      <c r="DI136" s="40"/>
      <c r="DJ136" s="40"/>
      <c r="DK136" s="40"/>
      <c r="DL136" s="40"/>
      <c r="DM136" s="40"/>
      <c r="DN136" s="40"/>
      <c r="DO136" s="40"/>
      <c r="DP136" s="40"/>
      <c r="DQ136" s="40"/>
      <c r="DR136" s="40"/>
      <c r="DS136" s="40"/>
      <c r="DT136" s="40"/>
      <c r="DU136" s="40"/>
      <c r="DV136" s="40"/>
      <c r="DW136" s="40"/>
      <c r="DX136" s="40"/>
      <c r="DY136" s="40"/>
      <c r="DZ136" s="40"/>
      <c r="EA136" s="40"/>
      <c r="EB136" s="40"/>
      <c r="EC136" s="40"/>
      <c r="ED136" s="40"/>
      <c r="EE136" s="40"/>
      <c r="EF136" s="40"/>
      <c r="EG136" s="40"/>
      <c r="EH136" s="40"/>
      <c r="EI136" s="40"/>
      <c r="EJ136" s="40"/>
      <c r="EK136" s="40"/>
      <c r="EL136" s="40"/>
      <c r="EM136" s="40"/>
      <c r="EN136" s="40"/>
      <c r="EO136" s="40"/>
      <c r="EP136" s="40"/>
      <c r="EQ136" s="40"/>
      <c r="ER136" s="40"/>
      <c r="ES136" s="40"/>
      <c r="ET136" s="40"/>
      <c r="EU136" s="40"/>
      <c r="EV136" s="40"/>
      <c r="EW136" s="40"/>
      <c r="EX136" s="40"/>
      <c r="EY136" s="40"/>
      <c r="EZ136" s="40"/>
      <c r="FA136" s="40"/>
      <c r="FB136" s="40"/>
      <c r="FC136" s="40"/>
      <c r="FD136" s="40"/>
      <c r="FE136" s="40"/>
      <c r="FF136" s="40"/>
      <c r="FG136" s="40"/>
      <c r="FH136" s="40"/>
      <c r="FI136" s="40"/>
      <c r="FJ136" s="40"/>
      <c r="FK136" s="40"/>
      <c r="FL136" s="40"/>
      <c r="FM136" s="40"/>
      <c r="FN136" s="40"/>
      <c r="FO136" s="40"/>
      <c r="FP136" s="40"/>
      <c r="FQ136" s="40"/>
      <c r="FR136" s="40"/>
      <c r="FS136" s="40"/>
      <c r="FT136" s="40"/>
      <c r="FU136" s="40"/>
      <c r="FV136" s="40"/>
      <c r="FW136" s="40"/>
      <c r="FX136" s="40"/>
      <c r="FY136" s="40"/>
      <c r="FZ136" s="38"/>
      <c r="GA136" s="38"/>
    </row>
    <row r="137" spans="2:183" ht="20" customHeight="1">
      <c r="B137" s="42"/>
      <c r="C137" s="45"/>
      <c r="D137" s="45"/>
      <c r="E137" s="45"/>
      <c r="F137" s="45"/>
      <c r="G137" s="45"/>
      <c r="H137" s="45"/>
      <c r="I137" s="45"/>
      <c r="J137" s="45"/>
      <c r="K137" s="45"/>
      <c r="L137" s="45"/>
      <c r="M137" s="45"/>
      <c r="N137" s="45"/>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30">
        <f>'Project Scorecard'!$F$360</f>
        <v>0</v>
      </c>
      <c r="AO137" s="141"/>
      <c r="AP137" s="141"/>
      <c r="AQ137" s="141"/>
      <c r="AR137" s="141"/>
      <c r="AS137" s="141"/>
      <c r="AT137" s="141"/>
      <c r="AU137" s="141"/>
      <c r="AV137" s="141"/>
      <c r="AW137" s="141"/>
      <c r="AX137" s="141"/>
      <c r="AY137" s="141"/>
      <c r="AZ137" s="30">
        <f>'Project Scorecard'!$F$360</f>
        <v>0</v>
      </c>
      <c r="BA137" s="30">
        <f>'Project Scorecard'!$F$360</f>
        <v>0</v>
      </c>
      <c r="BB137" s="30">
        <f>'Project Scorecard'!$E$148</f>
        <v>0</v>
      </c>
      <c r="BC137" s="141"/>
      <c r="BD137" s="141"/>
      <c r="BE137" s="141"/>
      <c r="BF137" s="141"/>
      <c r="BG137" s="141"/>
      <c r="BH137" s="141"/>
      <c r="BI137" s="141"/>
      <c r="BJ137" s="141"/>
      <c r="BK137" s="141"/>
      <c r="BL137" s="141"/>
      <c r="BM137" s="141"/>
      <c r="BN137" s="141"/>
      <c r="BO137" s="30">
        <f>'Project Scorecard'!$E$148</f>
        <v>0</v>
      </c>
      <c r="BP137" s="30">
        <f>'Project Scorecard'!$E$148</f>
        <v>0</v>
      </c>
      <c r="BQ137" s="30"/>
      <c r="BR137" s="141">
        <f>'Project Scorecard'!$E$125</f>
        <v>0</v>
      </c>
      <c r="BS137" s="30"/>
      <c r="BT137" s="30">
        <f>'Project Scorecard'!$E$102</f>
        <v>0</v>
      </c>
      <c r="BU137" s="30">
        <f>'Project Scorecard'!$E$79</f>
        <v>0</v>
      </c>
      <c r="BV137" s="30">
        <f>'Project Scorecard'!$E$79</f>
        <v>0</v>
      </c>
      <c r="BW137" s="141"/>
      <c r="BX137" s="141"/>
      <c r="BY137" s="141"/>
      <c r="BZ137" s="141"/>
      <c r="CA137" s="141"/>
      <c r="CB137" s="141"/>
      <c r="CC137" s="141"/>
      <c r="CD137" s="141"/>
      <c r="CE137" s="141"/>
      <c r="CF137" s="141"/>
      <c r="CG137" s="141"/>
      <c r="CH137" s="141"/>
      <c r="CI137" s="141"/>
      <c r="CJ137" s="30">
        <f>'Project Scorecard'!$E$79</f>
        <v>0</v>
      </c>
      <c r="CK137" s="30">
        <f>'Project Scorecard'!$F$267</f>
        <v>0</v>
      </c>
      <c r="CL137" s="141"/>
      <c r="CM137" s="141"/>
      <c r="CN137" s="141"/>
      <c r="CO137" s="141"/>
      <c r="CP137" s="141"/>
      <c r="CQ137" s="141"/>
      <c r="CR137" s="141"/>
      <c r="CS137" s="141"/>
      <c r="CT137" s="141"/>
      <c r="CU137" s="141"/>
      <c r="CV137" s="141"/>
      <c r="CW137" s="141"/>
      <c r="CX137" s="30">
        <f>'Project Scorecard'!$F$267</f>
        <v>0</v>
      </c>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c r="DV137" s="40"/>
      <c r="DW137" s="40"/>
      <c r="DX137" s="40"/>
      <c r="DY137" s="40"/>
      <c r="DZ137" s="40"/>
      <c r="EA137" s="40"/>
      <c r="EB137" s="40"/>
      <c r="EC137" s="40"/>
      <c r="ED137" s="40"/>
      <c r="EE137" s="40"/>
      <c r="EF137" s="40"/>
      <c r="EG137" s="40"/>
      <c r="EH137" s="40"/>
      <c r="EI137" s="40"/>
      <c r="EJ137" s="40"/>
      <c r="EK137" s="40"/>
      <c r="EL137" s="40"/>
      <c r="EM137" s="40"/>
      <c r="EN137" s="40"/>
      <c r="EO137" s="40"/>
      <c r="EP137" s="40"/>
      <c r="EQ137" s="40"/>
      <c r="ER137" s="40"/>
      <c r="ES137" s="40"/>
      <c r="ET137" s="40"/>
      <c r="EU137" s="40"/>
      <c r="EV137" s="40"/>
      <c r="EW137" s="40"/>
      <c r="EX137" s="40"/>
      <c r="EY137" s="40"/>
      <c r="EZ137" s="40"/>
      <c r="FA137" s="40"/>
      <c r="FB137" s="40"/>
      <c r="FC137" s="40"/>
      <c r="FD137" s="40"/>
      <c r="FE137" s="40"/>
      <c r="FF137" s="40"/>
      <c r="FG137" s="40"/>
      <c r="FH137" s="40"/>
      <c r="FI137" s="40"/>
      <c r="FJ137" s="40"/>
      <c r="FK137" s="40"/>
      <c r="FL137" s="40"/>
      <c r="FM137" s="40"/>
      <c r="FN137" s="40"/>
      <c r="FO137" s="40"/>
      <c r="FP137" s="40"/>
      <c r="FQ137" s="40"/>
      <c r="FR137" s="40"/>
      <c r="FS137" s="40"/>
      <c r="FT137" s="40"/>
      <c r="FU137" s="40"/>
      <c r="FV137" s="40"/>
      <c r="FW137" s="40"/>
      <c r="FX137" s="40"/>
      <c r="FY137" s="40"/>
      <c r="FZ137" s="38"/>
      <c r="GA137" s="38"/>
    </row>
    <row r="138" spans="2:183" ht="20" customHeight="1">
      <c r="B138" s="42"/>
      <c r="C138" s="45"/>
      <c r="D138" s="45"/>
      <c r="E138" s="45"/>
      <c r="F138" s="45"/>
      <c r="G138" s="45"/>
      <c r="H138" s="45"/>
      <c r="I138" s="45"/>
      <c r="J138" s="45"/>
      <c r="K138" s="45"/>
      <c r="L138" s="45"/>
      <c r="M138" s="45"/>
      <c r="N138" s="45"/>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30">
        <f>'Project Scorecard'!$F$360</f>
        <v>0</v>
      </c>
      <c r="AO138" s="141"/>
      <c r="AP138" s="141"/>
      <c r="AQ138" s="141"/>
      <c r="AR138" s="141"/>
      <c r="AS138" s="141"/>
      <c r="AT138" s="141"/>
      <c r="AU138" s="141"/>
      <c r="AV138" s="141"/>
      <c r="AW138" s="141"/>
      <c r="AX138" s="141"/>
      <c r="AY138" s="141"/>
      <c r="AZ138" s="30">
        <f>'Project Scorecard'!$F$360</f>
        <v>0</v>
      </c>
      <c r="BA138" s="30">
        <f>'Project Scorecard'!$F$360</f>
        <v>0</v>
      </c>
      <c r="BB138" s="30">
        <f>'Project Scorecard'!$E$148</f>
        <v>0</v>
      </c>
      <c r="BC138" s="141"/>
      <c r="BD138" s="141"/>
      <c r="BE138" s="141"/>
      <c r="BF138" s="141"/>
      <c r="BG138" s="141"/>
      <c r="BH138" s="141"/>
      <c r="BI138" s="141"/>
      <c r="BJ138" s="141"/>
      <c r="BK138" s="141"/>
      <c r="BL138" s="141"/>
      <c r="BM138" s="141"/>
      <c r="BN138" s="141"/>
      <c r="BO138" s="30">
        <f>'Project Scorecard'!$E$148</f>
        <v>0</v>
      </c>
      <c r="BP138" s="30"/>
      <c r="BQ138" s="30">
        <f>'Project Scorecard'!$E$125</f>
        <v>0</v>
      </c>
      <c r="BR138" s="141"/>
      <c r="BS138" s="30"/>
      <c r="BT138" s="141">
        <f>'Project Scorecard'!$E$102</f>
        <v>0</v>
      </c>
      <c r="BU138" s="141"/>
      <c r="BV138" s="30">
        <f>'Project Scorecard'!$E$79</f>
        <v>0</v>
      </c>
      <c r="BW138" s="141"/>
      <c r="BX138" s="141"/>
      <c r="BY138" s="141"/>
      <c r="BZ138" s="141"/>
      <c r="CA138" s="141"/>
      <c r="CB138" s="141"/>
      <c r="CC138" s="141"/>
      <c r="CD138" s="141"/>
      <c r="CE138" s="141"/>
      <c r="CF138" s="141"/>
      <c r="CG138" s="141"/>
      <c r="CH138" s="141"/>
      <c r="CI138" s="141"/>
      <c r="CJ138" s="30">
        <f>'Project Scorecard'!$E$79</f>
        <v>0</v>
      </c>
      <c r="CK138" s="30">
        <f>'Project Scorecard'!$F$267</f>
        <v>0</v>
      </c>
      <c r="CL138" s="141"/>
      <c r="CM138" s="141"/>
      <c r="CN138" s="141"/>
      <c r="CO138" s="141"/>
      <c r="CP138" s="141"/>
      <c r="CQ138" s="141"/>
      <c r="CR138" s="141"/>
      <c r="CS138" s="141"/>
      <c r="CT138" s="141"/>
      <c r="CU138" s="141"/>
      <c r="CV138" s="141"/>
      <c r="CW138" s="141"/>
      <c r="CX138" s="30">
        <f>'Project Scorecard'!$F$267</f>
        <v>0</v>
      </c>
      <c r="CY138" s="40"/>
      <c r="CZ138" s="40"/>
      <c r="DA138" s="40"/>
      <c r="DB138" s="40"/>
      <c r="DC138" s="40"/>
      <c r="DD138" s="40"/>
      <c r="DE138" s="40"/>
      <c r="DF138" s="40"/>
      <c r="DG138" s="40"/>
      <c r="DH138" s="40"/>
      <c r="DI138" s="40"/>
      <c r="DJ138" s="40"/>
      <c r="DK138" s="40"/>
      <c r="DL138" s="40"/>
      <c r="DM138" s="40"/>
      <c r="DN138" s="40"/>
      <c r="DO138" s="40"/>
      <c r="DP138" s="40"/>
      <c r="DQ138" s="40"/>
      <c r="DR138" s="40"/>
      <c r="DS138" s="40"/>
      <c r="DT138" s="40"/>
      <c r="DU138" s="40"/>
      <c r="DV138" s="40"/>
      <c r="DW138" s="40"/>
      <c r="DX138" s="40"/>
      <c r="DY138" s="40"/>
      <c r="DZ138" s="40"/>
      <c r="EA138" s="40"/>
      <c r="EB138" s="40"/>
      <c r="EC138" s="40"/>
      <c r="ED138" s="40"/>
      <c r="EE138" s="40"/>
      <c r="EF138" s="40"/>
      <c r="EG138" s="40"/>
      <c r="EH138" s="40"/>
      <c r="EI138" s="40"/>
      <c r="EJ138" s="40"/>
      <c r="EK138" s="40"/>
      <c r="EL138" s="40"/>
      <c r="EM138" s="40"/>
      <c r="EN138" s="40"/>
      <c r="EO138" s="40"/>
      <c r="EP138" s="40"/>
      <c r="EQ138" s="40"/>
      <c r="ER138" s="40"/>
      <c r="ES138" s="40"/>
      <c r="ET138" s="40"/>
      <c r="EU138" s="40"/>
      <c r="EV138" s="40"/>
      <c r="EW138" s="40"/>
      <c r="EX138" s="40"/>
      <c r="EY138" s="40"/>
      <c r="EZ138" s="40"/>
      <c r="FA138" s="40"/>
      <c r="FB138" s="40"/>
      <c r="FC138" s="40"/>
      <c r="FD138" s="40"/>
      <c r="FE138" s="40"/>
      <c r="FF138" s="40"/>
      <c r="FG138" s="40"/>
      <c r="FH138" s="40"/>
      <c r="FI138" s="40"/>
      <c r="FJ138" s="40"/>
      <c r="FK138" s="40"/>
      <c r="FL138" s="40"/>
      <c r="FM138" s="40"/>
      <c r="FN138" s="40"/>
      <c r="FO138" s="40"/>
      <c r="FP138" s="40"/>
      <c r="FQ138" s="40"/>
      <c r="FR138" s="40"/>
      <c r="FS138" s="40"/>
      <c r="FT138" s="40"/>
      <c r="FU138" s="40"/>
      <c r="FV138" s="40"/>
      <c r="FW138" s="40"/>
      <c r="FX138" s="40"/>
      <c r="FY138" s="40"/>
      <c r="FZ138" s="38"/>
      <c r="GA138" s="38"/>
    </row>
    <row r="139" spans="2:183" ht="20" customHeight="1">
      <c r="B139" s="42"/>
      <c r="C139" s="45"/>
      <c r="D139" s="45"/>
      <c r="E139" s="45"/>
      <c r="F139" s="45"/>
      <c r="G139" s="45"/>
      <c r="H139" s="45"/>
      <c r="I139" s="45"/>
      <c r="J139" s="45"/>
      <c r="K139" s="45"/>
      <c r="L139" s="45"/>
      <c r="M139" s="45"/>
      <c r="N139" s="45"/>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30">
        <f>'Project Scorecard'!$F$360</f>
        <v>0</v>
      </c>
      <c r="AO139" s="141"/>
      <c r="AP139" s="141"/>
      <c r="AQ139" s="141"/>
      <c r="AR139" s="141"/>
      <c r="AS139" s="141"/>
      <c r="AT139" s="141"/>
      <c r="AU139" s="141"/>
      <c r="AV139" s="141"/>
      <c r="AW139" s="141"/>
      <c r="AX139" s="141"/>
      <c r="AY139" s="141"/>
      <c r="AZ139" s="30">
        <f>'Project Scorecard'!$F$360</f>
        <v>0</v>
      </c>
      <c r="BA139" s="30">
        <f>'Project Scorecard'!$F$360</f>
        <v>0</v>
      </c>
      <c r="BB139" s="30">
        <f>'Project Scorecard'!$E$148</f>
        <v>0</v>
      </c>
      <c r="BC139" s="141"/>
      <c r="BD139" s="141"/>
      <c r="BE139" s="141"/>
      <c r="BF139" s="141"/>
      <c r="BG139" s="141"/>
      <c r="BH139" s="141"/>
      <c r="BI139" s="141"/>
      <c r="BJ139" s="141"/>
      <c r="BK139" s="141"/>
      <c r="BL139" s="141"/>
      <c r="BM139" s="141"/>
      <c r="BN139" s="141"/>
      <c r="BO139" s="30"/>
      <c r="BP139" s="141">
        <f>'Project Scorecard'!$E$125</f>
        <v>0</v>
      </c>
      <c r="BQ139" s="141"/>
      <c r="BR139" s="141"/>
      <c r="BS139" s="30"/>
      <c r="BT139" s="141"/>
      <c r="BU139" s="141"/>
      <c r="BV139" s="30">
        <f>'Project Scorecard'!$E$102</f>
        <v>0</v>
      </c>
      <c r="BW139" s="30">
        <f>'Project Scorecard'!$E$79</f>
        <v>0</v>
      </c>
      <c r="BX139" s="30">
        <f>'Project Scorecard'!$E$79</f>
        <v>0</v>
      </c>
      <c r="BY139" s="141">
        <f>'Project Scorecard'!$E$79</f>
        <v>0</v>
      </c>
      <c r="BZ139" s="141"/>
      <c r="CA139" s="141"/>
      <c r="CB139" s="141"/>
      <c r="CC139" s="141"/>
      <c r="CD139" s="141"/>
      <c r="CE139" s="141"/>
      <c r="CF139" s="141"/>
      <c r="CG139" s="141"/>
      <c r="CH139" s="141"/>
      <c r="CI139" s="141"/>
      <c r="CJ139" s="30">
        <f>'Project Scorecard'!$E$79</f>
        <v>0</v>
      </c>
      <c r="CK139" s="30">
        <f>'Project Scorecard'!$F$267</f>
        <v>0</v>
      </c>
      <c r="CL139" s="141"/>
      <c r="CM139" s="141"/>
      <c r="CN139" s="141"/>
      <c r="CO139" s="141"/>
      <c r="CP139" s="141"/>
      <c r="CQ139" s="141"/>
      <c r="CR139" s="141"/>
      <c r="CS139" s="141"/>
      <c r="CT139" s="141"/>
      <c r="CU139" s="141"/>
      <c r="CV139" s="141"/>
      <c r="CW139" s="141"/>
      <c r="CX139" s="30">
        <f>'Project Scorecard'!$F$267</f>
        <v>0</v>
      </c>
      <c r="CY139" s="40"/>
      <c r="CZ139" s="40"/>
      <c r="DA139" s="40"/>
      <c r="DB139" s="40"/>
      <c r="DC139" s="40"/>
      <c r="DD139" s="40"/>
      <c r="DE139" s="40"/>
      <c r="DF139" s="40"/>
      <c r="DG139" s="40"/>
      <c r="DH139" s="40"/>
      <c r="DI139" s="40"/>
      <c r="DJ139" s="40"/>
      <c r="DK139" s="40"/>
      <c r="DL139" s="40"/>
      <c r="DM139" s="40"/>
      <c r="DN139" s="40"/>
      <c r="DO139" s="40"/>
      <c r="DP139" s="40"/>
      <c r="DQ139" s="40"/>
      <c r="DR139" s="40"/>
      <c r="DS139" s="40"/>
      <c r="DT139" s="40"/>
      <c r="DU139" s="40"/>
      <c r="DV139" s="40"/>
      <c r="DW139" s="40"/>
      <c r="DX139" s="40"/>
      <c r="DY139" s="40"/>
      <c r="DZ139" s="40"/>
      <c r="EA139" s="40"/>
      <c r="EB139" s="40"/>
      <c r="EC139" s="40"/>
      <c r="ED139" s="40"/>
      <c r="EE139" s="40"/>
      <c r="EF139" s="40"/>
      <c r="EG139" s="40"/>
      <c r="EH139" s="40"/>
      <c r="EI139" s="40"/>
      <c r="EJ139" s="40"/>
      <c r="EK139" s="40"/>
      <c r="EL139" s="40"/>
      <c r="EM139" s="40"/>
      <c r="EN139" s="40"/>
      <c r="EO139" s="40"/>
      <c r="EP139" s="40"/>
      <c r="EQ139" s="40"/>
      <c r="ER139" s="40"/>
      <c r="ES139" s="40"/>
      <c r="ET139" s="40"/>
      <c r="EU139" s="40"/>
      <c r="EV139" s="40"/>
      <c r="EW139" s="40"/>
      <c r="EX139" s="40"/>
      <c r="EY139" s="40"/>
      <c r="EZ139" s="40"/>
      <c r="FA139" s="40"/>
      <c r="FB139" s="40"/>
      <c r="FC139" s="40"/>
      <c r="FD139" s="40"/>
      <c r="FE139" s="40"/>
      <c r="FF139" s="40"/>
      <c r="FG139" s="40"/>
      <c r="FH139" s="40"/>
      <c r="FI139" s="40"/>
      <c r="FJ139" s="40"/>
      <c r="FK139" s="40"/>
      <c r="FL139" s="40"/>
      <c r="FM139" s="40"/>
      <c r="FN139" s="40"/>
      <c r="FO139" s="40"/>
      <c r="FP139" s="40"/>
      <c r="FQ139" s="40"/>
      <c r="FR139" s="40"/>
      <c r="FS139" s="40"/>
      <c r="FT139" s="40"/>
      <c r="FU139" s="40"/>
      <c r="FV139" s="40"/>
      <c r="FW139" s="40"/>
      <c r="FX139" s="40"/>
      <c r="FY139" s="40"/>
      <c r="FZ139" s="38"/>
      <c r="GA139" s="38"/>
    </row>
    <row r="140" spans="2:183" ht="20" customHeight="1">
      <c r="B140" s="42"/>
      <c r="C140" s="45"/>
      <c r="D140" s="45"/>
      <c r="E140" s="45"/>
      <c r="F140" s="45"/>
      <c r="G140" s="45"/>
      <c r="H140" s="45"/>
      <c r="I140" s="45"/>
      <c r="J140" s="45"/>
      <c r="K140" s="45"/>
      <c r="L140" s="45"/>
      <c r="M140" s="45"/>
      <c r="N140" s="45"/>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30">
        <f>'Project Scorecard'!$F$360</f>
        <v>0</v>
      </c>
      <c r="AO140" s="141"/>
      <c r="AP140" s="141"/>
      <c r="AQ140" s="141"/>
      <c r="AR140" s="141"/>
      <c r="AS140" s="141"/>
      <c r="AT140" s="141"/>
      <c r="AU140" s="141"/>
      <c r="AV140" s="141"/>
      <c r="AW140" s="141"/>
      <c r="AX140" s="141"/>
      <c r="AY140" s="141"/>
      <c r="AZ140" s="30">
        <f>'Project Scorecard'!$F$360</f>
        <v>0</v>
      </c>
      <c r="BA140" s="30">
        <f>'Project Scorecard'!$F$360</f>
        <v>0</v>
      </c>
      <c r="BB140" s="30"/>
      <c r="BC140" s="30">
        <f>'Project Scorecard'!$E$148</f>
        <v>0</v>
      </c>
      <c r="BD140" s="141">
        <f>'Project Scorecard'!$E$148</f>
        <v>0</v>
      </c>
      <c r="BE140" s="141"/>
      <c r="BF140" s="141"/>
      <c r="BG140" s="141"/>
      <c r="BH140" s="141"/>
      <c r="BI140" s="141"/>
      <c r="BJ140" s="141"/>
      <c r="BK140" s="30">
        <f>'Project Scorecard'!$E$148</f>
        <v>0</v>
      </c>
      <c r="BL140" s="30">
        <f>'Project Scorecard'!$E$148</f>
        <v>0</v>
      </c>
      <c r="BM140" s="30">
        <f>'Project Scorecard'!$E$148</f>
        <v>0</v>
      </c>
      <c r="BN140" s="30"/>
      <c r="BO140" s="30">
        <f>'Project Scorecard'!$E$125</f>
        <v>0</v>
      </c>
      <c r="BP140" s="141"/>
      <c r="BQ140" s="141"/>
      <c r="BR140" s="141"/>
      <c r="BS140" s="30"/>
      <c r="BT140" s="141"/>
      <c r="BU140" s="141"/>
      <c r="BV140" s="141">
        <f>'Project Scorecard'!$E$102</f>
        <v>0</v>
      </c>
      <c r="BW140" s="141"/>
      <c r="BX140" s="30">
        <f>'Project Scorecard'!$E$79</f>
        <v>0</v>
      </c>
      <c r="BY140" s="141"/>
      <c r="BZ140" s="141"/>
      <c r="CA140" s="141"/>
      <c r="CB140" s="141"/>
      <c r="CC140" s="141"/>
      <c r="CD140" s="141"/>
      <c r="CE140" s="141"/>
      <c r="CF140" s="141"/>
      <c r="CG140" s="141"/>
      <c r="CH140" s="141"/>
      <c r="CI140" s="141"/>
      <c r="CJ140" s="30">
        <f>'Project Scorecard'!$F$267</f>
        <v>0</v>
      </c>
      <c r="CK140" s="30">
        <f>'Project Scorecard'!$F$267</f>
        <v>0</v>
      </c>
      <c r="CL140" s="141"/>
      <c r="CM140" s="141"/>
      <c r="CN140" s="141"/>
      <c r="CO140" s="141"/>
      <c r="CP140" s="141"/>
      <c r="CQ140" s="141"/>
      <c r="CR140" s="141"/>
      <c r="CS140" s="141"/>
      <c r="CT140" s="141"/>
      <c r="CU140" s="141"/>
      <c r="CV140" s="141"/>
      <c r="CW140" s="141"/>
      <c r="CX140" s="30"/>
      <c r="CY140" s="40"/>
      <c r="CZ140" s="40"/>
      <c r="DA140" s="40"/>
      <c r="DB140" s="40"/>
      <c r="DC140" s="40"/>
      <c r="DD140" s="40"/>
      <c r="DE140" s="40"/>
      <c r="DF140" s="40"/>
      <c r="DG140" s="40"/>
      <c r="DH140" s="40"/>
      <c r="DI140" s="40"/>
      <c r="DJ140" s="40"/>
      <c r="DK140" s="40"/>
      <c r="DL140" s="40"/>
      <c r="DM140" s="40"/>
      <c r="DN140" s="40"/>
      <c r="DO140" s="40"/>
      <c r="DP140" s="40"/>
      <c r="DQ140" s="40"/>
      <c r="DR140" s="40"/>
      <c r="DS140" s="40"/>
      <c r="DT140" s="40"/>
      <c r="DU140" s="40"/>
      <c r="DV140" s="40"/>
      <c r="DW140" s="40"/>
      <c r="DX140" s="40"/>
      <c r="DY140" s="40"/>
      <c r="DZ140" s="40"/>
      <c r="EA140" s="40"/>
      <c r="EB140" s="40"/>
      <c r="EC140" s="40"/>
      <c r="ED140" s="40"/>
      <c r="EE140" s="40"/>
      <c r="EF140" s="40"/>
      <c r="EG140" s="40"/>
      <c r="EH140" s="40"/>
      <c r="EI140" s="40"/>
      <c r="EJ140" s="40"/>
      <c r="EK140" s="40"/>
      <c r="EL140" s="40"/>
      <c r="EM140" s="40"/>
      <c r="EN140" s="40"/>
      <c r="EO140" s="40"/>
      <c r="EP140" s="40"/>
      <c r="EQ140" s="40"/>
      <c r="ER140" s="40"/>
      <c r="ES140" s="40"/>
      <c r="ET140" s="40"/>
      <c r="EU140" s="40"/>
      <c r="EV140" s="40"/>
      <c r="EW140" s="40"/>
      <c r="EX140" s="40"/>
      <c r="EY140" s="40"/>
      <c r="EZ140" s="40"/>
      <c r="FA140" s="40"/>
      <c r="FB140" s="40"/>
      <c r="FC140" s="40"/>
      <c r="FD140" s="40"/>
      <c r="FE140" s="40"/>
      <c r="FF140" s="40"/>
      <c r="FG140" s="40"/>
      <c r="FH140" s="40"/>
      <c r="FI140" s="40"/>
      <c r="FJ140" s="40"/>
      <c r="FK140" s="40"/>
      <c r="FL140" s="40"/>
      <c r="FM140" s="40"/>
      <c r="FN140" s="40"/>
      <c r="FO140" s="40"/>
      <c r="FP140" s="40"/>
      <c r="FQ140" s="40"/>
      <c r="FR140" s="40"/>
      <c r="FS140" s="40"/>
      <c r="FT140" s="40"/>
      <c r="FU140" s="40"/>
      <c r="FV140" s="40"/>
      <c r="FW140" s="40"/>
      <c r="FX140" s="40"/>
      <c r="FY140" s="40"/>
      <c r="FZ140" s="38"/>
      <c r="GA140" s="38"/>
    </row>
    <row r="141" spans="2:183" ht="20" customHeight="1">
      <c r="B141" s="42"/>
      <c r="C141" s="45"/>
      <c r="D141" s="45"/>
      <c r="E141" s="45"/>
      <c r="F141" s="45"/>
      <c r="G141" s="45"/>
      <c r="H141" s="45"/>
      <c r="I141" s="45"/>
      <c r="J141" s="45"/>
      <c r="K141" s="45"/>
      <c r="L141" s="45"/>
      <c r="M141" s="45"/>
      <c r="N141" s="45"/>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30"/>
      <c r="AO141" s="141"/>
      <c r="AP141" s="141"/>
      <c r="AQ141" s="141"/>
      <c r="AR141" s="141"/>
      <c r="AS141" s="141"/>
      <c r="AT141" s="141"/>
      <c r="AU141" s="141"/>
      <c r="AV141" s="141"/>
      <c r="AW141" s="141"/>
      <c r="AX141" s="141"/>
      <c r="AY141" s="141"/>
      <c r="AZ141" s="30">
        <f>'Project Scorecard'!$F$360</f>
        <v>0</v>
      </c>
      <c r="BA141" s="34">
        <f>'Project Scorecard'!$F$360</f>
        <v>0</v>
      </c>
      <c r="BB141" s="30">
        <f>'Project Scorecard'!$F$360</f>
        <v>0</v>
      </c>
      <c r="BC141" s="30">
        <f>'Project Scorecard'!$E$148</f>
        <v>0</v>
      </c>
      <c r="BD141" s="141"/>
      <c r="BE141" s="141"/>
      <c r="BF141" s="141"/>
      <c r="BG141" s="141"/>
      <c r="BH141" s="141"/>
      <c r="BI141" s="141"/>
      <c r="BJ141" s="141"/>
      <c r="BK141" s="30">
        <f>'Project Scorecard'!$E$148</f>
        <v>0</v>
      </c>
      <c r="BL141" s="30">
        <f>'Project Scorecard'!$E$148</f>
        <v>0</v>
      </c>
      <c r="BM141" s="30"/>
      <c r="BN141" s="141">
        <f>'Project Scorecard'!$E$125</f>
        <v>0</v>
      </c>
      <c r="BO141" s="141"/>
      <c r="BP141" s="141"/>
      <c r="BQ141" s="141"/>
      <c r="BR141" s="141"/>
      <c r="BS141" s="30"/>
      <c r="BT141" s="141"/>
      <c r="BU141" s="141"/>
      <c r="BV141" s="141"/>
      <c r="BW141" s="141"/>
      <c r="BX141" s="30">
        <f>'Project Scorecard'!$E$102</f>
        <v>0</v>
      </c>
      <c r="BY141" s="30">
        <f>'Project Scorecard'!$E$79</f>
        <v>0</v>
      </c>
      <c r="BZ141" s="30">
        <f>'Project Scorecard'!$E$79</f>
        <v>0</v>
      </c>
      <c r="CA141" s="141"/>
      <c r="CB141" s="141"/>
      <c r="CC141" s="141"/>
      <c r="CD141" s="141"/>
      <c r="CE141" s="141"/>
      <c r="CF141" s="141"/>
      <c r="CG141" s="141"/>
      <c r="CH141" s="141"/>
      <c r="CI141" s="141"/>
      <c r="CJ141" s="141">
        <f>'Project Scorecard'!$F$267</f>
        <v>0</v>
      </c>
      <c r="CK141" s="141"/>
      <c r="CL141" s="141"/>
      <c r="CM141" s="141"/>
      <c r="CN141" s="141"/>
      <c r="CO141" s="141"/>
      <c r="CP141" s="141"/>
      <c r="CQ141" s="141"/>
      <c r="CR141" s="141"/>
      <c r="CS141" s="141"/>
      <c r="CT141" s="141"/>
      <c r="CU141" s="141"/>
      <c r="CV141" s="141"/>
      <c r="CW141" s="141"/>
      <c r="CX141" s="30"/>
      <c r="CY141" s="40"/>
      <c r="CZ141" s="40"/>
      <c r="DA141" s="40"/>
      <c r="DB141" s="40"/>
      <c r="DC141" s="40"/>
      <c r="DD141" s="40"/>
      <c r="DE141" s="40"/>
      <c r="DF141" s="40"/>
      <c r="DG141" s="40"/>
      <c r="DH141" s="40"/>
      <c r="DI141" s="40"/>
      <c r="DJ141" s="40"/>
      <c r="DK141" s="40"/>
      <c r="DL141" s="40"/>
      <c r="DM141" s="40"/>
      <c r="DN141" s="40"/>
      <c r="DO141" s="40"/>
      <c r="DP141" s="40"/>
      <c r="DQ141" s="40"/>
      <c r="DR141" s="40"/>
      <c r="DS141" s="40"/>
      <c r="DT141" s="40"/>
      <c r="DU141" s="40"/>
      <c r="DV141" s="40"/>
      <c r="DW141" s="40"/>
      <c r="DX141" s="40"/>
      <c r="DY141" s="40"/>
      <c r="DZ141" s="40"/>
      <c r="EA141" s="40"/>
      <c r="EB141" s="40"/>
      <c r="EC141" s="40"/>
      <c r="ED141" s="40"/>
      <c r="EE141" s="40"/>
      <c r="EF141" s="40"/>
      <c r="EG141" s="40"/>
      <c r="EH141" s="40"/>
      <c r="EI141" s="40"/>
      <c r="EJ141" s="40"/>
      <c r="EK141" s="40"/>
      <c r="EL141" s="40"/>
      <c r="EM141" s="40"/>
      <c r="EN141" s="40"/>
      <c r="EO141" s="40"/>
      <c r="EP141" s="40"/>
      <c r="EQ141" s="40"/>
      <c r="ER141" s="40"/>
      <c r="ES141" s="40"/>
      <c r="ET141" s="40"/>
      <c r="EU141" s="40"/>
      <c r="EV141" s="40"/>
      <c r="EW141" s="40"/>
      <c r="EX141" s="40"/>
      <c r="EY141" s="40"/>
      <c r="EZ141" s="40"/>
      <c r="FA141" s="40"/>
      <c r="FB141" s="40"/>
      <c r="FC141" s="40"/>
      <c r="FD141" s="40"/>
      <c r="FE141" s="40"/>
      <c r="FF141" s="40"/>
      <c r="FG141" s="40"/>
      <c r="FH141" s="40"/>
      <c r="FI141" s="40"/>
      <c r="FJ141" s="40"/>
      <c r="FK141" s="40"/>
      <c r="FL141" s="40"/>
      <c r="FM141" s="40"/>
      <c r="FN141" s="40"/>
      <c r="FO141" s="40"/>
      <c r="FP141" s="40"/>
      <c r="FQ141" s="40"/>
      <c r="FR141" s="40"/>
      <c r="FS141" s="40"/>
      <c r="FT141" s="40"/>
      <c r="FU141" s="40"/>
      <c r="FV141" s="40"/>
      <c r="FW141" s="40"/>
      <c r="FX141" s="40"/>
      <c r="FY141" s="40"/>
      <c r="FZ141" s="38"/>
      <c r="GA141" s="38"/>
    </row>
    <row r="142" spans="2:183" ht="20" customHeight="1">
      <c r="B142" s="42"/>
      <c r="C142" s="45"/>
      <c r="D142" s="45"/>
      <c r="E142" s="45"/>
      <c r="F142" s="45"/>
      <c r="G142" s="45"/>
      <c r="H142" s="45"/>
      <c r="I142" s="45"/>
      <c r="J142" s="45"/>
      <c r="K142" s="45"/>
      <c r="L142" s="45"/>
      <c r="M142" s="45"/>
      <c r="N142" s="45"/>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30"/>
      <c r="AO142" s="141"/>
      <c r="AP142" s="141"/>
      <c r="AQ142" s="141"/>
      <c r="AR142" s="141"/>
      <c r="AS142" s="141"/>
      <c r="AT142" s="141"/>
      <c r="AU142" s="141"/>
      <c r="AV142" s="141"/>
      <c r="AW142" s="141"/>
      <c r="AX142" s="141"/>
      <c r="AY142" s="141"/>
      <c r="AZ142" s="30">
        <f>'Project Scorecard'!$F$360</f>
        <v>0</v>
      </c>
      <c r="BA142" s="30">
        <f>'Project Scorecard'!$F$360</f>
        <v>0</v>
      </c>
      <c r="BB142" s="30">
        <f>'Project Scorecard'!$F$360</f>
        <v>0</v>
      </c>
      <c r="BC142" s="30">
        <f>'Project Scorecard'!$E$148</f>
        <v>0</v>
      </c>
      <c r="BD142" s="141"/>
      <c r="BE142" s="141"/>
      <c r="BF142" s="141"/>
      <c r="BG142" s="141"/>
      <c r="BH142" s="141"/>
      <c r="BI142" s="141"/>
      <c r="BJ142" s="141"/>
      <c r="BK142" s="30">
        <f>'Project Scorecard'!$E$148</f>
        <v>0</v>
      </c>
      <c r="BL142" s="30"/>
      <c r="BM142" s="30">
        <f>'Project Scorecard'!$E$125</f>
        <v>0</v>
      </c>
      <c r="BN142" s="141"/>
      <c r="BO142" s="141"/>
      <c r="BP142" s="141"/>
      <c r="BQ142" s="141"/>
      <c r="BR142" s="141"/>
      <c r="BS142" s="30"/>
      <c r="BT142" s="141"/>
      <c r="BU142" s="141"/>
      <c r="BV142" s="141"/>
      <c r="BW142" s="141"/>
      <c r="BX142" s="141">
        <f>'Project Scorecard'!$E$102</f>
        <v>0</v>
      </c>
      <c r="BY142" s="141"/>
      <c r="BZ142" s="30">
        <f>'Project Scorecard'!$E$79</f>
        <v>0</v>
      </c>
      <c r="CA142" s="141"/>
      <c r="CB142" s="141"/>
      <c r="CC142" s="141"/>
      <c r="CD142" s="141"/>
      <c r="CE142" s="141"/>
      <c r="CF142" s="141"/>
      <c r="CG142" s="141"/>
      <c r="CH142" s="141"/>
      <c r="CI142" s="141"/>
      <c r="CJ142" s="141"/>
      <c r="CK142" s="141"/>
      <c r="CL142" s="141"/>
      <c r="CM142" s="141"/>
      <c r="CN142" s="141"/>
      <c r="CO142" s="141"/>
      <c r="CP142" s="141"/>
      <c r="CQ142" s="141"/>
      <c r="CR142" s="141"/>
      <c r="CS142" s="141"/>
      <c r="CT142" s="141"/>
      <c r="CU142" s="141"/>
      <c r="CV142" s="141"/>
      <c r="CW142" s="141"/>
      <c r="CX142" s="30"/>
      <c r="CY142" s="40"/>
      <c r="CZ142" s="40"/>
      <c r="DA142" s="40"/>
      <c r="DB142" s="40"/>
      <c r="DC142" s="40"/>
      <c r="DD142" s="40"/>
      <c r="DE142" s="40"/>
      <c r="DF142" s="40"/>
      <c r="DG142" s="40"/>
      <c r="DH142" s="40"/>
      <c r="DI142" s="40"/>
      <c r="DJ142" s="40"/>
      <c r="DK142" s="40"/>
      <c r="DL142" s="40"/>
      <c r="DM142" s="40"/>
      <c r="DN142" s="40"/>
      <c r="DO142" s="40"/>
      <c r="DP142" s="40"/>
      <c r="DQ142" s="40"/>
      <c r="DR142" s="40"/>
      <c r="DS142" s="40"/>
      <c r="DT142" s="40"/>
      <c r="DU142" s="40"/>
      <c r="DV142" s="40"/>
      <c r="DW142" s="40"/>
      <c r="DX142" s="40"/>
      <c r="DY142" s="40"/>
      <c r="DZ142" s="40"/>
      <c r="EA142" s="40"/>
      <c r="EB142" s="40"/>
      <c r="EC142" s="40"/>
      <c r="ED142" s="40"/>
      <c r="EE142" s="40"/>
      <c r="EF142" s="40"/>
      <c r="EG142" s="40"/>
      <c r="EH142" s="40"/>
      <c r="EI142" s="40"/>
      <c r="EJ142" s="40"/>
      <c r="EK142" s="40"/>
      <c r="EL142" s="40"/>
      <c r="EM142" s="40"/>
      <c r="EN142" s="40"/>
      <c r="EO142" s="40"/>
      <c r="EP142" s="40"/>
      <c r="EQ142" s="40"/>
      <c r="ER142" s="40"/>
      <c r="ES142" s="40"/>
      <c r="ET142" s="40"/>
      <c r="EU142" s="40"/>
      <c r="EV142" s="40"/>
      <c r="EW142" s="40"/>
      <c r="EX142" s="40"/>
      <c r="EY142" s="40"/>
      <c r="EZ142" s="40"/>
      <c r="FA142" s="40"/>
      <c r="FB142" s="40"/>
      <c r="FC142" s="40"/>
      <c r="FD142" s="40"/>
      <c r="FE142" s="40"/>
      <c r="FF142" s="40"/>
      <c r="FG142" s="40"/>
      <c r="FH142" s="40"/>
      <c r="FI142" s="40"/>
      <c r="FJ142" s="40"/>
      <c r="FK142" s="40"/>
      <c r="FL142" s="40"/>
      <c r="FM142" s="40"/>
      <c r="FN142" s="40"/>
      <c r="FO142" s="40"/>
      <c r="FP142" s="40"/>
      <c r="FQ142" s="40"/>
      <c r="FR142" s="40"/>
      <c r="FS142" s="40"/>
      <c r="FT142" s="40"/>
      <c r="FU142" s="40"/>
      <c r="FV142" s="40"/>
      <c r="FW142" s="40"/>
      <c r="FX142" s="40"/>
      <c r="FY142" s="40"/>
      <c r="FZ142" s="38"/>
      <c r="GA142" s="38"/>
    </row>
    <row r="143" spans="2:183" ht="20" customHeight="1">
      <c r="B143" s="42"/>
      <c r="C143" s="45"/>
      <c r="D143" s="45"/>
      <c r="E143" s="45"/>
      <c r="F143" s="45"/>
      <c r="G143" s="45"/>
      <c r="H143" s="45"/>
      <c r="I143" s="45"/>
      <c r="J143" s="45"/>
      <c r="K143" s="45"/>
      <c r="L143" s="45"/>
      <c r="M143" s="45"/>
      <c r="N143" s="45"/>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30"/>
      <c r="AO143" s="141"/>
      <c r="AP143" s="141"/>
      <c r="AQ143" s="141"/>
      <c r="AR143" s="141"/>
      <c r="AS143" s="141"/>
      <c r="AT143" s="141"/>
      <c r="AU143" s="141"/>
      <c r="AV143" s="141"/>
      <c r="AW143" s="141"/>
      <c r="AX143" s="141"/>
      <c r="AY143" s="141"/>
      <c r="AZ143" s="34">
        <f>'Project Scorecard'!$F$360</f>
        <v>0</v>
      </c>
      <c r="BA143" s="30">
        <f>'Project Scorecard'!$F$360</f>
        <v>0</v>
      </c>
      <c r="BB143" s="30">
        <f>'Project Scorecard'!$F$360</f>
        <v>0</v>
      </c>
      <c r="BC143" s="30">
        <f>'Project Scorecard'!$F$360</f>
        <v>0</v>
      </c>
      <c r="BD143" s="141"/>
      <c r="BE143" s="141"/>
      <c r="BF143" s="141"/>
      <c r="BG143" s="141"/>
      <c r="BH143" s="141"/>
      <c r="BI143" s="141"/>
      <c r="BJ143" s="141"/>
      <c r="BK143" s="30"/>
      <c r="BL143" s="30">
        <f>'Project Scorecard'!$E$125</f>
        <v>0</v>
      </c>
      <c r="BM143" s="30">
        <f>'Project Scorecard'!$E$125</f>
        <v>0</v>
      </c>
      <c r="BN143" s="141"/>
      <c r="BO143" s="141"/>
      <c r="BP143" s="141"/>
      <c r="BQ143" s="141"/>
      <c r="BR143" s="141"/>
      <c r="BS143" s="30"/>
      <c r="BT143" s="141"/>
      <c r="BU143" s="141"/>
      <c r="BV143" s="141"/>
      <c r="BW143" s="141"/>
      <c r="BX143" s="141"/>
      <c r="BY143" s="141"/>
      <c r="BZ143" s="30">
        <f>'Project Scorecard'!$E$102</f>
        <v>0</v>
      </c>
      <c r="CA143" s="30">
        <f>'Project Scorecard'!$E$79</f>
        <v>0</v>
      </c>
      <c r="CB143" s="30">
        <f>'Project Scorecard'!$E$79</f>
        <v>0</v>
      </c>
      <c r="CC143" s="141">
        <f>'Project Scorecard'!$E$79</f>
        <v>0</v>
      </c>
      <c r="CD143" s="141"/>
      <c r="CE143" s="141"/>
      <c r="CF143" s="141"/>
      <c r="CG143" s="141"/>
      <c r="CH143" s="30">
        <f>'Project Scorecard'!$E$79</f>
        <v>0</v>
      </c>
      <c r="CI143" s="30">
        <f>'Project Scorecard'!$F$267</f>
        <v>0</v>
      </c>
      <c r="CJ143" s="141"/>
      <c r="CK143" s="141"/>
      <c r="CL143" s="141"/>
      <c r="CM143" s="141"/>
      <c r="CN143" s="141"/>
      <c r="CO143" s="141"/>
      <c r="CP143" s="141"/>
      <c r="CQ143" s="141"/>
      <c r="CR143" s="141"/>
      <c r="CS143" s="141"/>
      <c r="CT143" s="141"/>
      <c r="CU143" s="141"/>
      <c r="CV143" s="141"/>
      <c r="CW143" s="141"/>
      <c r="CX143" s="30"/>
      <c r="CY143" s="40"/>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38"/>
      <c r="GA143" s="38"/>
    </row>
    <row r="144" spans="2:183" ht="20" customHeight="1">
      <c r="B144" s="42"/>
      <c r="C144" s="45"/>
      <c r="D144" s="45"/>
      <c r="E144" s="45"/>
      <c r="F144" s="45"/>
      <c r="G144" s="45"/>
      <c r="H144" s="45"/>
      <c r="I144" s="45"/>
      <c r="J144" s="45"/>
      <c r="K144" s="45"/>
      <c r="L144" s="45"/>
      <c r="M144" s="45"/>
      <c r="N144" s="45"/>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30"/>
      <c r="AO144" s="141"/>
      <c r="AP144" s="141"/>
      <c r="AQ144" s="141"/>
      <c r="AR144" s="141"/>
      <c r="AS144" s="141"/>
      <c r="AT144" s="141"/>
      <c r="AU144" s="141"/>
      <c r="AV144" s="141"/>
      <c r="AW144" s="141"/>
      <c r="AX144" s="141"/>
      <c r="AY144" s="141"/>
      <c r="AZ144" s="30">
        <f>'Project Scorecard'!$F$360</f>
        <v>0</v>
      </c>
      <c r="BA144" s="30">
        <f>'Project Scorecard'!$F$360</f>
        <v>0</v>
      </c>
      <c r="BB144" s="30">
        <f>'Project Scorecard'!$F$360</f>
        <v>0</v>
      </c>
      <c r="BC144" s="30">
        <f>'Project Scorecard'!$F$360</f>
        <v>0</v>
      </c>
      <c r="BD144" s="30">
        <f>'Project Scorecard'!$E$148</f>
        <v>0</v>
      </c>
      <c r="BE144" s="30">
        <f>'Project Scorecard'!$E$148</f>
        <v>0</v>
      </c>
      <c r="BF144" s="141">
        <f>'Project Scorecard'!$E$148</f>
        <v>0</v>
      </c>
      <c r="BG144" s="141"/>
      <c r="BH144" s="141"/>
      <c r="BI144" s="30">
        <f>'Project Scorecard'!$E$148</f>
        <v>0</v>
      </c>
      <c r="BJ144" s="30"/>
      <c r="BK144" s="141">
        <f>'Project Scorecard'!$E$125</f>
        <v>0</v>
      </c>
      <c r="BL144" s="141"/>
      <c r="BM144" s="141"/>
      <c r="BN144" s="141"/>
      <c r="BO144" s="141"/>
      <c r="BP144" s="141"/>
      <c r="BQ144" s="141"/>
      <c r="BR144" s="141"/>
      <c r="BS144" s="30"/>
      <c r="BT144" s="141"/>
      <c r="BU144" s="141"/>
      <c r="BV144" s="141"/>
      <c r="BW144" s="141"/>
      <c r="BX144" s="141"/>
      <c r="BY144" s="141"/>
      <c r="BZ144" s="141">
        <f>'Project Scorecard'!$E$102</f>
        <v>0</v>
      </c>
      <c r="CA144" s="141"/>
      <c r="CB144" s="30">
        <f>'Project Scorecard'!$E$79</f>
        <v>0</v>
      </c>
      <c r="CC144" s="141"/>
      <c r="CD144" s="141"/>
      <c r="CE144" s="141"/>
      <c r="CF144" s="141"/>
      <c r="CG144" s="141"/>
      <c r="CH144" s="30">
        <f>'Project Scorecard'!$E$79</f>
        <v>0</v>
      </c>
      <c r="CI144" s="30">
        <f>'Project Scorecard'!$F$267</f>
        <v>0</v>
      </c>
      <c r="CJ144" s="141"/>
      <c r="CK144" s="141"/>
      <c r="CL144" s="141"/>
      <c r="CM144" s="141"/>
      <c r="CN144" s="141"/>
      <c r="CO144" s="141"/>
      <c r="CP144" s="141"/>
      <c r="CQ144" s="141"/>
      <c r="CR144" s="141"/>
      <c r="CS144" s="141"/>
      <c r="CT144" s="141"/>
      <c r="CU144" s="141"/>
      <c r="CV144" s="141"/>
      <c r="CW144" s="30"/>
      <c r="CX144" s="30"/>
      <c r="CY144" s="40"/>
      <c r="CZ144" s="40"/>
      <c r="DA144" s="40"/>
      <c r="DB144" s="40"/>
      <c r="DC144" s="40"/>
      <c r="DD144" s="40"/>
      <c r="DE144" s="40"/>
      <c r="DF144" s="40"/>
      <c r="DG144" s="40"/>
      <c r="DH144" s="40"/>
      <c r="DI144" s="40"/>
      <c r="DJ144" s="40"/>
      <c r="DK144" s="40"/>
      <c r="DL144" s="40"/>
      <c r="DM144" s="40"/>
      <c r="DN144" s="40"/>
      <c r="DO144" s="40"/>
      <c r="DP144" s="40"/>
      <c r="DQ144" s="40"/>
      <c r="DR144" s="40"/>
      <c r="DS144" s="40"/>
      <c r="DT144" s="40"/>
      <c r="DU144" s="40"/>
      <c r="DV144" s="40"/>
      <c r="DW144" s="40"/>
      <c r="DX144" s="40"/>
      <c r="DY144" s="40"/>
      <c r="DZ144" s="40"/>
      <c r="EA144" s="40"/>
      <c r="EB144" s="40"/>
      <c r="EC144" s="40"/>
      <c r="ED144" s="40"/>
      <c r="EE144" s="40"/>
      <c r="EF144" s="40"/>
      <c r="EG144" s="40"/>
      <c r="EH144" s="40"/>
      <c r="EI144" s="40"/>
      <c r="EJ144" s="40"/>
      <c r="EK144" s="40"/>
      <c r="EL144" s="40"/>
      <c r="EM144" s="40"/>
      <c r="EN144" s="40"/>
      <c r="EO144" s="40"/>
      <c r="EP144" s="40"/>
      <c r="EQ144" s="40"/>
      <c r="ER144" s="40"/>
      <c r="ES144" s="40"/>
      <c r="ET144" s="40"/>
      <c r="EU144" s="40"/>
      <c r="EV144" s="40"/>
      <c r="EW144" s="40"/>
      <c r="EX144" s="40"/>
      <c r="EY144" s="40"/>
      <c r="EZ144" s="40"/>
      <c r="FA144" s="40"/>
      <c r="FB144" s="40"/>
      <c r="FC144" s="40"/>
      <c r="FD144" s="40"/>
      <c r="FE144" s="40"/>
      <c r="FF144" s="40"/>
      <c r="FG144" s="40"/>
      <c r="FH144" s="40"/>
      <c r="FI144" s="40"/>
      <c r="FJ144" s="40"/>
      <c r="FK144" s="40"/>
      <c r="FL144" s="40"/>
      <c r="FM144" s="40"/>
      <c r="FN144" s="40"/>
      <c r="FO144" s="40"/>
      <c r="FP144" s="40"/>
      <c r="FQ144" s="40"/>
      <c r="FR144" s="40"/>
      <c r="FS144" s="40"/>
      <c r="FT144" s="40"/>
      <c r="FU144" s="40"/>
      <c r="FV144" s="40"/>
      <c r="FW144" s="40"/>
      <c r="FX144" s="40"/>
      <c r="FY144" s="40"/>
      <c r="FZ144" s="38"/>
      <c r="GA144" s="38"/>
    </row>
    <row r="145" spans="2:183" ht="20" customHeight="1">
      <c r="B145" s="42"/>
      <c r="C145" s="45"/>
      <c r="D145" s="45"/>
      <c r="E145" s="45"/>
      <c r="F145" s="45"/>
      <c r="G145" s="45"/>
      <c r="H145" s="45"/>
      <c r="I145" s="45"/>
      <c r="J145" s="45"/>
      <c r="K145" s="45"/>
      <c r="L145" s="45"/>
      <c r="M145" s="45"/>
      <c r="N145" s="45"/>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30"/>
      <c r="AO145" s="30"/>
      <c r="AP145" s="30">
        <f>'Project Scorecard'!$F$360</f>
        <v>0</v>
      </c>
      <c r="AQ145" s="141">
        <f>'Project Scorecard'!$F$360</f>
        <v>0</v>
      </c>
      <c r="AR145" s="141"/>
      <c r="AS145" s="141"/>
      <c r="AT145" s="141"/>
      <c r="AU145" s="141"/>
      <c r="AV145" s="141"/>
      <c r="AW145" s="141"/>
      <c r="AX145" s="141"/>
      <c r="AY145" s="30">
        <f>'Project Scorecard'!$F$360</f>
        <v>0</v>
      </c>
      <c r="AZ145" s="30">
        <f>'Project Scorecard'!$F$360</f>
        <v>0</v>
      </c>
      <c r="BA145" s="30">
        <f>'Project Scorecard'!$F$360</f>
        <v>0</v>
      </c>
      <c r="BB145" s="30">
        <f>'Project Scorecard'!$E$337</f>
        <v>0</v>
      </c>
      <c r="BC145" s="30">
        <f>'Project Scorecard'!$E$337</f>
        <v>0</v>
      </c>
      <c r="BD145" s="30">
        <f>'Project Scorecard'!$E$337</f>
        <v>0</v>
      </c>
      <c r="BE145" s="30">
        <f>'Project Scorecard'!$E$148</f>
        <v>0</v>
      </c>
      <c r="BF145" s="141"/>
      <c r="BG145" s="141"/>
      <c r="BH145" s="141"/>
      <c r="BI145" s="30"/>
      <c r="BJ145" s="30">
        <f>'Project Scorecard'!$E$125</f>
        <v>0</v>
      </c>
      <c r="BK145" s="141"/>
      <c r="BL145" s="141"/>
      <c r="BM145" s="141"/>
      <c r="BN145" s="141"/>
      <c r="BO145" s="141"/>
      <c r="BP145" s="141"/>
      <c r="BQ145" s="141"/>
      <c r="BR145" s="141"/>
      <c r="BS145" s="30"/>
      <c r="BT145" s="141"/>
      <c r="BU145" s="141"/>
      <c r="BV145" s="141"/>
      <c r="BW145" s="141"/>
      <c r="BX145" s="141"/>
      <c r="BY145" s="141"/>
      <c r="BZ145" s="141"/>
      <c r="CA145" s="141"/>
      <c r="CB145" s="30">
        <f>'Project Scorecard'!$E$102</f>
        <v>0</v>
      </c>
      <c r="CC145" s="30">
        <f>'Project Scorecard'!$E$79</f>
        <v>0</v>
      </c>
      <c r="CD145" s="30">
        <f>'Project Scorecard'!$E$79</f>
        <v>0</v>
      </c>
      <c r="CE145" s="30">
        <f>'Project Scorecard'!$E$79</f>
        <v>0</v>
      </c>
      <c r="CF145" s="30">
        <f>'Project Scorecard'!$E$79</f>
        <v>0</v>
      </c>
      <c r="CG145" s="30">
        <f>'Project Scorecard'!$E$79</f>
        <v>0</v>
      </c>
      <c r="CH145" s="30">
        <f>'Project Scorecard'!$F$290</f>
        <v>0</v>
      </c>
      <c r="CI145" s="30">
        <f>'Project Scorecard'!$F$290</f>
        <v>0</v>
      </c>
      <c r="CJ145" s="30"/>
      <c r="CK145" s="30">
        <f>'Project Scorecard'!$F$267</f>
        <v>0</v>
      </c>
      <c r="CL145" s="141"/>
      <c r="CM145" s="141"/>
      <c r="CN145" s="141"/>
      <c r="CO145" s="141"/>
      <c r="CP145" s="141"/>
      <c r="CQ145" s="141"/>
      <c r="CR145" s="141"/>
      <c r="CS145" s="141"/>
      <c r="CT145" s="141"/>
      <c r="CU145" s="141"/>
      <c r="CV145" s="141"/>
      <c r="CW145" s="30"/>
      <c r="CX145" s="30"/>
      <c r="CY145" s="40"/>
      <c r="CZ145" s="40"/>
      <c r="DA145" s="40"/>
      <c r="DB145" s="40"/>
      <c r="DC145" s="40"/>
      <c r="DD145" s="40"/>
      <c r="DE145" s="40"/>
      <c r="DF145" s="40"/>
      <c r="DG145" s="40"/>
      <c r="DH145" s="40"/>
      <c r="DI145" s="40"/>
      <c r="DJ145" s="40"/>
      <c r="DK145" s="40"/>
      <c r="DL145" s="40"/>
      <c r="DM145" s="40"/>
      <c r="DN145" s="40"/>
      <c r="DO145" s="40"/>
      <c r="DP145" s="40"/>
      <c r="DQ145" s="40"/>
      <c r="DR145" s="40"/>
      <c r="DS145" s="40"/>
      <c r="DT145" s="40"/>
      <c r="DU145" s="40"/>
      <c r="DV145" s="40"/>
      <c r="DW145" s="40"/>
      <c r="DX145" s="40"/>
      <c r="DY145" s="40"/>
      <c r="DZ145" s="40"/>
      <c r="EA145" s="40"/>
      <c r="EB145" s="40"/>
      <c r="EC145" s="40"/>
      <c r="ED145" s="40"/>
      <c r="EE145" s="40"/>
      <c r="EF145" s="40"/>
      <c r="EG145" s="40"/>
      <c r="EH145" s="40"/>
      <c r="EI145" s="40"/>
      <c r="EJ145" s="40"/>
      <c r="EK145" s="40"/>
      <c r="EL145" s="40"/>
      <c r="EM145" s="40"/>
      <c r="EN145" s="40"/>
      <c r="EO145" s="40"/>
      <c r="EP145" s="40"/>
      <c r="EQ145" s="40"/>
      <c r="ER145" s="40"/>
      <c r="ES145" s="40"/>
      <c r="ET145" s="40"/>
      <c r="EU145" s="40"/>
      <c r="EV145" s="40"/>
      <c r="EW145" s="40"/>
      <c r="EX145" s="40"/>
      <c r="EY145" s="40"/>
      <c r="EZ145" s="40"/>
      <c r="FA145" s="40"/>
      <c r="FB145" s="40"/>
      <c r="FC145" s="40"/>
      <c r="FD145" s="40"/>
      <c r="FE145" s="40"/>
      <c r="FF145" s="40"/>
      <c r="FG145" s="40"/>
      <c r="FH145" s="40"/>
      <c r="FI145" s="40"/>
      <c r="FJ145" s="40"/>
      <c r="FK145" s="40"/>
      <c r="FL145" s="40"/>
      <c r="FM145" s="40"/>
      <c r="FN145" s="40"/>
      <c r="FO145" s="40"/>
      <c r="FP145" s="40"/>
      <c r="FQ145" s="40"/>
      <c r="FR145" s="40"/>
      <c r="FS145" s="40"/>
      <c r="FT145" s="40"/>
      <c r="FU145" s="40"/>
      <c r="FV145" s="40"/>
      <c r="FW145" s="40"/>
      <c r="FX145" s="40"/>
      <c r="FY145" s="40"/>
      <c r="FZ145" s="38"/>
      <c r="GA145" s="38"/>
    </row>
    <row r="146" spans="2:183" ht="20" customHeight="1">
      <c r="B146" s="42"/>
      <c r="C146" s="45"/>
      <c r="D146" s="45"/>
      <c r="E146" s="45"/>
      <c r="F146" s="45"/>
      <c r="G146" s="45"/>
      <c r="H146" s="45"/>
      <c r="I146" s="45"/>
      <c r="J146" s="45"/>
      <c r="K146" s="45"/>
      <c r="L146" s="45"/>
      <c r="M146" s="45"/>
      <c r="N146" s="45"/>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30"/>
      <c r="AO146" s="30"/>
      <c r="AP146" s="30">
        <f>'Project Scorecard'!$F$360</f>
        <v>0</v>
      </c>
      <c r="AQ146" s="141"/>
      <c r="AR146" s="141"/>
      <c r="AS146" s="141"/>
      <c r="AT146" s="141"/>
      <c r="AU146" s="141"/>
      <c r="AV146" s="141"/>
      <c r="AW146" s="141"/>
      <c r="AX146" s="141"/>
      <c r="AY146" s="30">
        <f>'Project Scorecard'!$F$360</f>
        <v>0</v>
      </c>
      <c r="AZ146" s="30">
        <f>'Project Scorecard'!$F$360</f>
        <v>0</v>
      </c>
      <c r="BA146" s="30">
        <f>'Project Scorecard'!$E$337</f>
        <v>0</v>
      </c>
      <c r="BB146" s="30">
        <f>'Project Scorecard'!$E$337</f>
        <v>0</v>
      </c>
      <c r="BC146" s="30">
        <f>'Project Scorecard'!$E$337</f>
        <v>0</v>
      </c>
      <c r="BD146" s="30">
        <f>'Project Scorecard'!$E$337</f>
        <v>0</v>
      </c>
      <c r="BE146" s="30">
        <f>'Project Scorecard'!$E$337</f>
        <v>0</v>
      </c>
      <c r="BF146" s="30">
        <f>'Project Scorecard'!$E$148</f>
        <v>0</v>
      </c>
      <c r="BG146" s="30">
        <f>'Project Scorecard'!$E$148</f>
        <v>0</v>
      </c>
      <c r="BH146" s="30"/>
      <c r="BI146" s="30">
        <f>'Project Scorecard'!$E$125</f>
        <v>0</v>
      </c>
      <c r="BJ146" s="30">
        <f>'Project Scorecard'!$E$125</f>
        <v>0</v>
      </c>
      <c r="BK146" s="141"/>
      <c r="BL146" s="141"/>
      <c r="BM146" s="141"/>
      <c r="BN146" s="141"/>
      <c r="BO146" s="141"/>
      <c r="BP146" s="141"/>
      <c r="BQ146" s="141"/>
      <c r="BR146" s="141"/>
      <c r="BS146" s="30"/>
      <c r="BT146" s="141"/>
      <c r="BU146" s="141"/>
      <c r="BV146" s="141"/>
      <c r="BW146" s="141"/>
      <c r="BX146" s="141"/>
      <c r="BY146" s="141"/>
      <c r="BZ146" s="141"/>
      <c r="CA146" s="141"/>
      <c r="CB146" s="141">
        <f>'Project Scorecard'!$E$102</f>
        <v>0</v>
      </c>
      <c r="CC146" s="141"/>
      <c r="CD146" s="30">
        <f>'Project Scorecard'!$E$79</f>
        <v>0</v>
      </c>
      <c r="CE146" s="30">
        <f>'Project Scorecard'!$E$79</f>
        <v>0</v>
      </c>
      <c r="CF146" s="30">
        <f>'Project Scorecard'!$E$79</f>
        <v>0</v>
      </c>
      <c r="CG146" s="30">
        <f>'Project Scorecard'!$F$290</f>
        <v>0</v>
      </c>
      <c r="CH146" s="30">
        <f>'Project Scorecard'!$F$290</f>
        <v>0</v>
      </c>
      <c r="CI146" s="30">
        <f>'Project Scorecard'!$F$290</f>
        <v>0</v>
      </c>
      <c r="CJ146" s="30">
        <f>'Project Scorecard'!$F$290</f>
        <v>0</v>
      </c>
      <c r="CK146" s="30">
        <f>'Project Scorecard'!$F$290</f>
        <v>0</v>
      </c>
      <c r="CL146" s="141"/>
      <c r="CM146" s="141"/>
      <c r="CN146" s="141"/>
      <c r="CO146" s="141"/>
      <c r="CP146" s="141"/>
      <c r="CQ146" s="141"/>
      <c r="CR146" s="141"/>
      <c r="CS146" s="141"/>
      <c r="CT146" s="141"/>
      <c r="CU146" s="141"/>
      <c r="CV146" s="141"/>
      <c r="CW146" s="30"/>
      <c r="CX146" s="30"/>
      <c r="CY146" s="40"/>
      <c r="CZ146" s="40"/>
      <c r="DA146" s="40"/>
      <c r="DB146" s="40"/>
      <c r="DC146" s="40"/>
      <c r="DD146" s="40"/>
      <c r="DE146" s="40"/>
      <c r="DF146" s="40"/>
      <c r="DG146" s="40"/>
      <c r="DH146" s="40"/>
      <c r="DI146" s="40"/>
      <c r="DJ146" s="40"/>
      <c r="DK146" s="40"/>
      <c r="DL146" s="40"/>
      <c r="DM146" s="40"/>
      <c r="DN146" s="40"/>
      <c r="DO146" s="40"/>
      <c r="DP146" s="40"/>
      <c r="DQ146" s="40"/>
      <c r="DR146" s="40"/>
      <c r="DS146" s="40"/>
      <c r="DT146" s="40"/>
      <c r="DU146" s="40"/>
      <c r="DV146" s="40"/>
      <c r="DW146" s="40"/>
      <c r="DX146" s="40"/>
      <c r="DY146" s="40"/>
      <c r="DZ146" s="40"/>
      <c r="EA146" s="40"/>
      <c r="EB146" s="40"/>
      <c r="EC146" s="40"/>
      <c r="ED146" s="40"/>
      <c r="EE146" s="40"/>
      <c r="EF146" s="40"/>
      <c r="EG146" s="40"/>
      <c r="EH146" s="40"/>
      <c r="EI146" s="40"/>
      <c r="EJ146" s="40"/>
      <c r="EK146" s="40"/>
      <c r="EL146" s="40"/>
      <c r="EM146" s="40"/>
      <c r="EN146" s="40"/>
      <c r="EO146" s="40"/>
      <c r="EP146" s="40"/>
      <c r="EQ146" s="40"/>
      <c r="ER146" s="40"/>
      <c r="ES146" s="40"/>
      <c r="ET146" s="40"/>
      <c r="EU146" s="40"/>
      <c r="EV146" s="40"/>
      <c r="EW146" s="40"/>
      <c r="EX146" s="40"/>
      <c r="EY146" s="40"/>
      <c r="EZ146" s="40"/>
      <c r="FA146" s="40"/>
      <c r="FB146" s="40"/>
      <c r="FC146" s="40"/>
      <c r="FD146" s="40"/>
      <c r="FE146" s="40"/>
      <c r="FF146" s="40"/>
      <c r="FG146" s="40"/>
      <c r="FH146" s="40"/>
      <c r="FI146" s="40"/>
      <c r="FJ146" s="40"/>
      <c r="FK146" s="40"/>
      <c r="FL146" s="40"/>
      <c r="FM146" s="40"/>
      <c r="FN146" s="40"/>
      <c r="FO146" s="40"/>
      <c r="FP146" s="40"/>
      <c r="FQ146" s="40"/>
      <c r="FR146" s="40"/>
      <c r="FS146" s="40"/>
      <c r="FT146" s="40"/>
      <c r="FU146" s="40"/>
      <c r="FV146" s="40"/>
      <c r="FW146" s="40"/>
      <c r="FX146" s="40"/>
      <c r="FY146" s="40"/>
      <c r="FZ146" s="38"/>
      <c r="GA146" s="38"/>
    </row>
    <row r="147" spans="2:183" ht="20" customHeight="1">
      <c r="B147" s="42"/>
      <c r="C147" s="45"/>
      <c r="D147" s="45"/>
      <c r="E147" s="45"/>
      <c r="F147" s="45"/>
      <c r="G147" s="45"/>
      <c r="H147" s="45"/>
      <c r="I147" s="45"/>
      <c r="J147" s="45"/>
      <c r="K147" s="45"/>
      <c r="L147" s="45"/>
      <c r="M147" s="45"/>
      <c r="N147" s="45"/>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30"/>
      <c r="AO147" s="30"/>
      <c r="AP147" s="30"/>
      <c r="AQ147" s="141"/>
      <c r="AR147" s="141"/>
      <c r="AS147" s="141"/>
      <c r="AT147" s="141"/>
      <c r="AU147" s="141"/>
      <c r="AV147" s="141"/>
      <c r="AW147" s="141"/>
      <c r="AX147" s="141"/>
      <c r="AY147" s="30">
        <f>'Project Scorecard'!$E$337</f>
        <v>0</v>
      </c>
      <c r="AZ147" s="30">
        <f>'Project Scorecard'!$E$337</f>
        <v>0</v>
      </c>
      <c r="BA147" s="30">
        <f>'Project Scorecard'!$E$337</f>
        <v>0</v>
      </c>
      <c r="BB147" s="30">
        <f>'Project Scorecard'!$E$337</f>
        <v>0</v>
      </c>
      <c r="BC147" s="30">
        <f>'Project Scorecard'!$E$337</f>
        <v>0</v>
      </c>
      <c r="BD147" s="30">
        <f>'Project Scorecard'!$E$337</f>
        <v>0</v>
      </c>
      <c r="BE147" s="30">
        <f>'Project Scorecard'!$E$337</f>
        <v>0</v>
      </c>
      <c r="BF147" s="30">
        <f>'Project Scorecard'!$E$148</f>
        <v>0</v>
      </c>
      <c r="BG147" s="30"/>
      <c r="BH147" s="30">
        <f>'Project Scorecard'!$E$125</f>
        <v>0</v>
      </c>
      <c r="BI147" s="30">
        <f>'Project Scorecard'!$E$125</f>
        <v>0</v>
      </c>
      <c r="BJ147" s="30">
        <f>'Project Scorecard'!$E$125</f>
        <v>0</v>
      </c>
      <c r="BK147" s="141"/>
      <c r="BL147" s="141"/>
      <c r="BM147" s="141"/>
      <c r="BN147" s="141"/>
      <c r="BO147" s="141"/>
      <c r="BP147" s="141"/>
      <c r="BQ147" s="141"/>
      <c r="BR147" s="141"/>
      <c r="BS147" s="30"/>
      <c r="BT147" s="141"/>
      <c r="BU147" s="141"/>
      <c r="BV147" s="141"/>
      <c r="BW147" s="141"/>
      <c r="BX147" s="141"/>
      <c r="BY147" s="141"/>
      <c r="BZ147" s="141"/>
      <c r="CA147" s="141"/>
      <c r="CB147" s="141"/>
      <c r="CC147" s="141"/>
      <c r="CD147" s="30">
        <f>'Project Scorecard'!$E$102</f>
        <v>0</v>
      </c>
      <c r="CE147" s="30">
        <f>'Project Scorecard'!$E$79</f>
        <v>0</v>
      </c>
      <c r="CF147" s="30">
        <f>'Project Scorecard'!$F$290</f>
        <v>0</v>
      </c>
      <c r="CG147" s="30">
        <f>'Project Scorecard'!$F$290</f>
        <v>0</v>
      </c>
      <c r="CH147" s="30">
        <f>'Project Scorecard'!$F$290</f>
        <v>0</v>
      </c>
      <c r="CI147" s="30">
        <f>'Project Scorecard'!$F$290</f>
        <v>0</v>
      </c>
      <c r="CJ147" s="30">
        <f>'Project Scorecard'!$F$290</f>
        <v>0</v>
      </c>
      <c r="CK147" s="30">
        <f>'Project Scorecard'!$F$290</f>
        <v>0</v>
      </c>
      <c r="CL147" s="30">
        <f>'Project Scorecard'!$F$290</f>
        <v>0</v>
      </c>
      <c r="CM147" s="30">
        <f>'Project Scorecard'!$F$290</f>
        <v>0</v>
      </c>
      <c r="CN147" s="30">
        <f>'Project Scorecard'!$F$267</f>
        <v>0</v>
      </c>
      <c r="CO147" s="30">
        <f>'Project Scorecard'!$F$267</f>
        <v>0</v>
      </c>
      <c r="CP147" s="30">
        <f>'Project Scorecard'!$F$267</f>
        <v>0</v>
      </c>
      <c r="CQ147" s="30">
        <f>'Project Scorecard'!$F$267</f>
        <v>0</v>
      </c>
      <c r="CR147" s="30">
        <f>'Project Scorecard'!$F$267</f>
        <v>0</v>
      </c>
      <c r="CS147" s="30">
        <f>'Project Scorecard'!$F$267</f>
        <v>0</v>
      </c>
      <c r="CT147" s="30">
        <f>'Project Scorecard'!$F$267</f>
        <v>0</v>
      </c>
      <c r="CU147" s="30">
        <f>'Project Scorecard'!$F$267</f>
        <v>0</v>
      </c>
      <c r="CV147" s="30"/>
      <c r="CW147" s="30"/>
      <c r="CX147" s="30"/>
      <c r="CY147" s="40"/>
      <c r="CZ147" s="40"/>
      <c r="DA147" s="40"/>
      <c r="DB147" s="40"/>
      <c r="DC147" s="40"/>
      <c r="DD147" s="40"/>
      <c r="DE147" s="40"/>
      <c r="DF147" s="40"/>
      <c r="DG147" s="40"/>
      <c r="DH147" s="40"/>
      <c r="DI147" s="40"/>
      <c r="DJ147" s="40"/>
      <c r="DK147" s="40"/>
      <c r="DL147" s="40"/>
      <c r="DM147" s="40"/>
      <c r="DN147" s="40"/>
      <c r="DO147" s="40"/>
      <c r="DP147" s="40"/>
      <c r="DQ147" s="40"/>
      <c r="DR147" s="40"/>
      <c r="DS147" s="40"/>
      <c r="DT147" s="40"/>
      <c r="DU147" s="40"/>
      <c r="DV147" s="40"/>
      <c r="DW147" s="40"/>
      <c r="DX147" s="40"/>
      <c r="DY147" s="40"/>
      <c r="DZ147" s="40"/>
      <c r="EA147" s="40"/>
      <c r="EB147" s="40"/>
      <c r="EC147" s="40"/>
      <c r="ED147" s="40"/>
      <c r="EE147" s="40"/>
      <c r="EF147" s="40"/>
      <c r="EG147" s="40"/>
      <c r="EH147" s="40"/>
      <c r="EI147" s="40"/>
      <c r="EJ147" s="40"/>
      <c r="EK147" s="40"/>
      <c r="EL147" s="40"/>
      <c r="EM147" s="40"/>
      <c r="EN147" s="40"/>
      <c r="EO147" s="40"/>
      <c r="EP147" s="40"/>
      <c r="EQ147" s="40"/>
      <c r="ER147" s="40"/>
      <c r="ES147" s="40"/>
      <c r="ET147" s="40"/>
      <c r="EU147" s="40"/>
      <c r="EV147" s="40"/>
      <c r="EW147" s="40"/>
      <c r="EX147" s="40"/>
      <c r="EY147" s="40"/>
      <c r="EZ147" s="40"/>
      <c r="FA147" s="40"/>
      <c r="FB147" s="40"/>
      <c r="FC147" s="40"/>
      <c r="FD147" s="40"/>
      <c r="FE147" s="40"/>
      <c r="FF147" s="40"/>
      <c r="FG147" s="40"/>
      <c r="FH147" s="40"/>
      <c r="FI147" s="40"/>
      <c r="FJ147" s="40"/>
      <c r="FK147" s="40"/>
      <c r="FL147" s="40"/>
      <c r="FM147" s="40"/>
      <c r="FN147" s="40"/>
      <c r="FO147" s="40"/>
      <c r="FP147" s="40"/>
      <c r="FQ147" s="40"/>
      <c r="FR147" s="40"/>
      <c r="FS147" s="40"/>
      <c r="FT147" s="40"/>
      <c r="FU147" s="40"/>
      <c r="FV147" s="40"/>
      <c r="FW147" s="40"/>
      <c r="FX147" s="40"/>
      <c r="FY147" s="40"/>
      <c r="FZ147" s="38"/>
      <c r="GA147" s="38"/>
    </row>
    <row r="148" spans="2:183" ht="20" customHeight="1">
      <c r="B148" s="42"/>
      <c r="C148" s="45"/>
      <c r="D148" s="45"/>
      <c r="E148" s="45"/>
      <c r="F148" s="45"/>
      <c r="G148" s="45"/>
      <c r="H148" s="45"/>
      <c r="I148" s="45"/>
      <c r="J148" s="45"/>
      <c r="K148" s="45"/>
      <c r="L148" s="45"/>
      <c r="M148" s="45"/>
      <c r="N148" s="45"/>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30"/>
      <c r="AO148" s="30"/>
      <c r="AP148" s="30"/>
      <c r="AQ148" s="30">
        <f>'Project Scorecard'!$F$360</f>
        <v>0</v>
      </c>
      <c r="AR148" s="141">
        <f>'Project Scorecard'!$F$360</f>
        <v>0</v>
      </c>
      <c r="AS148" s="141"/>
      <c r="AT148" s="141"/>
      <c r="AU148" s="30">
        <f>'Project Scorecard'!$F$360</f>
        <v>0</v>
      </c>
      <c r="AV148" s="30">
        <f>'Project Scorecard'!$F$360</f>
        <v>0</v>
      </c>
      <c r="AW148" s="30">
        <f>'Project Scorecard'!$E$337</f>
        <v>0</v>
      </c>
      <c r="AX148" s="30">
        <f>'Project Scorecard'!$E$337</f>
        <v>0</v>
      </c>
      <c r="AY148" s="30">
        <f>'Project Scorecard'!$E$337</f>
        <v>0</v>
      </c>
      <c r="AZ148" s="30">
        <f>'Project Scorecard'!$E$337</f>
        <v>0</v>
      </c>
      <c r="BA148" s="30">
        <f>'Project Scorecard'!$E$337</f>
        <v>0</v>
      </c>
      <c r="BB148" s="30">
        <f>'Project Scorecard'!$E$337</f>
        <v>0</v>
      </c>
      <c r="BC148" s="30">
        <f>'Project Scorecard'!$E$337</f>
        <v>0</v>
      </c>
      <c r="BD148" s="30">
        <f>'Project Scorecard'!$E$337</f>
        <v>0</v>
      </c>
      <c r="BE148" s="30">
        <f>'Project Scorecard'!$E$337</f>
        <v>0</v>
      </c>
      <c r="BF148" s="30">
        <f>'Project Scorecard'!$E$337</f>
        <v>0</v>
      </c>
      <c r="BG148" s="30"/>
      <c r="BH148" s="30">
        <f>'Project Scorecard'!$E$125</f>
        <v>0</v>
      </c>
      <c r="BI148" s="30">
        <f>'Project Scorecard'!$E$125</f>
        <v>0</v>
      </c>
      <c r="BJ148" s="30">
        <f>'Project Scorecard'!$E$125</f>
        <v>0</v>
      </c>
      <c r="BK148" s="141"/>
      <c r="BL148" s="141"/>
      <c r="BM148" s="141"/>
      <c r="BN148" s="141"/>
      <c r="BO148" s="141"/>
      <c r="BP148" s="141"/>
      <c r="BQ148" s="141"/>
      <c r="BR148" s="141"/>
      <c r="BS148" s="30"/>
      <c r="BT148" s="141"/>
      <c r="BU148" s="141"/>
      <c r="BV148" s="141"/>
      <c r="BW148" s="141"/>
      <c r="BX148" s="141"/>
      <c r="BY148" s="141"/>
      <c r="BZ148" s="141"/>
      <c r="CA148" s="141"/>
      <c r="CB148" s="141"/>
      <c r="CC148" s="141"/>
      <c r="CD148" s="30">
        <f>'Project Scorecard'!$E$102</f>
        <v>0</v>
      </c>
      <c r="CE148" s="30">
        <f>'Project Scorecard'!$F$290</f>
        <v>0</v>
      </c>
      <c r="CF148" s="30">
        <f>'Project Scorecard'!$F$290</f>
        <v>0</v>
      </c>
      <c r="CG148" s="30">
        <f>'Project Scorecard'!$F$290</f>
        <v>0</v>
      </c>
      <c r="CH148" s="30">
        <f>'Project Scorecard'!$F$290</f>
        <v>0</v>
      </c>
      <c r="CI148" s="30">
        <f>'Project Scorecard'!$F$290</f>
        <v>0</v>
      </c>
      <c r="CJ148" s="30">
        <f>'Project Scorecard'!$F$290</f>
        <v>0</v>
      </c>
      <c r="CK148" s="30">
        <f>'Project Scorecard'!$F$290</f>
        <v>0</v>
      </c>
      <c r="CL148" s="30">
        <f>'Project Scorecard'!$F$290</f>
        <v>0</v>
      </c>
      <c r="CM148" s="30">
        <f>'Project Scorecard'!$F$290</f>
        <v>0</v>
      </c>
      <c r="CN148" s="30">
        <f>'Project Scorecard'!$F$290</f>
        <v>0</v>
      </c>
      <c r="CO148" s="30"/>
      <c r="CP148" s="30">
        <f>'Project Scorecard'!$F$267</f>
        <v>0</v>
      </c>
      <c r="CQ148" s="30">
        <f>'Project Scorecard'!$F$267</f>
        <v>0</v>
      </c>
      <c r="CR148" s="30">
        <f>'Project Scorecard'!$F$267</f>
        <v>0</v>
      </c>
      <c r="CS148" s="30">
        <f>'Project Scorecard'!$F$267</f>
        <v>0</v>
      </c>
      <c r="CT148" s="30">
        <f>'Project Scorecard'!$F$267</f>
        <v>0</v>
      </c>
      <c r="CU148" s="30">
        <f>'Project Scorecard'!$F$267</f>
        <v>0</v>
      </c>
      <c r="CV148" s="30"/>
      <c r="CW148" s="30"/>
      <c r="CX148" s="30"/>
      <c r="CY148" s="40"/>
      <c r="CZ148" s="40"/>
      <c r="DA148" s="40"/>
      <c r="DB148" s="40"/>
      <c r="DC148" s="40"/>
      <c r="DD148" s="40"/>
      <c r="DE148" s="40"/>
      <c r="DF148" s="40"/>
      <c r="DG148" s="40"/>
      <c r="DH148" s="40"/>
      <c r="DI148" s="40"/>
      <c r="DJ148" s="40"/>
      <c r="DK148" s="40"/>
      <c r="DL148" s="40"/>
      <c r="DM148" s="40"/>
      <c r="DN148" s="40"/>
      <c r="DO148" s="40"/>
      <c r="DP148" s="40"/>
      <c r="DQ148" s="40"/>
      <c r="DR148" s="40"/>
      <c r="DS148" s="40"/>
      <c r="DT148" s="40"/>
      <c r="DU148" s="40"/>
      <c r="DV148" s="40"/>
      <c r="DW148" s="40"/>
      <c r="DX148" s="40"/>
      <c r="DY148" s="40"/>
      <c r="DZ148" s="40"/>
      <c r="EA148" s="40"/>
      <c r="EB148" s="40"/>
      <c r="EC148" s="40"/>
      <c r="ED148" s="40"/>
      <c r="EE148" s="40"/>
      <c r="EF148" s="40"/>
      <c r="EG148" s="40"/>
      <c r="EH148" s="40"/>
      <c r="EI148" s="40"/>
      <c r="EJ148" s="40"/>
      <c r="EK148" s="40"/>
      <c r="EL148" s="40"/>
      <c r="EM148" s="40"/>
      <c r="EN148" s="40"/>
      <c r="EO148" s="40"/>
      <c r="EP148" s="40"/>
      <c r="EQ148" s="40"/>
      <c r="ER148" s="40"/>
      <c r="ES148" s="40"/>
      <c r="ET148" s="40"/>
      <c r="EU148" s="40"/>
      <c r="EV148" s="40"/>
      <c r="EW148" s="40"/>
      <c r="EX148" s="40"/>
      <c r="EY148" s="40"/>
      <c r="EZ148" s="40"/>
      <c r="FA148" s="40"/>
      <c r="FB148" s="40"/>
      <c r="FC148" s="40"/>
      <c r="FD148" s="40"/>
      <c r="FE148" s="40"/>
      <c r="FF148" s="40"/>
      <c r="FG148" s="40"/>
      <c r="FH148" s="40"/>
      <c r="FI148" s="40"/>
      <c r="FJ148" s="40"/>
      <c r="FK148" s="40"/>
      <c r="FL148" s="40"/>
      <c r="FM148" s="40"/>
      <c r="FN148" s="40"/>
      <c r="FO148" s="40"/>
      <c r="FP148" s="40"/>
      <c r="FQ148" s="40"/>
      <c r="FR148" s="40"/>
      <c r="FS148" s="40"/>
      <c r="FT148" s="40"/>
      <c r="FU148" s="40"/>
      <c r="FV148" s="40"/>
      <c r="FW148" s="40"/>
      <c r="FX148" s="40"/>
      <c r="FY148" s="40"/>
      <c r="FZ148" s="38"/>
      <c r="GA148" s="38"/>
    </row>
    <row r="149" spans="2:183" ht="20" customHeight="1">
      <c r="B149" s="42"/>
      <c r="C149" s="45"/>
      <c r="D149" s="45"/>
      <c r="E149" s="45"/>
      <c r="F149" s="45"/>
      <c r="G149" s="45"/>
      <c r="H149" s="45"/>
      <c r="I149" s="45"/>
      <c r="J149" s="45"/>
      <c r="K149" s="45"/>
      <c r="L149" s="45"/>
      <c r="M149" s="45"/>
      <c r="N149" s="45"/>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30"/>
      <c r="AO149" s="30"/>
      <c r="AP149" s="30"/>
      <c r="AQ149" s="30">
        <f>'Project Scorecard'!$F$360</f>
        <v>0</v>
      </c>
      <c r="AR149" s="141"/>
      <c r="AS149" s="141"/>
      <c r="AT149" s="141"/>
      <c r="AU149" s="30"/>
      <c r="AV149" s="30">
        <f>'Project Scorecard'!$E$337</f>
        <v>0</v>
      </c>
      <c r="AW149" s="30">
        <f>'Project Scorecard'!$E$337</f>
        <v>0</v>
      </c>
      <c r="AX149" s="30">
        <f>'Project Scorecard'!$E$337</f>
        <v>0</v>
      </c>
      <c r="AY149" s="30">
        <f>'Project Scorecard'!$E$337</f>
        <v>0</v>
      </c>
      <c r="AZ149" s="30">
        <f>'Project Scorecard'!$E$337</f>
        <v>0</v>
      </c>
      <c r="BA149" s="30">
        <f>'Project Scorecard'!$E$337</f>
        <v>0</v>
      </c>
      <c r="BB149" s="30">
        <f>'Project Scorecard'!$E$337</f>
        <v>0</v>
      </c>
      <c r="BC149" s="30">
        <f>'Project Scorecard'!$E$337</f>
        <v>0</v>
      </c>
      <c r="BD149" s="30">
        <f>'Project Scorecard'!$E$337</f>
        <v>0</v>
      </c>
      <c r="BE149" s="30">
        <f>'Project Scorecard'!$E$337</f>
        <v>0</v>
      </c>
      <c r="BF149" s="30">
        <f>'Project Scorecard'!$E$337</f>
        <v>0</v>
      </c>
      <c r="BG149" s="30">
        <f>'Project Scorecard'!$E$337</f>
        <v>0</v>
      </c>
      <c r="BH149" s="30">
        <f>'Project Scorecard'!$E$337</f>
        <v>0</v>
      </c>
      <c r="BI149" s="30">
        <f>'Project Scorecard'!$E$125</f>
        <v>0</v>
      </c>
      <c r="BJ149" s="30">
        <f>'Project Scorecard'!$E$125</f>
        <v>0</v>
      </c>
      <c r="BK149" s="141"/>
      <c r="BL149" s="141"/>
      <c r="BM149" s="141"/>
      <c r="BN149" s="141"/>
      <c r="BO149" s="141"/>
      <c r="BP149" s="141"/>
      <c r="BQ149" s="141"/>
      <c r="BR149" s="141"/>
      <c r="BS149" s="30"/>
      <c r="BT149" s="141"/>
      <c r="BU149" s="141"/>
      <c r="BV149" s="141"/>
      <c r="BW149" s="141"/>
      <c r="BX149" s="141"/>
      <c r="BY149" s="141"/>
      <c r="BZ149" s="141"/>
      <c r="CA149" s="141"/>
      <c r="CB149" s="141"/>
      <c r="CC149" s="141"/>
      <c r="CD149" s="30">
        <f>'Project Scorecard'!$F$290</f>
        <v>0</v>
      </c>
      <c r="CE149" s="30">
        <f>'Project Scorecard'!$F$290</f>
        <v>0</v>
      </c>
      <c r="CF149" s="30">
        <f>'Project Scorecard'!$F$290</f>
        <v>0</v>
      </c>
      <c r="CG149" s="30">
        <f>'Project Scorecard'!$F$290</f>
        <v>0</v>
      </c>
      <c r="CH149" s="30">
        <f>'Project Scorecard'!$F$290</f>
        <v>0</v>
      </c>
      <c r="CI149" s="30">
        <f>'Project Scorecard'!$F$290</f>
        <v>0</v>
      </c>
      <c r="CJ149" s="30">
        <f>'Project Scorecard'!$F$290</f>
        <v>0</v>
      </c>
      <c r="CK149" s="30">
        <f>'Project Scorecard'!$F$290</f>
        <v>0</v>
      </c>
      <c r="CL149" s="30">
        <f>'Project Scorecard'!$F$290</f>
        <v>0</v>
      </c>
      <c r="CM149" s="30">
        <f>'Project Scorecard'!$F$290</f>
        <v>0</v>
      </c>
      <c r="CN149" s="30">
        <f>'Project Scorecard'!$F$290</f>
        <v>0</v>
      </c>
      <c r="CO149" s="30">
        <f>'Project Scorecard'!$F$290</f>
        <v>0</v>
      </c>
      <c r="CP149" s="30">
        <f>'Project Scorecard'!$F$290</f>
        <v>0</v>
      </c>
      <c r="CQ149" s="30">
        <f>'Project Scorecard'!$F$267</f>
        <v>0</v>
      </c>
      <c r="CR149" s="30">
        <f>'Project Scorecard'!$F$267</f>
        <v>0</v>
      </c>
      <c r="CS149" s="30">
        <f>'Project Scorecard'!$F$267</f>
        <v>0</v>
      </c>
      <c r="CT149" s="30">
        <f>'Project Scorecard'!$F$267</f>
        <v>0</v>
      </c>
      <c r="CU149" s="30"/>
      <c r="CV149" s="30"/>
      <c r="CW149" s="30"/>
      <c r="CX149" s="30"/>
      <c r="CY149" s="40"/>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38"/>
      <c r="GA149" s="38"/>
    </row>
    <row r="150" spans="2:183" ht="20" customHeight="1">
      <c r="B150" s="42"/>
      <c r="C150" s="45"/>
      <c r="D150" s="45"/>
      <c r="E150" s="45"/>
      <c r="F150" s="45"/>
      <c r="G150" s="45"/>
      <c r="H150" s="45"/>
      <c r="I150" s="45"/>
      <c r="J150" s="45"/>
      <c r="K150" s="45"/>
      <c r="L150" s="45"/>
      <c r="M150" s="45"/>
      <c r="N150" s="45"/>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30"/>
      <c r="AO150" s="30"/>
      <c r="AP150" s="30"/>
      <c r="AQ150" s="30"/>
      <c r="AR150" s="30">
        <f>'Project Scorecard'!$F$360</f>
        <v>0</v>
      </c>
      <c r="AS150" s="30">
        <f>'Project Scorecard'!$F$360</f>
        <v>0</v>
      </c>
      <c r="AT150" s="30">
        <f>'Project Scorecard'!$E$337</f>
        <v>0</v>
      </c>
      <c r="AU150" s="30">
        <f>'Project Scorecard'!$E$337</f>
        <v>0</v>
      </c>
      <c r="AV150" s="30">
        <f>'Project Scorecard'!$E$337</f>
        <v>0</v>
      </c>
      <c r="AW150" s="30">
        <f>'Project Scorecard'!$E$337</f>
        <v>0</v>
      </c>
      <c r="AX150" s="30">
        <f>'Project Scorecard'!$E$337</f>
        <v>0</v>
      </c>
      <c r="AY150" s="30">
        <f>'Project Scorecard'!$E$337</f>
        <v>0</v>
      </c>
      <c r="AZ150" s="30">
        <f>'Project Scorecard'!$E$337</f>
        <v>0</v>
      </c>
      <c r="BA150" s="30">
        <f>'Project Scorecard'!$E$337</f>
        <v>0</v>
      </c>
      <c r="BB150" s="30">
        <f>'Project Scorecard'!$E$337</f>
        <v>0</v>
      </c>
      <c r="BC150" s="30">
        <f>'Project Scorecard'!$E$337</f>
        <v>0</v>
      </c>
      <c r="BD150" s="30">
        <f>'Project Scorecard'!$E$337</f>
        <v>0</v>
      </c>
      <c r="BE150" s="30">
        <f>'Project Scorecard'!$E$337</f>
        <v>0</v>
      </c>
      <c r="BF150" s="30">
        <f>'Project Scorecard'!$E$337</f>
        <v>0</v>
      </c>
      <c r="BG150" s="30">
        <f>'Project Scorecard'!$E$337</f>
        <v>0</v>
      </c>
      <c r="BH150" s="30">
        <f>'Project Scorecard'!$E$337</f>
        <v>0</v>
      </c>
      <c r="BI150" s="30">
        <f>'Project Scorecard'!$E$337</f>
        <v>0</v>
      </c>
      <c r="BJ150" s="30">
        <f>'Project Scorecard'!$E$125</f>
        <v>0</v>
      </c>
      <c r="BK150" s="141"/>
      <c r="BL150" s="141"/>
      <c r="BM150" s="141"/>
      <c r="BN150" s="141"/>
      <c r="BO150" s="141"/>
      <c r="BP150" s="141"/>
      <c r="BQ150" s="141"/>
      <c r="BR150" s="141"/>
      <c r="BS150" s="30"/>
      <c r="BT150" s="141"/>
      <c r="BU150" s="141"/>
      <c r="BV150" s="141"/>
      <c r="BW150" s="141"/>
      <c r="BX150" s="141"/>
      <c r="BY150" s="141"/>
      <c r="BZ150" s="141"/>
      <c r="CA150" s="141"/>
      <c r="CB150" s="30">
        <f>'Project Scorecard'!$E$102</f>
        <v>0</v>
      </c>
      <c r="CC150" s="30">
        <f>'Project Scorecard'!$F$290</f>
        <v>0</v>
      </c>
      <c r="CD150" s="30">
        <f>'Project Scorecard'!$F$290</f>
        <v>0</v>
      </c>
      <c r="CE150" s="30">
        <f>'Project Scorecard'!$F$290</f>
        <v>0</v>
      </c>
      <c r="CF150" s="30">
        <f>'Project Scorecard'!$F$290</f>
        <v>0</v>
      </c>
      <c r="CG150" s="30">
        <f>'Project Scorecard'!$F$290</f>
        <v>0</v>
      </c>
      <c r="CH150" s="30">
        <f>'Project Scorecard'!$F$290</f>
        <v>0</v>
      </c>
      <c r="CI150" s="30">
        <f>'Project Scorecard'!$F$290</f>
        <v>0</v>
      </c>
      <c r="CJ150" s="30">
        <f>'Project Scorecard'!$F$290</f>
        <v>0</v>
      </c>
      <c r="CK150" s="30">
        <f>'Project Scorecard'!$F$290</f>
        <v>0</v>
      </c>
      <c r="CL150" s="30">
        <f>'Project Scorecard'!$F$290</f>
        <v>0</v>
      </c>
      <c r="CM150" s="30">
        <f>'Project Scorecard'!$F$290</f>
        <v>0</v>
      </c>
      <c r="CN150" s="30">
        <f>'Project Scorecard'!$F$290</f>
        <v>0</v>
      </c>
      <c r="CO150" s="30">
        <f>'Project Scorecard'!$F$290</f>
        <v>0</v>
      </c>
      <c r="CP150" s="30">
        <f>'Project Scorecard'!$F$290</f>
        <v>0</v>
      </c>
      <c r="CQ150" s="30">
        <f>'Project Scorecard'!$F$290</f>
        <v>0</v>
      </c>
      <c r="CR150" s="30">
        <f>'Project Scorecard'!$F$290</f>
        <v>0</v>
      </c>
      <c r="CS150" s="30">
        <f>'Project Scorecard'!$F$267</f>
        <v>0</v>
      </c>
      <c r="CT150" s="30">
        <f>'Project Scorecard'!$F$267</f>
        <v>0</v>
      </c>
      <c r="CU150" s="30"/>
      <c r="CV150" s="30"/>
      <c r="CW150" s="30"/>
      <c r="CX150" s="30"/>
      <c r="CY150" s="40"/>
      <c r="CZ150" s="40"/>
      <c r="DA150" s="40"/>
      <c r="DB150" s="40"/>
      <c r="DC150" s="40"/>
      <c r="DD150" s="40"/>
      <c r="DE150" s="40"/>
      <c r="DF150" s="40"/>
      <c r="DG150" s="40"/>
      <c r="DH150" s="40"/>
      <c r="DI150" s="40"/>
      <c r="DJ150" s="40"/>
      <c r="DK150" s="40"/>
      <c r="DL150" s="40"/>
      <c r="DM150" s="40"/>
      <c r="DN150" s="40"/>
      <c r="DO150" s="40"/>
      <c r="DP150" s="40"/>
      <c r="DQ150" s="40"/>
      <c r="DR150" s="40"/>
      <c r="DS150" s="40"/>
      <c r="DT150" s="40"/>
      <c r="DU150" s="40"/>
      <c r="DV150" s="40"/>
      <c r="DW150" s="40"/>
      <c r="DX150" s="40"/>
      <c r="DY150" s="40"/>
      <c r="DZ150" s="40"/>
      <c r="EA150" s="40"/>
      <c r="EB150" s="40"/>
      <c r="EC150" s="40"/>
      <c r="ED150" s="40"/>
      <c r="EE150" s="40"/>
      <c r="EF150" s="40"/>
      <c r="EG150" s="40"/>
      <c r="EH150" s="40"/>
      <c r="EI150" s="40"/>
      <c r="EJ150" s="40"/>
      <c r="EK150" s="40"/>
      <c r="EL150" s="40"/>
      <c r="EM150" s="40"/>
      <c r="EN150" s="40"/>
      <c r="EO150" s="40"/>
      <c r="EP150" s="40"/>
      <c r="EQ150" s="40"/>
      <c r="ER150" s="40"/>
      <c r="ES150" s="40"/>
      <c r="ET150" s="40"/>
      <c r="EU150" s="40"/>
      <c r="EV150" s="40"/>
      <c r="EW150" s="40"/>
      <c r="EX150" s="40"/>
      <c r="EY150" s="40"/>
      <c r="EZ150" s="40"/>
      <c r="FA150" s="40"/>
      <c r="FB150" s="40"/>
      <c r="FC150" s="40"/>
      <c r="FD150" s="40"/>
      <c r="FE150" s="40"/>
      <c r="FF150" s="40"/>
      <c r="FG150" s="40"/>
      <c r="FH150" s="40"/>
      <c r="FI150" s="40"/>
      <c r="FJ150" s="40"/>
      <c r="FK150" s="40"/>
      <c r="FL150" s="40"/>
      <c r="FM150" s="40"/>
      <c r="FN150" s="40"/>
      <c r="FO150" s="40"/>
      <c r="FP150" s="40"/>
      <c r="FQ150" s="40"/>
      <c r="FR150" s="40"/>
      <c r="FS150" s="40"/>
      <c r="FT150" s="40"/>
      <c r="FU150" s="40"/>
      <c r="FV150" s="40"/>
      <c r="FW150" s="40"/>
      <c r="FX150" s="40"/>
      <c r="FY150" s="40"/>
      <c r="FZ150" s="38"/>
      <c r="GA150" s="38"/>
    </row>
    <row r="151" spans="2:183" ht="20" customHeight="1">
      <c r="B151" s="42"/>
      <c r="C151" s="45"/>
      <c r="D151" s="45"/>
      <c r="E151" s="45"/>
      <c r="F151" s="45"/>
      <c r="G151" s="45"/>
      <c r="H151" s="45"/>
      <c r="I151" s="45"/>
      <c r="J151" s="45"/>
      <c r="K151" s="45"/>
      <c r="L151" s="45"/>
      <c r="M151" s="45"/>
      <c r="N151" s="45"/>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30"/>
      <c r="AO151" s="30"/>
      <c r="AP151" s="30"/>
      <c r="AQ151" s="30"/>
      <c r="AR151" s="30"/>
      <c r="AS151" s="30">
        <f>'Project Scorecard'!$E$337</f>
        <v>0</v>
      </c>
      <c r="AT151" s="30">
        <f>'Project Scorecard'!$E$337</f>
        <v>0</v>
      </c>
      <c r="AU151" s="30">
        <f>'Project Scorecard'!$E$337</f>
        <v>0</v>
      </c>
      <c r="AV151" s="30">
        <f>'Project Scorecard'!$E$337</f>
        <v>0</v>
      </c>
      <c r="AW151" s="30">
        <f>'Project Scorecard'!$E$337</f>
        <v>0</v>
      </c>
      <c r="AX151" s="30">
        <f>'Project Scorecard'!$E$337</f>
        <v>0</v>
      </c>
      <c r="AY151" s="30">
        <f>'Project Scorecard'!$E$337</f>
        <v>0</v>
      </c>
      <c r="AZ151" s="30">
        <f>'Project Scorecard'!$E$337</f>
        <v>0</v>
      </c>
      <c r="BA151" s="30">
        <f>'Project Scorecard'!$E$337</f>
        <v>0</v>
      </c>
      <c r="BB151" s="30">
        <f>'Project Scorecard'!$E$337</f>
        <v>0</v>
      </c>
      <c r="BC151" s="30">
        <f>'Project Scorecard'!$E$337</f>
        <v>0</v>
      </c>
      <c r="BD151" s="30">
        <f>'Project Scorecard'!$E$337</f>
        <v>0</v>
      </c>
      <c r="BE151" s="30">
        <f>'Project Scorecard'!$E$337</f>
        <v>0</v>
      </c>
      <c r="BF151" s="30">
        <f>'Project Scorecard'!$E$337</f>
        <v>0</v>
      </c>
      <c r="BG151" s="30">
        <f>'Project Scorecard'!$E$337</f>
        <v>0</v>
      </c>
      <c r="BH151" s="30">
        <f>'Project Scorecard'!$E$337</f>
        <v>0</v>
      </c>
      <c r="BI151" s="30">
        <f>'Project Scorecard'!$E$337</f>
        <v>0</v>
      </c>
      <c r="BJ151" s="30">
        <f>'Project Scorecard'!$E$337</f>
        <v>0</v>
      </c>
      <c r="BK151" s="30">
        <f>'Project Scorecard'!$E$337</f>
        <v>0</v>
      </c>
      <c r="BL151" s="30">
        <f>'Project Scorecard'!$E$125</f>
        <v>0</v>
      </c>
      <c r="BM151" s="30">
        <f>'Project Scorecard'!$E$125</f>
        <v>0</v>
      </c>
      <c r="BN151" s="141"/>
      <c r="BO151" s="141"/>
      <c r="BP151" s="141"/>
      <c r="BQ151" s="141"/>
      <c r="BR151" s="141"/>
      <c r="BS151" s="30"/>
      <c r="BT151" s="141"/>
      <c r="BU151" s="141"/>
      <c r="BV151" s="141"/>
      <c r="BW151" s="141"/>
      <c r="BX151" s="141"/>
      <c r="BY151" s="141"/>
      <c r="BZ151" s="30">
        <f>'Project Scorecard'!$E$102</f>
        <v>0</v>
      </c>
      <c r="CA151" s="30">
        <f>'Project Scorecard'!$F$290</f>
        <v>0</v>
      </c>
      <c r="CB151" s="30">
        <f>'Project Scorecard'!$F$290</f>
        <v>0</v>
      </c>
      <c r="CC151" s="30">
        <f>'Project Scorecard'!$F$290</f>
        <v>0</v>
      </c>
      <c r="CD151" s="30">
        <f>'Project Scorecard'!$F$290</f>
        <v>0</v>
      </c>
      <c r="CE151" s="30">
        <f>'Project Scorecard'!$F$290</f>
        <v>0</v>
      </c>
      <c r="CF151" s="30">
        <f>'Project Scorecard'!$F$290</f>
        <v>0</v>
      </c>
      <c r="CG151" s="30">
        <f>'Project Scorecard'!$F$290</f>
        <v>0</v>
      </c>
      <c r="CH151" s="30">
        <f>'Project Scorecard'!$F$290</f>
        <v>0</v>
      </c>
      <c r="CI151" s="30">
        <f>'Project Scorecard'!$F$290</f>
        <v>0</v>
      </c>
      <c r="CJ151" s="30">
        <f>'Project Scorecard'!$F$290</f>
        <v>0</v>
      </c>
      <c r="CK151" s="30">
        <f>'Project Scorecard'!$F$290</f>
        <v>0</v>
      </c>
      <c r="CL151" s="30">
        <f>'Project Scorecard'!$F$290</f>
        <v>0</v>
      </c>
      <c r="CM151" s="30">
        <f>'Project Scorecard'!$F$290</f>
        <v>0</v>
      </c>
      <c r="CN151" s="30">
        <f>'Project Scorecard'!$F$290</f>
        <v>0</v>
      </c>
      <c r="CO151" s="30">
        <f>'Project Scorecard'!$F$290</f>
        <v>0</v>
      </c>
      <c r="CP151" s="30">
        <f>'Project Scorecard'!$F$290</f>
        <v>0</v>
      </c>
      <c r="CQ151" s="30">
        <f>'Project Scorecard'!$F$290</f>
        <v>0</v>
      </c>
      <c r="CR151" s="30">
        <f>'Project Scorecard'!$F$290</f>
        <v>0</v>
      </c>
      <c r="CS151" s="30">
        <f>'Project Scorecard'!$F$290</f>
        <v>0</v>
      </c>
      <c r="CT151" s="30"/>
      <c r="CU151" s="30"/>
      <c r="CV151" s="30"/>
      <c r="CW151" s="30"/>
      <c r="CX151" s="30"/>
      <c r="CY151" s="40"/>
      <c r="CZ151" s="40"/>
      <c r="DA151" s="40"/>
      <c r="DB151" s="40"/>
      <c r="DC151" s="40"/>
      <c r="DD151" s="40"/>
      <c r="DE151" s="40"/>
      <c r="DF151" s="40"/>
      <c r="DG151" s="40"/>
      <c r="DH151" s="40"/>
      <c r="DI151" s="40"/>
      <c r="DJ151" s="40"/>
      <c r="DK151" s="40"/>
      <c r="DL151" s="40"/>
      <c r="DM151" s="40"/>
      <c r="DN151" s="40"/>
      <c r="DO151" s="40"/>
      <c r="DP151" s="40"/>
      <c r="DQ151" s="40"/>
      <c r="DR151" s="40"/>
      <c r="DS151" s="40"/>
      <c r="DT151" s="40"/>
      <c r="DU151" s="40"/>
      <c r="DV151" s="40"/>
      <c r="DW151" s="40"/>
      <c r="DX151" s="40"/>
      <c r="DY151" s="40"/>
      <c r="DZ151" s="40"/>
      <c r="EA151" s="40"/>
      <c r="EB151" s="40"/>
      <c r="EC151" s="40"/>
      <c r="ED151" s="40"/>
      <c r="EE151" s="40"/>
      <c r="EF151" s="40"/>
      <c r="EG151" s="40"/>
      <c r="EH151" s="40"/>
      <c r="EI151" s="40"/>
      <c r="EJ151" s="40"/>
      <c r="EK151" s="40"/>
      <c r="EL151" s="40"/>
      <c r="EM151" s="40"/>
      <c r="EN151" s="40"/>
      <c r="EO151" s="40"/>
      <c r="EP151" s="40"/>
      <c r="EQ151" s="40"/>
      <c r="ER151" s="40"/>
      <c r="ES151" s="40"/>
      <c r="ET151" s="40"/>
      <c r="EU151" s="40"/>
      <c r="EV151" s="40"/>
      <c r="EW151" s="40"/>
      <c r="EX151" s="40"/>
      <c r="EY151" s="40"/>
      <c r="EZ151" s="40"/>
      <c r="FA151" s="40"/>
      <c r="FB151" s="40"/>
      <c r="FC151" s="40"/>
      <c r="FD151" s="40"/>
      <c r="FE151" s="40"/>
      <c r="FF151" s="40"/>
      <c r="FG151" s="40"/>
      <c r="FH151" s="40"/>
      <c r="FI151" s="40"/>
      <c r="FJ151" s="40"/>
      <c r="FK151" s="40"/>
      <c r="FL151" s="40"/>
      <c r="FM151" s="40"/>
      <c r="FN151" s="40"/>
      <c r="FO151" s="40"/>
      <c r="FP151" s="40"/>
      <c r="FQ151" s="40"/>
      <c r="FR151" s="40"/>
      <c r="FS151" s="40"/>
      <c r="FT151" s="40"/>
      <c r="FU151" s="40"/>
      <c r="FV151" s="40"/>
      <c r="FW151" s="40"/>
      <c r="FX151" s="40"/>
      <c r="FY151" s="40"/>
      <c r="FZ151" s="38"/>
      <c r="GA151" s="38"/>
    </row>
    <row r="152" spans="2:183" ht="20" customHeight="1">
      <c r="B152" s="42"/>
      <c r="C152" s="45"/>
      <c r="D152" s="45"/>
      <c r="E152" s="45"/>
      <c r="F152" s="45"/>
      <c r="G152" s="45"/>
      <c r="H152" s="45"/>
      <c r="I152" s="45"/>
      <c r="J152" s="45"/>
      <c r="K152" s="45"/>
      <c r="L152" s="45"/>
      <c r="M152" s="45"/>
      <c r="N152" s="45"/>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30"/>
      <c r="AO152" s="30"/>
      <c r="AP152" s="30"/>
      <c r="AQ152" s="30"/>
      <c r="AR152" s="30"/>
      <c r="AS152" s="30">
        <f>'Project Scorecard'!$E$337</f>
        <v>0</v>
      </c>
      <c r="AT152" s="30">
        <f>'Project Scorecard'!$E$337</f>
        <v>0</v>
      </c>
      <c r="AU152" s="30">
        <f>'Project Scorecard'!$E$337</f>
        <v>0</v>
      </c>
      <c r="AV152" s="30">
        <f>'Project Scorecard'!$E$337</f>
        <v>0</v>
      </c>
      <c r="AW152" s="30">
        <f>'Project Scorecard'!$E$337</f>
        <v>0</v>
      </c>
      <c r="AX152" s="30">
        <f>'Project Scorecard'!$E$337</f>
        <v>0</v>
      </c>
      <c r="AY152" s="30">
        <f>'Project Scorecard'!$E$337</f>
        <v>0</v>
      </c>
      <c r="AZ152" s="30">
        <f>'Project Scorecard'!$E$337</f>
        <v>0</v>
      </c>
      <c r="BA152" s="30">
        <f>'Project Scorecard'!$E$337</f>
        <v>0</v>
      </c>
      <c r="BB152" s="30">
        <f>'Project Scorecard'!$E$337</f>
        <v>0</v>
      </c>
      <c r="BC152" s="30">
        <f>'Project Scorecard'!$E$337</f>
        <v>0</v>
      </c>
      <c r="BD152" s="30">
        <f>'Project Scorecard'!$E$337</f>
        <v>0</v>
      </c>
      <c r="BE152" s="30">
        <f>'Project Scorecard'!$E$337</f>
        <v>0</v>
      </c>
      <c r="BF152" s="30">
        <f>'Project Scorecard'!$E$337</f>
        <v>0</v>
      </c>
      <c r="BG152" s="30">
        <f>'Project Scorecard'!$E$337</f>
        <v>0</v>
      </c>
      <c r="BH152" s="30">
        <f>'Project Scorecard'!$E$337</f>
        <v>0</v>
      </c>
      <c r="BI152" s="30">
        <f>'Project Scorecard'!$E$337</f>
        <v>0</v>
      </c>
      <c r="BJ152" s="30">
        <f>'Project Scorecard'!$E$337</f>
        <v>0</v>
      </c>
      <c r="BK152" s="30">
        <f>'Project Scorecard'!$E$337</f>
        <v>0</v>
      </c>
      <c r="BL152" s="30">
        <f>'Project Scorecard'!$E$337</f>
        <v>0</v>
      </c>
      <c r="BM152" s="30">
        <f>'Project Scorecard'!$E$313</f>
        <v>0</v>
      </c>
      <c r="BN152" s="30"/>
      <c r="BO152" s="30">
        <f>'Project Scorecard'!$E$125</f>
        <v>0</v>
      </c>
      <c r="BP152" s="30">
        <f>'Project Scorecard'!$E$125</f>
        <v>0</v>
      </c>
      <c r="BQ152" s="30">
        <f>'Project Scorecard'!$E$125</f>
        <v>0</v>
      </c>
      <c r="BR152" s="141"/>
      <c r="BS152" s="30"/>
      <c r="BT152" s="141"/>
      <c r="BU152" s="141"/>
      <c r="BV152" s="30">
        <f>'Project Scorecard'!$E$102</f>
        <v>0</v>
      </c>
      <c r="BW152" s="30">
        <f>'Project Scorecard'!$E$102</f>
        <v>0</v>
      </c>
      <c r="BX152" s="30"/>
      <c r="BY152" s="30"/>
      <c r="BZ152" s="30">
        <f>'Project Scorecard'!$F$290</f>
        <v>0</v>
      </c>
      <c r="CA152" s="30">
        <f>'Project Scorecard'!$F$290</f>
        <v>0</v>
      </c>
      <c r="CB152" s="30">
        <f>'Project Scorecard'!$F$290</f>
        <v>0</v>
      </c>
      <c r="CC152" s="30">
        <f>'Project Scorecard'!$F$290</f>
        <v>0</v>
      </c>
      <c r="CD152" s="30">
        <f>'Project Scorecard'!$F$290</f>
        <v>0</v>
      </c>
      <c r="CE152" s="30">
        <f>'Project Scorecard'!$F$290</f>
        <v>0</v>
      </c>
      <c r="CF152" s="30">
        <f>'Project Scorecard'!$F$290</f>
        <v>0</v>
      </c>
      <c r="CG152" s="30">
        <f>'Project Scorecard'!$F$290</f>
        <v>0</v>
      </c>
      <c r="CH152" s="30">
        <f>'Project Scorecard'!$F$290</f>
        <v>0</v>
      </c>
      <c r="CI152" s="30">
        <f>'Project Scorecard'!$F$290</f>
        <v>0</v>
      </c>
      <c r="CJ152" s="30">
        <f>'Project Scorecard'!$F$290</f>
        <v>0</v>
      </c>
      <c r="CK152" s="30">
        <f>'Project Scorecard'!$F$290</f>
        <v>0</v>
      </c>
      <c r="CL152" s="30">
        <f>'Project Scorecard'!$F$290</f>
        <v>0</v>
      </c>
      <c r="CM152" s="30">
        <f>'Project Scorecard'!$F$290</f>
        <v>0</v>
      </c>
      <c r="CN152" s="30">
        <f>'Project Scorecard'!$F$290</f>
        <v>0</v>
      </c>
      <c r="CO152" s="30">
        <f>'Project Scorecard'!$F$290</f>
        <v>0</v>
      </c>
      <c r="CP152" s="30">
        <f>'Project Scorecard'!$F$290</f>
        <v>0</v>
      </c>
      <c r="CQ152" s="30">
        <f>'Project Scorecard'!$F$290</f>
        <v>0</v>
      </c>
      <c r="CR152" s="30">
        <f>'Project Scorecard'!$F$290</f>
        <v>0</v>
      </c>
      <c r="CS152" s="30">
        <f>'Project Scorecard'!$F$290</f>
        <v>0</v>
      </c>
      <c r="CT152" s="30"/>
      <c r="CU152" s="30"/>
      <c r="CV152" s="30"/>
      <c r="CW152" s="30"/>
      <c r="CX152" s="30"/>
      <c r="CY152" s="40"/>
      <c r="CZ152" s="40"/>
      <c r="DA152" s="40"/>
      <c r="DB152" s="40"/>
      <c r="DC152" s="40"/>
      <c r="DD152" s="40"/>
      <c r="DE152" s="40"/>
      <c r="DF152" s="40"/>
      <c r="DG152" s="40"/>
      <c r="DH152" s="40"/>
      <c r="DI152" s="40"/>
      <c r="DJ152" s="40"/>
      <c r="DK152" s="40"/>
      <c r="DL152" s="40"/>
      <c r="DM152" s="40"/>
      <c r="DN152" s="40"/>
      <c r="DO152" s="40"/>
      <c r="DP152" s="40"/>
      <c r="DQ152" s="40"/>
      <c r="DR152" s="40"/>
      <c r="DS152" s="40"/>
      <c r="DT152" s="40"/>
      <c r="DU152" s="40"/>
      <c r="DV152" s="40"/>
      <c r="DW152" s="40"/>
      <c r="DX152" s="40"/>
      <c r="DY152" s="40"/>
      <c r="DZ152" s="40"/>
      <c r="EA152" s="40"/>
      <c r="EB152" s="40"/>
      <c r="EC152" s="40"/>
      <c r="ED152" s="40"/>
      <c r="EE152" s="40"/>
      <c r="EF152" s="40"/>
      <c r="EG152" s="40"/>
      <c r="EH152" s="40"/>
      <c r="EI152" s="40"/>
      <c r="EJ152" s="40"/>
      <c r="EK152" s="40"/>
      <c r="EL152" s="40"/>
      <c r="EM152" s="40"/>
      <c r="EN152" s="40"/>
      <c r="EO152" s="40"/>
      <c r="EP152" s="40"/>
      <c r="EQ152" s="40"/>
      <c r="ER152" s="40"/>
      <c r="ES152" s="40"/>
      <c r="ET152" s="40"/>
      <c r="EU152" s="40"/>
      <c r="EV152" s="40"/>
      <c r="EW152" s="40"/>
      <c r="EX152" s="40"/>
      <c r="EY152" s="40"/>
      <c r="EZ152" s="40"/>
      <c r="FA152" s="40"/>
      <c r="FB152" s="40"/>
      <c r="FC152" s="40"/>
      <c r="FD152" s="40"/>
      <c r="FE152" s="40"/>
      <c r="FF152" s="40"/>
      <c r="FG152" s="40"/>
      <c r="FH152" s="40"/>
      <c r="FI152" s="40"/>
      <c r="FJ152" s="40"/>
      <c r="FK152" s="40"/>
      <c r="FL152" s="40"/>
      <c r="FM152" s="40"/>
      <c r="FN152" s="40"/>
      <c r="FO152" s="40"/>
      <c r="FP152" s="40"/>
      <c r="FQ152" s="40"/>
      <c r="FR152" s="40"/>
      <c r="FS152" s="40"/>
      <c r="FT152" s="40"/>
      <c r="FU152" s="40"/>
      <c r="FV152" s="40"/>
      <c r="FW152" s="40"/>
      <c r="FX152" s="40"/>
      <c r="FY152" s="40"/>
      <c r="FZ152" s="38"/>
      <c r="GA152" s="38"/>
    </row>
    <row r="153" spans="2:183" ht="20" customHeight="1">
      <c r="B153" s="42"/>
      <c r="C153" s="45"/>
      <c r="D153" s="45"/>
      <c r="E153" s="45"/>
      <c r="F153" s="45"/>
      <c r="G153" s="45"/>
      <c r="H153" s="45"/>
      <c r="I153" s="45"/>
      <c r="J153" s="45"/>
      <c r="K153" s="45"/>
      <c r="L153" s="45"/>
      <c r="M153" s="45"/>
      <c r="N153" s="45"/>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30"/>
      <c r="AO153" s="30"/>
      <c r="AP153" s="30"/>
      <c r="AQ153" s="30"/>
      <c r="AR153" s="30"/>
      <c r="AS153" s="30"/>
      <c r="AT153" s="30">
        <f>'Project Scorecard'!$E$337</f>
        <v>0</v>
      </c>
      <c r="AU153" s="30">
        <f>'Project Scorecard'!$E$337</f>
        <v>0</v>
      </c>
      <c r="AV153" s="30">
        <f>'Project Scorecard'!$E$337</f>
        <v>0</v>
      </c>
      <c r="AW153" s="30">
        <f>'Project Scorecard'!$E$337</f>
        <v>0</v>
      </c>
      <c r="AX153" s="30">
        <f>'Project Scorecard'!$E$337</f>
        <v>0</v>
      </c>
      <c r="AY153" s="30">
        <f>'Project Scorecard'!$E$337</f>
        <v>0</v>
      </c>
      <c r="AZ153" s="30">
        <f>'Project Scorecard'!$E$337</f>
        <v>0</v>
      </c>
      <c r="BA153" s="30">
        <f>'Project Scorecard'!$E$337</f>
        <v>0</v>
      </c>
      <c r="BB153" s="30">
        <f>'Project Scorecard'!$E$337</f>
        <v>0</v>
      </c>
      <c r="BC153" s="30">
        <f>'Project Scorecard'!$E$337</f>
        <v>0</v>
      </c>
      <c r="BD153" s="30">
        <f>'Project Scorecard'!$E$337</f>
        <v>0</v>
      </c>
      <c r="BE153" s="30">
        <f>'Project Scorecard'!$E$337</f>
        <v>0</v>
      </c>
      <c r="BF153" s="30">
        <f>'Project Scorecard'!$E$337</f>
        <v>0</v>
      </c>
      <c r="BG153" s="30">
        <f>'Project Scorecard'!$E$337</f>
        <v>0</v>
      </c>
      <c r="BH153" s="30">
        <f>'Project Scorecard'!$E$337</f>
        <v>0</v>
      </c>
      <c r="BI153" s="30">
        <f>'Project Scorecard'!$E$337</f>
        <v>0</v>
      </c>
      <c r="BJ153" s="30">
        <f>'Project Scorecard'!$E$337</f>
        <v>0</v>
      </c>
      <c r="BK153" s="30">
        <f>'Project Scorecard'!$E$337</f>
        <v>0</v>
      </c>
      <c r="BL153" s="30">
        <f>'Project Scorecard'!$E$337</f>
        <v>0</v>
      </c>
      <c r="BM153" s="30">
        <f>'Project Scorecard'!$E$313</f>
        <v>0</v>
      </c>
      <c r="BN153" s="30">
        <f>'Project Scorecard'!$E$313</f>
        <v>0</v>
      </c>
      <c r="BO153" s="30">
        <f>'Project Scorecard'!$E$313</f>
        <v>0</v>
      </c>
      <c r="BP153" s="30">
        <f>'Project Scorecard'!$E$313</f>
        <v>0</v>
      </c>
      <c r="BQ153" s="30">
        <f>'Project Scorecard'!$E$313</f>
        <v>0</v>
      </c>
      <c r="BR153" s="30">
        <f>'Project Scorecard'!$E$313</f>
        <v>0</v>
      </c>
      <c r="BS153" s="30">
        <f>'Project Scorecard'!$E$313</f>
        <v>0</v>
      </c>
      <c r="BT153" s="30">
        <f>'Project Scorecard'!$E$313</f>
        <v>0</v>
      </c>
      <c r="BU153" s="30">
        <f>'Project Scorecard'!$E$313</f>
        <v>0</v>
      </c>
      <c r="BV153" s="30">
        <f>'Project Scorecard'!$E$313</f>
        <v>0</v>
      </c>
      <c r="BW153" s="30">
        <f>'Project Scorecard'!$E$313</f>
        <v>0</v>
      </c>
      <c r="BX153" s="30">
        <f>'Project Scorecard'!$E$313</f>
        <v>0</v>
      </c>
      <c r="BY153" s="30">
        <f>'Project Scorecard'!$E$313</f>
        <v>0</v>
      </c>
      <c r="BZ153" s="30">
        <f>'Project Scorecard'!$F$290</f>
        <v>0</v>
      </c>
      <c r="CA153" s="30">
        <f>'Project Scorecard'!$F$290</f>
        <v>0</v>
      </c>
      <c r="CB153" s="30">
        <f>'Project Scorecard'!$F$290</f>
        <v>0</v>
      </c>
      <c r="CC153" s="30">
        <f>'Project Scorecard'!$F$290</f>
        <v>0</v>
      </c>
      <c r="CD153" s="30">
        <f>'Project Scorecard'!$F$290</f>
        <v>0</v>
      </c>
      <c r="CE153" s="30">
        <f>'Project Scorecard'!$F$290</f>
        <v>0</v>
      </c>
      <c r="CF153" s="30">
        <f>'Project Scorecard'!$F$290</f>
        <v>0</v>
      </c>
      <c r="CG153" s="30">
        <f>'Project Scorecard'!$F$290</f>
        <v>0</v>
      </c>
      <c r="CH153" s="30">
        <f>'Project Scorecard'!$F$290</f>
        <v>0</v>
      </c>
      <c r="CI153" s="30">
        <f>'Project Scorecard'!$F$290</f>
        <v>0</v>
      </c>
      <c r="CJ153" s="30">
        <f>'Project Scorecard'!$F$290</f>
        <v>0</v>
      </c>
      <c r="CK153" s="30">
        <f>'Project Scorecard'!$F$290</f>
        <v>0</v>
      </c>
      <c r="CL153" s="30">
        <f>'Project Scorecard'!$F$290</f>
        <v>0</v>
      </c>
      <c r="CM153" s="30">
        <f>'Project Scorecard'!$F$290</f>
        <v>0</v>
      </c>
      <c r="CN153" s="30">
        <f>'Project Scorecard'!$F$290</f>
        <v>0</v>
      </c>
      <c r="CO153" s="30">
        <f>'Project Scorecard'!$F$290</f>
        <v>0</v>
      </c>
      <c r="CP153" s="30">
        <f>'Project Scorecard'!$F$290</f>
        <v>0</v>
      </c>
      <c r="CQ153" s="30">
        <f>'Project Scorecard'!$F$290</f>
        <v>0</v>
      </c>
      <c r="CR153" s="30">
        <f>'Project Scorecard'!$F$290</f>
        <v>0</v>
      </c>
      <c r="CS153" s="30"/>
      <c r="CT153" s="30"/>
      <c r="CU153" s="30"/>
      <c r="CV153" s="30"/>
      <c r="CW153" s="30"/>
      <c r="CX153" s="30"/>
      <c r="CY153" s="40"/>
      <c r="CZ153" s="40"/>
      <c r="DA153" s="40"/>
      <c r="DB153" s="40"/>
      <c r="DC153" s="40"/>
      <c r="DD153" s="40"/>
      <c r="DE153" s="40"/>
      <c r="DF153" s="40"/>
      <c r="DG153" s="40"/>
      <c r="DH153" s="40"/>
      <c r="DI153" s="40"/>
      <c r="DJ153" s="40"/>
      <c r="DK153" s="40"/>
      <c r="DL153" s="40"/>
      <c r="DM153" s="40"/>
      <c r="DN153" s="40"/>
      <c r="DO153" s="40"/>
      <c r="DP153" s="40"/>
      <c r="DQ153" s="40"/>
      <c r="DR153" s="40"/>
      <c r="DS153" s="40"/>
      <c r="DT153" s="40"/>
      <c r="DU153" s="40"/>
      <c r="DV153" s="40"/>
      <c r="DW153" s="40"/>
      <c r="DX153" s="40"/>
      <c r="DY153" s="40"/>
      <c r="DZ153" s="40"/>
      <c r="EA153" s="40"/>
      <c r="EB153" s="40"/>
      <c r="EC153" s="40"/>
      <c r="ED153" s="40"/>
      <c r="EE153" s="40"/>
      <c r="EF153" s="40"/>
      <c r="EG153" s="40"/>
      <c r="EH153" s="40"/>
      <c r="EI153" s="40"/>
      <c r="EJ153" s="40"/>
      <c r="EK153" s="40"/>
      <c r="EL153" s="40"/>
      <c r="EM153" s="40"/>
      <c r="EN153" s="40"/>
      <c r="EO153" s="40"/>
      <c r="EP153" s="40"/>
      <c r="EQ153" s="40"/>
      <c r="ER153" s="40"/>
      <c r="ES153" s="40"/>
      <c r="ET153" s="40"/>
      <c r="EU153" s="40"/>
      <c r="EV153" s="40"/>
      <c r="EW153" s="40"/>
      <c r="EX153" s="40"/>
      <c r="EY153" s="40"/>
      <c r="EZ153" s="40"/>
      <c r="FA153" s="40"/>
      <c r="FB153" s="40"/>
      <c r="FC153" s="40"/>
      <c r="FD153" s="40"/>
      <c r="FE153" s="40"/>
      <c r="FF153" s="40"/>
      <c r="FG153" s="40"/>
      <c r="FH153" s="40"/>
      <c r="FI153" s="40"/>
      <c r="FJ153" s="40"/>
      <c r="FK153" s="40"/>
      <c r="FL153" s="40"/>
      <c r="FM153" s="40"/>
      <c r="FN153" s="40"/>
      <c r="FO153" s="40"/>
      <c r="FP153" s="40"/>
      <c r="FQ153" s="40"/>
      <c r="FR153" s="40"/>
      <c r="FS153" s="40"/>
      <c r="FT153" s="40"/>
      <c r="FU153" s="40"/>
      <c r="FV153" s="40"/>
      <c r="FW153" s="40"/>
      <c r="FX153" s="40"/>
      <c r="FY153" s="40"/>
      <c r="FZ153" s="38"/>
      <c r="GA153" s="38"/>
    </row>
    <row r="154" spans="2:183" ht="20" customHeight="1">
      <c r="B154" s="42"/>
      <c r="C154" s="45"/>
      <c r="D154" s="45"/>
      <c r="E154" s="45"/>
      <c r="F154" s="45"/>
      <c r="G154" s="45"/>
      <c r="H154" s="45"/>
      <c r="I154" s="45"/>
      <c r="J154" s="45"/>
      <c r="K154" s="45"/>
      <c r="L154" s="45"/>
      <c r="M154" s="45"/>
      <c r="N154" s="45"/>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30"/>
      <c r="AO154" s="30"/>
      <c r="AP154" s="30"/>
      <c r="AQ154" s="30"/>
      <c r="AR154" s="30"/>
      <c r="AS154" s="30"/>
      <c r="AT154" s="30">
        <f>'Project Scorecard'!$E$337</f>
        <v>0</v>
      </c>
      <c r="AU154" s="30">
        <f>'Project Scorecard'!$E$337</f>
        <v>0</v>
      </c>
      <c r="AV154" s="30">
        <f>'Project Scorecard'!$E$337</f>
        <v>0</v>
      </c>
      <c r="AW154" s="30">
        <f>'Project Scorecard'!$E$337</f>
        <v>0</v>
      </c>
      <c r="AX154" s="30">
        <f>'Project Scorecard'!$E$337</f>
        <v>0</v>
      </c>
      <c r="AY154" s="30">
        <f>'Project Scorecard'!$E$337</f>
        <v>0</v>
      </c>
      <c r="AZ154" s="30">
        <f>'Project Scorecard'!$E$337</f>
        <v>0</v>
      </c>
      <c r="BA154" s="30">
        <f>'Project Scorecard'!$E$337</f>
        <v>0</v>
      </c>
      <c r="BB154" s="30">
        <f>'Project Scorecard'!$E$337</f>
        <v>0</v>
      </c>
      <c r="BC154" s="30">
        <f>'Project Scorecard'!$E$337</f>
        <v>0</v>
      </c>
      <c r="BD154" s="30">
        <f>'Project Scorecard'!$E$337</f>
        <v>0</v>
      </c>
      <c r="BE154" s="30">
        <f>'Project Scorecard'!$E$337</f>
        <v>0</v>
      </c>
      <c r="BF154" s="30">
        <f>'Project Scorecard'!$E$337</f>
        <v>0</v>
      </c>
      <c r="BG154" s="30">
        <f>'Project Scorecard'!$E$337</f>
        <v>0</v>
      </c>
      <c r="BH154" s="30">
        <f>'Project Scorecard'!$E$337</f>
        <v>0</v>
      </c>
      <c r="BI154" s="30">
        <f>'Project Scorecard'!$E$337</f>
        <v>0</v>
      </c>
      <c r="BJ154" s="30">
        <f>'Project Scorecard'!$E$337</f>
        <v>0</v>
      </c>
      <c r="BK154" s="30">
        <f>'Project Scorecard'!$E$337</f>
        <v>0</v>
      </c>
      <c r="BL154" s="30"/>
      <c r="BM154" s="30">
        <f>'Project Scorecard'!$E$313</f>
        <v>0</v>
      </c>
      <c r="BN154" s="30">
        <f>'Project Scorecard'!$E$313</f>
        <v>0</v>
      </c>
      <c r="BO154" s="30">
        <f>'Project Scorecard'!$E$313</f>
        <v>0</v>
      </c>
      <c r="BP154" s="30">
        <f>'Project Scorecard'!$E$313</f>
        <v>0</v>
      </c>
      <c r="BQ154" s="30">
        <f>'Project Scorecard'!$E$313</f>
        <v>0</v>
      </c>
      <c r="BR154" s="30">
        <f>'Project Scorecard'!$E$313</f>
        <v>0</v>
      </c>
      <c r="BS154" s="30">
        <f>'Project Scorecard'!$E$313</f>
        <v>0</v>
      </c>
      <c r="BT154" s="30">
        <f>'Project Scorecard'!$E$313</f>
        <v>0</v>
      </c>
      <c r="BU154" s="30">
        <f>'Project Scorecard'!$E$313</f>
        <v>0</v>
      </c>
      <c r="BV154" s="30">
        <f>'Project Scorecard'!$E$313</f>
        <v>0</v>
      </c>
      <c r="BW154" s="30">
        <f>'Project Scorecard'!$E$313</f>
        <v>0</v>
      </c>
      <c r="BX154" s="30">
        <f>'Project Scorecard'!$E$313</f>
        <v>0</v>
      </c>
      <c r="BY154" s="30">
        <f>'Project Scorecard'!$E$313</f>
        <v>0</v>
      </c>
      <c r="BZ154" s="30">
        <f>'Project Scorecard'!$F$290</f>
        <v>0</v>
      </c>
      <c r="CA154" s="30">
        <f>'Project Scorecard'!$F$290</f>
        <v>0</v>
      </c>
      <c r="CB154" s="30">
        <f>'Project Scorecard'!$F$290</f>
        <v>0</v>
      </c>
      <c r="CC154" s="30">
        <f>'Project Scorecard'!$F$290</f>
        <v>0</v>
      </c>
      <c r="CD154" s="30">
        <f>'Project Scorecard'!$F$290</f>
        <v>0</v>
      </c>
      <c r="CE154" s="30">
        <f>'Project Scorecard'!$F$290</f>
        <v>0</v>
      </c>
      <c r="CF154" s="30">
        <f>'Project Scorecard'!$F$290</f>
        <v>0</v>
      </c>
      <c r="CG154" s="30">
        <f>'Project Scorecard'!$F$290</f>
        <v>0</v>
      </c>
      <c r="CH154" s="30">
        <f>'Project Scorecard'!$F$290</f>
        <v>0</v>
      </c>
      <c r="CI154" s="30">
        <f>'Project Scorecard'!$F$290</f>
        <v>0</v>
      </c>
      <c r="CJ154" s="30">
        <f>'Project Scorecard'!$F$290</f>
        <v>0</v>
      </c>
      <c r="CK154" s="30">
        <f>'Project Scorecard'!$F$290</f>
        <v>0</v>
      </c>
      <c r="CL154" s="30">
        <f>'Project Scorecard'!$F$290</f>
        <v>0</v>
      </c>
      <c r="CM154" s="30">
        <f>'Project Scorecard'!$F$290</f>
        <v>0</v>
      </c>
      <c r="CN154" s="30">
        <f>'Project Scorecard'!$F$290</f>
        <v>0</v>
      </c>
      <c r="CO154" s="30">
        <f>'Project Scorecard'!$F$290</f>
        <v>0</v>
      </c>
      <c r="CP154" s="30">
        <f>'Project Scorecard'!$F$290</f>
        <v>0</v>
      </c>
      <c r="CQ154" s="30">
        <f>'Project Scorecard'!$F$290</f>
        <v>0</v>
      </c>
      <c r="CR154" s="30"/>
      <c r="CS154" s="30"/>
      <c r="CT154" s="30"/>
      <c r="CU154" s="30"/>
      <c r="CV154" s="30"/>
      <c r="CW154" s="30"/>
      <c r="CX154" s="30"/>
      <c r="CY154" s="40"/>
      <c r="CZ154" s="40"/>
      <c r="DA154" s="40"/>
      <c r="DB154" s="40"/>
      <c r="DC154" s="40"/>
      <c r="DD154" s="40"/>
      <c r="DE154" s="40"/>
      <c r="DF154" s="40"/>
      <c r="DG154" s="40"/>
      <c r="DH154" s="40"/>
      <c r="DI154" s="40"/>
      <c r="DJ154" s="40"/>
      <c r="DK154" s="40"/>
      <c r="DL154" s="40"/>
      <c r="DM154" s="40"/>
      <c r="DN154" s="40"/>
      <c r="DO154" s="40"/>
      <c r="DP154" s="40"/>
      <c r="DQ154" s="40"/>
      <c r="DR154" s="40"/>
      <c r="DS154" s="40"/>
      <c r="DT154" s="40"/>
      <c r="DU154" s="40"/>
      <c r="DV154" s="40"/>
      <c r="DW154" s="40"/>
      <c r="DX154" s="40"/>
      <c r="DY154" s="40"/>
      <c r="DZ154" s="40"/>
      <c r="EA154" s="40"/>
      <c r="EB154" s="40"/>
      <c r="EC154" s="40"/>
      <c r="ED154" s="40"/>
      <c r="EE154" s="40"/>
      <c r="EF154" s="40"/>
      <c r="EG154" s="40"/>
      <c r="EH154" s="40"/>
      <c r="EI154" s="40"/>
      <c r="EJ154" s="40"/>
      <c r="EK154" s="40"/>
      <c r="EL154" s="40"/>
      <c r="EM154" s="40"/>
      <c r="EN154" s="40"/>
      <c r="EO154" s="40"/>
      <c r="EP154" s="40"/>
      <c r="EQ154" s="40"/>
      <c r="ER154" s="40"/>
      <c r="ES154" s="40"/>
      <c r="ET154" s="40"/>
      <c r="EU154" s="40"/>
      <c r="EV154" s="40"/>
      <c r="EW154" s="40"/>
      <c r="EX154" s="40"/>
      <c r="EY154" s="40"/>
      <c r="EZ154" s="40"/>
      <c r="FA154" s="40"/>
      <c r="FB154" s="40"/>
      <c r="FC154" s="40"/>
      <c r="FD154" s="40"/>
      <c r="FE154" s="40"/>
      <c r="FF154" s="40"/>
      <c r="FG154" s="40"/>
      <c r="FH154" s="40"/>
      <c r="FI154" s="40"/>
      <c r="FJ154" s="40"/>
      <c r="FK154" s="40"/>
      <c r="FL154" s="40"/>
      <c r="FM154" s="40"/>
      <c r="FN154" s="40"/>
      <c r="FO154" s="40"/>
      <c r="FP154" s="40"/>
      <c r="FQ154" s="40"/>
      <c r="FR154" s="40"/>
      <c r="FS154" s="40"/>
      <c r="FT154" s="40"/>
      <c r="FU154" s="40"/>
      <c r="FV154" s="40"/>
      <c r="FW154" s="40"/>
      <c r="FX154" s="40"/>
      <c r="FY154" s="40"/>
      <c r="FZ154" s="38"/>
      <c r="GA154" s="38"/>
    </row>
    <row r="155" spans="2:183" ht="20" customHeight="1">
      <c r="B155" s="42"/>
      <c r="C155" s="45"/>
      <c r="D155" s="45"/>
      <c r="E155" s="45"/>
      <c r="F155" s="45"/>
      <c r="G155" s="45"/>
      <c r="H155" s="45"/>
      <c r="I155" s="45"/>
      <c r="J155" s="45"/>
      <c r="K155" s="45"/>
      <c r="L155" s="45"/>
      <c r="M155" s="45"/>
      <c r="N155" s="45"/>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30"/>
      <c r="AO155" s="30"/>
      <c r="AP155" s="30"/>
      <c r="AQ155" s="30"/>
      <c r="AR155" s="30"/>
      <c r="AS155" s="30"/>
      <c r="AT155" s="30"/>
      <c r="AU155" s="30">
        <f>'Project Scorecard'!$E$337</f>
        <v>0</v>
      </c>
      <c r="AV155" s="30">
        <f>'Project Scorecard'!$E$337</f>
        <v>0</v>
      </c>
      <c r="AW155" s="30">
        <f>'Project Scorecard'!$E$337</f>
        <v>0</v>
      </c>
      <c r="AX155" s="30">
        <f>'Project Scorecard'!$E$337</f>
        <v>0</v>
      </c>
      <c r="AY155" s="30">
        <f>'Project Scorecard'!$E$337</f>
        <v>0</v>
      </c>
      <c r="AZ155" s="30">
        <f>'Project Scorecard'!$E$337</f>
        <v>0</v>
      </c>
      <c r="BA155" s="30">
        <f>'Project Scorecard'!$E$337</f>
        <v>0</v>
      </c>
      <c r="BB155" s="30">
        <f>'Project Scorecard'!$E$337</f>
        <v>0</v>
      </c>
      <c r="BC155" s="30">
        <f>'Project Scorecard'!$E$337</f>
        <v>0</v>
      </c>
      <c r="BD155" s="30">
        <f>'Project Scorecard'!$E$337</f>
        <v>0</v>
      </c>
      <c r="BE155" s="30">
        <f>'Project Scorecard'!$E$337</f>
        <v>0</v>
      </c>
      <c r="BF155" s="30">
        <f>'Project Scorecard'!$E$337</f>
        <v>0</v>
      </c>
      <c r="BG155" s="30">
        <f>'Project Scorecard'!$E$337</f>
        <v>0</v>
      </c>
      <c r="BH155" s="30">
        <f>'Project Scorecard'!$E$337</f>
        <v>0</v>
      </c>
      <c r="BI155" s="30">
        <f>'Project Scorecard'!$E$337</f>
        <v>0</v>
      </c>
      <c r="BJ155" s="30">
        <f>'Project Scorecard'!$E$337</f>
        <v>0</v>
      </c>
      <c r="BK155" s="30">
        <f>'Project Scorecard'!$E$337</f>
        <v>0</v>
      </c>
      <c r="BL155" s="30">
        <f>'Project Scorecard'!$E$313</f>
        <v>0</v>
      </c>
      <c r="BM155" s="30">
        <f>'Project Scorecard'!$E$313</f>
        <v>0</v>
      </c>
      <c r="BN155" s="30">
        <f>'Project Scorecard'!$E$313</f>
        <v>0</v>
      </c>
      <c r="BO155" s="30">
        <f>'Project Scorecard'!$E$313</f>
        <v>0</v>
      </c>
      <c r="BP155" s="30">
        <f>'Project Scorecard'!$E$313</f>
        <v>0</v>
      </c>
      <c r="BQ155" s="30">
        <f>'Project Scorecard'!$E$313</f>
        <v>0</v>
      </c>
      <c r="BR155" s="30">
        <f>'Project Scorecard'!$E$313</f>
        <v>0</v>
      </c>
      <c r="BS155" s="30">
        <f>'Project Scorecard'!$E$313</f>
        <v>0</v>
      </c>
      <c r="BT155" s="30">
        <f>'Project Scorecard'!$E$313</f>
        <v>0</v>
      </c>
      <c r="BU155" s="30">
        <f>'Project Scorecard'!$E$313</f>
        <v>0</v>
      </c>
      <c r="BV155" s="30">
        <f>'Project Scorecard'!$E$313</f>
        <v>0</v>
      </c>
      <c r="BW155" s="30">
        <f>'Project Scorecard'!$E$313</f>
        <v>0</v>
      </c>
      <c r="BX155" s="30">
        <f>'Project Scorecard'!$E$313</f>
        <v>0</v>
      </c>
      <c r="BY155" s="30">
        <f>'Project Scorecard'!$E$313</f>
        <v>0</v>
      </c>
      <c r="BZ155" s="30">
        <f>'Project Scorecard'!$E$313</f>
        <v>0</v>
      </c>
      <c r="CA155" s="30">
        <f>'Project Scorecard'!$F$290</f>
        <v>0</v>
      </c>
      <c r="CB155" s="30">
        <f>'Project Scorecard'!$F$290</f>
        <v>0</v>
      </c>
      <c r="CC155" s="30">
        <f>'Project Scorecard'!$F$290</f>
        <v>0</v>
      </c>
      <c r="CD155" s="30">
        <f>'Project Scorecard'!$F$290</f>
        <v>0</v>
      </c>
      <c r="CE155" s="30">
        <f>'Project Scorecard'!$F$290</f>
        <v>0</v>
      </c>
      <c r="CF155" s="30">
        <f>'Project Scorecard'!$F$290</f>
        <v>0</v>
      </c>
      <c r="CG155" s="30">
        <f>'Project Scorecard'!$F$290</f>
        <v>0</v>
      </c>
      <c r="CH155" s="30">
        <f>'Project Scorecard'!$F$290</f>
        <v>0</v>
      </c>
      <c r="CI155" s="30">
        <f>'Project Scorecard'!$F$290</f>
        <v>0</v>
      </c>
      <c r="CJ155" s="30">
        <f>'Project Scorecard'!$F$290</f>
        <v>0</v>
      </c>
      <c r="CK155" s="30">
        <f>'Project Scorecard'!$F$290</f>
        <v>0</v>
      </c>
      <c r="CL155" s="30">
        <f>'Project Scorecard'!$F$290</f>
        <v>0</v>
      </c>
      <c r="CM155" s="30">
        <f>'Project Scorecard'!$F$290</f>
        <v>0</v>
      </c>
      <c r="CN155" s="30">
        <f>'Project Scorecard'!$F$290</f>
        <v>0</v>
      </c>
      <c r="CO155" s="30">
        <f>'Project Scorecard'!$F$290</f>
        <v>0</v>
      </c>
      <c r="CP155" s="30">
        <f>'Project Scorecard'!$F$290</f>
        <v>0</v>
      </c>
      <c r="CQ155" s="30"/>
      <c r="CR155" s="30"/>
      <c r="CS155" s="30"/>
      <c r="CT155" s="30"/>
      <c r="CU155" s="30"/>
      <c r="CV155" s="30"/>
      <c r="CW155" s="30"/>
      <c r="CX155" s="30"/>
      <c r="CY155" s="40"/>
      <c r="CZ155" s="40"/>
      <c r="DA155" s="40"/>
      <c r="DB155" s="40"/>
      <c r="DC155" s="40"/>
      <c r="DD155" s="40"/>
      <c r="DE155" s="40"/>
      <c r="DF155" s="40"/>
      <c r="DG155" s="40"/>
      <c r="DH155" s="40"/>
      <c r="DI155" s="40"/>
      <c r="DJ155" s="40"/>
      <c r="DK155" s="40"/>
      <c r="DL155" s="40"/>
      <c r="DM155" s="40"/>
      <c r="DN155" s="40"/>
      <c r="DO155" s="40"/>
      <c r="DP155" s="40"/>
      <c r="DQ155" s="40"/>
      <c r="DR155" s="40"/>
      <c r="DS155" s="40"/>
      <c r="DT155" s="40"/>
      <c r="DU155" s="40"/>
      <c r="DV155" s="40"/>
      <c r="DW155" s="40"/>
      <c r="DX155" s="40"/>
      <c r="DY155" s="40"/>
      <c r="DZ155" s="40"/>
      <c r="EA155" s="40"/>
      <c r="EB155" s="40"/>
      <c r="EC155" s="40"/>
      <c r="ED155" s="40"/>
      <c r="EE155" s="40"/>
      <c r="EF155" s="40"/>
      <c r="EG155" s="40"/>
      <c r="EH155" s="40"/>
      <c r="EI155" s="40"/>
      <c r="EJ155" s="40"/>
      <c r="EK155" s="40"/>
      <c r="EL155" s="40"/>
      <c r="EM155" s="40"/>
      <c r="EN155" s="40"/>
      <c r="EO155" s="40"/>
      <c r="EP155" s="40"/>
      <c r="EQ155" s="40"/>
      <c r="ER155" s="40"/>
      <c r="ES155" s="40"/>
      <c r="ET155" s="40"/>
      <c r="EU155" s="40"/>
      <c r="EV155" s="40"/>
      <c r="EW155" s="40"/>
      <c r="EX155" s="40"/>
      <c r="EY155" s="40"/>
      <c r="EZ155" s="40"/>
      <c r="FA155" s="40"/>
      <c r="FB155" s="40"/>
      <c r="FC155" s="40"/>
      <c r="FD155" s="40"/>
      <c r="FE155" s="40"/>
      <c r="FF155" s="40"/>
      <c r="FG155" s="40"/>
      <c r="FH155" s="40"/>
      <c r="FI155" s="40"/>
      <c r="FJ155" s="40"/>
      <c r="FK155" s="40"/>
      <c r="FL155" s="40"/>
      <c r="FM155" s="40"/>
      <c r="FN155" s="40"/>
      <c r="FO155" s="40"/>
      <c r="FP155" s="40"/>
      <c r="FQ155" s="40"/>
      <c r="FR155" s="40"/>
      <c r="FS155" s="40"/>
      <c r="FT155" s="40"/>
      <c r="FU155" s="40"/>
      <c r="FV155" s="40"/>
      <c r="FW155" s="40"/>
      <c r="FX155" s="40"/>
      <c r="FY155" s="40"/>
      <c r="FZ155" s="38"/>
      <c r="GA155" s="38"/>
    </row>
    <row r="156" spans="2:183" ht="20" customHeight="1">
      <c r="B156" s="42"/>
      <c r="C156" s="45"/>
      <c r="D156" s="45"/>
      <c r="E156" s="45"/>
      <c r="F156" s="45"/>
      <c r="G156" s="45"/>
      <c r="H156" s="45"/>
      <c r="I156" s="45"/>
      <c r="J156" s="45"/>
      <c r="K156" s="45"/>
      <c r="L156" s="45"/>
      <c r="M156" s="45"/>
      <c r="N156" s="45"/>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30"/>
      <c r="AO156" s="30"/>
      <c r="AP156" s="30"/>
      <c r="AQ156" s="30"/>
      <c r="AR156" s="30"/>
      <c r="AS156" s="30"/>
      <c r="AT156" s="30"/>
      <c r="AU156" s="30"/>
      <c r="AV156" s="30">
        <f>'Project Scorecard'!$E$337</f>
        <v>0</v>
      </c>
      <c r="AW156" s="30">
        <f>'Project Scorecard'!$E$337</f>
        <v>0</v>
      </c>
      <c r="AX156" s="30">
        <f>'Project Scorecard'!$E$337</f>
        <v>0</v>
      </c>
      <c r="AY156" s="30">
        <f>'Project Scorecard'!$E$337</f>
        <v>0</v>
      </c>
      <c r="AZ156" s="30">
        <f>'Project Scorecard'!$E$337</f>
        <v>0</v>
      </c>
      <c r="BA156" s="30">
        <f>'Project Scorecard'!$E$337</f>
        <v>0</v>
      </c>
      <c r="BB156" s="30">
        <f>'Project Scorecard'!$E$337</f>
        <v>0</v>
      </c>
      <c r="BC156" s="30">
        <f>'Project Scorecard'!$E$337</f>
        <v>0</v>
      </c>
      <c r="BD156" s="30">
        <f>'Project Scorecard'!$E$337</f>
        <v>0</v>
      </c>
      <c r="BE156" s="30">
        <f>'Project Scorecard'!$E$337</f>
        <v>0</v>
      </c>
      <c r="BF156" s="30">
        <f>'Project Scorecard'!$E$337</f>
        <v>0</v>
      </c>
      <c r="BG156" s="30">
        <f>'Project Scorecard'!$E$337</f>
        <v>0</v>
      </c>
      <c r="BH156" s="30">
        <f>'Project Scorecard'!$E$337</f>
        <v>0</v>
      </c>
      <c r="BI156" s="30">
        <f>'Project Scorecard'!$E$337</f>
        <v>0</v>
      </c>
      <c r="BJ156" s="30">
        <f>'Project Scorecard'!$E$337</f>
        <v>0</v>
      </c>
      <c r="BK156" s="30">
        <f>'Project Scorecard'!$E$337</f>
        <v>0</v>
      </c>
      <c r="BL156" s="30">
        <f>'Project Scorecard'!$E$313</f>
        <v>0</v>
      </c>
      <c r="BM156" s="30">
        <f>'Project Scorecard'!$E$313</f>
        <v>0</v>
      </c>
      <c r="BN156" s="30">
        <f>'Project Scorecard'!$E$313</f>
        <v>0</v>
      </c>
      <c r="BO156" s="30">
        <f>'Project Scorecard'!$E$313</f>
        <v>0</v>
      </c>
      <c r="BP156" s="30">
        <f>'Project Scorecard'!$E$313</f>
        <v>0</v>
      </c>
      <c r="BQ156" s="30">
        <f>'Project Scorecard'!$E$313</f>
        <v>0</v>
      </c>
      <c r="BR156" s="30">
        <f>'Project Scorecard'!$E$313</f>
        <v>0</v>
      </c>
      <c r="BS156" s="30">
        <f>'Project Scorecard'!$E$313</f>
        <v>0</v>
      </c>
      <c r="BT156" s="30">
        <f>'Project Scorecard'!$E$313</f>
        <v>0</v>
      </c>
      <c r="BU156" s="30">
        <f>'Project Scorecard'!$E$313</f>
        <v>0</v>
      </c>
      <c r="BV156" s="30">
        <f>'Project Scorecard'!$E$313</f>
        <v>0</v>
      </c>
      <c r="BW156" s="30">
        <f>'Project Scorecard'!$E$313</f>
        <v>0</v>
      </c>
      <c r="BX156" s="30">
        <f>'Project Scorecard'!$E$313</f>
        <v>0</v>
      </c>
      <c r="BY156" s="30">
        <f>'Project Scorecard'!$E$313</f>
        <v>0</v>
      </c>
      <c r="BZ156" s="30">
        <f>'Project Scorecard'!$E$313</f>
        <v>0</v>
      </c>
      <c r="CA156" s="30">
        <f>'Project Scorecard'!$F$290</f>
        <v>0</v>
      </c>
      <c r="CB156" s="30">
        <f>'Project Scorecard'!$F$290</f>
        <v>0</v>
      </c>
      <c r="CC156" s="30">
        <f>'Project Scorecard'!$F$290</f>
        <v>0</v>
      </c>
      <c r="CD156" s="30">
        <f>'Project Scorecard'!$F$290</f>
        <v>0</v>
      </c>
      <c r="CE156" s="30">
        <f>'Project Scorecard'!$F$290</f>
        <v>0</v>
      </c>
      <c r="CF156" s="30">
        <f>'Project Scorecard'!$F$290</f>
        <v>0</v>
      </c>
      <c r="CG156" s="30">
        <f>'Project Scorecard'!$F$290</f>
        <v>0</v>
      </c>
      <c r="CH156" s="30">
        <f>'Project Scorecard'!$F$290</f>
        <v>0</v>
      </c>
      <c r="CI156" s="30">
        <f>'Project Scorecard'!$F$290</f>
        <v>0</v>
      </c>
      <c r="CJ156" s="30">
        <f>'Project Scorecard'!$F$290</f>
        <v>0</v>
      </c>
      <c r="CK156" s="30">
        <f>'Project Scorecard'!$F$290</f>
        <v>0</v>
      </c>
      <c r="CL156" s="30">
        <f>'Project Scorecard'!$F$290</f>
        <v>0</v>
      </c>
      <c r="CM156" s="30">
        <f>'Project Scorecard'!$F$290</f>
        <v>0</v>
      </c>
      <c r="CN156" s="30">
        <f>'Project Scorecard'!$F$290</f>
        <v>0</v>
      </c>
      <c r="CO156" s="30">
        <f>'Project Scorecard'!$F$290</f>
        <v>0</v>
      </c>
      <c r="CP156" s="30"/>
      <c r="CQ156" s="30"/>
      <c r="CR156" s="30"/>
      <c r="CS156" s="30"/>
      <c r="CT156" s="30"/>
      <c r="CU156" s="30"/>
      <c r="CV156" s="30"/>
      <c r="CW156" s="30"/>
      <c r="CX156" s="30"/>
      <c r="CY156" s="40"/>
      <c r="CZ156" s="40"/>
      <c r="DA156" s="40"/>
      <c r="DB156" s="40"/>
      <c r="DC156" s="40"/>
      <c r="DD156" s="40"/>
      <c r="DE156" s="40"/>
      <c r="DF156" s="40"/>
      <c r="DG156" s="40"/>
      <c r="DH156" s="40"/>
      <c r="DI156" s="40"/>
      <c r="DJ156" s="40"/>
      <c r="DK156" s="40"/>
      <c r="DL156" s="40"/>
      <c r="DM156" s="40"/>
      <c r="DN156" s="40"/>
      <c r="DO156" s="40"/>
      <c r="DP156" s="40"/>
      <c r="DQ156" s="40"/>
      <c r="DR156" s="40"/>
      <c r="DS156" s="40"/>
      <c r="DT156" s="40"/>
      <c r="DU156" s="40"/>
      <c r="DV156" s="40"/>
      <c r="DW156" s="40"/>
      <c r="DX156" s="40"/>
      <c r="DY156" s="40"/>
      <c r="DZ156" s="40"/>
      <c r="EA156" s="40"/>
      <c r="EB156" s="40"/>
      <c r="EC156" s="40"/>
      <c r="ED156" s="40"/>
      <c r="EE156" s="40"/>
      <c r="EF156" s="40"/>
      <c r="EG156" s="40"/>
      <c r="EH156" s="40"/>
      <c r="EI156" s="40"/>
      <c r="EJ156" s="40"/>
      <c r="EK156" s="40"/>
      <c r="EL156" s="40"/>
      <c r="EM156" s="40"/>
      <c r="EN156" s="40"/>
      <c r="EO156" s="40"/>
      <c r="EP156" s="40"/>
      <c r="EQ156" s="40"/>
      <c r="ER156" s="40"/>
      <c r="ES156" s="40"/>
      <c r="ET156" s="40"/>
      <c r="EU156" s="40"/>
      <c r="EV156" s="40"/>
      <c r="EW156" s="40"/>
      <c r="EX156" s="40"/>
      <c r="EY156" s="40"/>
      <c r="EZ156" s="40"/>
      <c r="FA156" s="40"/>
      <c r="FB156" s="40"/>
      <c r="FC156" s="40"/>
      <c r="FD156" s="40"/>
      <c r="FE156" s="40"/>
      <c r="FF156" s="40"/>
      <c r="FG156" s="40"/>
      <c r="FH156" s="40"/>
      <c r="FI156" s="40"/>
      <c r="FJ156" s="40"/>
      <c r="FK156" s="40"/>
      <c r="FL156" s="40"/>
      <c r="FM156" s="40"/>
      <c r="FN156" s="40"/>
      <c r="FO156" s="40"/>
      <c r="FP156" s="40"/>
      <c r="FQ156" s="40"/>
      <c r="FR156" s="40"/>
      <c r="FS156" s="40"/>
      <c r="FT156" s="40"/>
      <c r="FU156" s="40"/>
      <c r="FV156" s="40"/>
      <c r="FW156" s="40"/>
      <c r="FX156" s="40"/>
      <c r="FY156" s="40"/>
      <c r="FZ156" s="38"/>
      <c r="GA156" s="38"/>
    </row>
    <row r="157" spans="2:183" ht="20" customHeight="1">
      <c r="B157" s="42"/>
      <c r="C157" s="45"/>
      <c r="D157" s="45"/>
      <c r="E157" s="45"/>
      <c r="F157" s="45"/>
      <c r="G157" s="45"/>
      <c r="H157" s="45"/>
      <c r="I157" s="45"/>
      <c r="J157" s="45"/>
      <c r="K157" s="45"/>
      <c r="L157" s="45"/>
      <c r="M157" s="45"/>
      <c r="N157" s="45"/>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30"/>
      <c r="AO157" s="30"/>
      <c r="AP157" s="30"/>
      <c r="AQ157" s="30"/>
      <c r="AR157" s="30"/>
      <c r="AS157" s="30"/>
      <c r="AT157" s="30"/>
      <c r="AU157" s="30"/>
      <c r="AV157" s="30"/>
      <c r="AW157" s="30">
        <f>'Project Scorecard'!$E$337</f>
        <v>0</v>
      </c>
      <c r="AX157" s="30">
        <f>'Project Scorecard'!$E$337</f>
        <v>0</v>
      </c>
      <c r="AY157" s="30">
        <f>'Project Scorecard'!$E$337</f>
        <v>0</v>
      </c>
      <c r="AZ157" s="30">
        <f>'Project Scorecard'!$E$337</f>
        <v>0</v>
      </c>
      <c r="BA157" s="30">
        <f>'Project Scorecard'!$E$337</f>
        <v>0</v>
      </c>
      <c r="BB157" s="30">
        <f>'Project Scorecard'!$E$337</f>
        <v>0</v>
      </c>
      <c r="BC157" s="30">
        <f>'Project Scorecard'!$E$337</f>
        <v>0</v>
      </c>
      <c r="BD157" s="30">
        <f>'Project Scorecard'!$E$337</f>
        <v>0</v>
      </c>
      <c r="BE157" s="30">
        <f>'Project Scorecard'!$E$337</f>
        <v>0</v>
      </c>
      <c r="BF157" s="30">
        <f>'Project Scorecard'!$E$337</f>
        <v>0</v>
      </c>
      <c r="BG157" s="30">
        <f>'Project Scorecard'!$E$337</f>
        <v>0</v>
      </c>
      <c r="BH157" s="30">
        <f>'Project Scorecard'!$E$337</f>
        <v>0</v>
      </c>
      <c r="BI157" s="30">
        <f>'Project Scorecard'!$E$337</f>
        <v>0</v>
      </c>
      <c r="BJ157" s="30">
        <f>'Project Scorecard'!$E$337</f>
        <v>0</v>
      </c>
      <c r="BK157" s="30">
        <f>'Project Scorecard'!$E$313</f>
        <v>0</v>
      </c>
      <c r="BL157" s="30">
        <f>'Project Scorecard'!$E$313</f>
        <v>0</v>
      </c>
      <c r="BM157" s="30">
        <f>'Project Scorecard'!$E$313</f>
        <v>0</v>
      </c>
      <c r="BN157" s="30">
        <f>'Project Scorecard'!$E$313</f>
        <v>0</v>
      </c>
      <c r="BO157" s="30">
        <f>'Project Scorecard'!$E$313</f>
        <v>0</v>
      </c>
      <c r="BP157" s="30">
        <f>'Project Scorecard'!$E$313</f>
        <v>0</v>
      </c>
      <c r="BQ157" s="30">
        <f>'Project Scorecard'!$E$313</f>
        <v>0</v>
      </c>
      <c r="BR157" s="30">
        <f>'Project Scorecard'!$E$313</f>
        <v>0</v>
      </c>
      <c r="BS157" s="30">
        <f>'Project Scorecard'!$E$313</f>
        <v>0</v>
      </c>
      <c r="BT157" s="30">
        <f>'Project Scorecard'!$E$313</f>
        <v>0</v>
      </c>
      <c r="BU157" s="30">
        <f>'Project Scorecard'!$E$313</f>
        <v>0</v>
      </c>
      <c r="BV157" s="30">
        <f>'Project Scorecard'!$E$313</f>
        <v>0</v>
      </c>
      <c r="BW157" s="30">
        <f>'Project Scorecard'!$E$313</f>
        <v>0</v>
      </c>
      <c r="BX157" s="30">
        <f>'Project Scorecard'!$E$313</f>
        <v>0</v>
      </c>
      <c r="BY157" s="30">
        <f>'Project Scorecard'!$E$313</f>
        <v>0</v>
      </c>
      <c r="BZ157" s="30">
        <f>'Project Scorecard'!$E$313</f>
        <v>0</v>
      </c>
      <c r="CA157" s="30">
        <f>'Project Scorecard'!$F$290</f>
        <v>0</v>
      </c>
      <c r="CB157" s="30">
        <f>'Project Scorecard'!$F$290</f>
        <v>0</v>
      </c>
      <c r="CC157" s="30">
        <f>'Project Scorecard'!$F$290</f>
        <v>0</v>
      </c>
      <c r="CD157" s="30">
        <f>'Project Scorecard'!$F$290</f>
        <v>0</v>
      </c>
      <c r="CE157" s="30">
        <f>'Project Scorecard'!$F$290</f>
        <v>0</v>
      </c>
      <c r="CF157" s="30">
        <f>'Project Scorecard'!$F$290</f>
        <v>0</v>
      </c>
      <c r="CG157" s="30">
        <f>'Project Scorecard'!$F$290</f>
        <v>0</v>
      </c>
      <c r="CH157" s="30">
        <f>'Project Scorecard'!$F$290</f>
        <v>0</v>
      </c>
      <c r="CI157" s="30">
        <f>'Project Scorecard'!$F$290</f>
        <v>0</v>
      </c>
      <c r="CJ157" s="30">
        <f>'Project Scorecard'!$F$290</f>
        <v>0</v>
      </c>
      <c r="CK157" s="30">
        <f>'Project Scorecard'!$F$290</f>
        <v>0</v>
      </c>
      <c r="CL157" s="30">
        <f>'Project Scorecard'!$F$290</f>
        <v>0</v>
      </c>
      <c r="CM157" s="30">
        <f>'Project Scorecard'!$F$290</f>
        <v>0</v>
      </c>
      <c r="CN157" s="30">
        <f>'Project Scorecard'!$F$290</f>
        <v>0</v>
      </c>
      <c r="CO157" s="30">
        <f>'Project Scorecard'!$F$290</f>
        <v>0</v>
      </c>
      <c r="CP157" s="30"/>
      <c r="CQ157" s="30"/>
      <c r="CR157" s="30"/>
      <c r="CS157" s="30"/>
      <c r="CT157" s="30"/>
      <c r="CU157" s="30"/>
      <c r="CV157" s="30"/>
      <c r="CW157" s="30"/>
      <c r="CX157" s="30"/>
      <c r="CY157" s="40"/>
      <c r="CZ157" s="40"/>
      <c r="DA157" s="40"/>
      <c r="DB157" s="40"/>
      <c r="DC157" s="40"/>
      <c r="DD157" s="40"/>
      <c r="DE157" s="40"/>
      <c r="DF157" s="40"/>
      <c r="DG157" s="40"/>
      <c r="DH157" s="40"/>
      <c r="DI157" s="40"/>
      <c r="DJ157" s="40"/>
      <c r="DK157" s="40"/>
      <c r="DL157" s="40"/>
      <c r="DM157" s="40"/>
      <c r="DN157" s="40"/>
      <c r="DO157" s="40"/>
      <c r="DP157" s="40"/>
      <c r="DQ157" s="40"/>
      <c r="DR157" s="40"/>
      <c r="DS157" s="40"/>
      <c r="DT157" s="40"/>
      <c r="DU157" s="40"/>
      <c r="DV157" s="40"/>
      <c r="DW157" s="40"/>
      <c r="DX157" s="40"/>
      <c r="DY157" s="40"/>
      <c r="DZ157" s="40"/>
      <c r="EA157" s="40"/>
      <c r="EB157" s="40"/>
      <c r="EC157" s="40"/>
      <c r="ED157" s="40"/>
      <c r="EE157" s="40"/>
      <c r="EF157" s="40"/>
      <c r="EG157" s="40"/>
      <c r="EH157" s="40"/>
      <c r="EI157" s="40"/>
      <c r="EJ157" s="40"/>
      <c r="EK157" s="40"/>
      <c r="EL157" s="40"/>
      <c r="EM157" s="40"/>
      <c r="EN157" s="40"/>
      <c r="EO157" s="40"/>
      <c r="EP157" s="40"/>
      <c r="EQ157" s="40"/>
      <c r="ER157" s="40"/>
      <c r="ES157" s="40"/>
      <c r="ET157" s="40"/>
      <c r="EU157" s="40"/>
      <c r="EV157" s="40"/>
      <c r="EW157" s="40"/>
      <c r="EX157" s="40"/>
      <c r="EY157" s="40"/>
      <c r="EZ157" s="40"/>
      <c r="FA157" s="40"/>
      <c r="FB157" s="40"/>
      <c r="FC157" s="40"/>
      <c r="FD157" s="40"/>
      <c r="FE157" s="40"/>
      <c r="FF157" s="40"/>
      <c r="FG157" s="40"/>
      <c r="FH157" s="40"/>
      <c r="FI157" s="40"/>
      <c r="FJ157" s="40"/>
      <c r="FK157" s="40"/>
      <c r="FL157" s="40"/>
      <c r="FM157" s="40"/>
      <c r="FN157" s="40"/>
      <c r="FO157" s="40"/>
      <c r="FP157" s="40"/>
      <c r="FQ157" s="40"/>
      <c r="FR157" s="40"/>
      <c r="FS157" s="40"/>
      <c r="FT157" s="40"/>
      <c r="FU157" s="40"/>
      <c r="FV157" s="40"/>
      <c r="FW157" s="40"/>
      <c r="FX157" s="40"/>
      <c r="FY157" s="40"/>
      <c r="FZ157" s="38"/>
      <c r="GA157" s="38"/>
    </row>
    <row r="158" spans="2:183" ht="20" customHeight="1">
      <c r="B158" s="42"/>
      <c r="C158" s="45"/>
      <c r="D158" s="45"/>
      <c r="E158" s="45"/>
      <c r="F158" s="45"/>
      <c r="G158" s="45"/>
      <c r="H158" s="45"/>
      <c r="I158" s="45"/>
      <c r="J158" s="45"/>
      <c r="K158" s="45"/>
      <c r="L158" s="45"/>
      <c r="M158" s="45"/>
      <c r="N158" s="45"/>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30"/>
      <c r="AO158" s="30"/>
      <c r="AP158" s="30"/>
      <c r="AQ158" s="30"/>
      <c r="AR158" s="30"/>
      <c r="AS158" s="30"/>
      <c r="AT158" s="30"/>
      <c r="AU158" s="30"/>
      <c r="AV158" s="30"/>
      <c r="AW158" s="30"/>
      <c r="AX158" s="30">
        <f>'Project Scorecard'!$E$337</f>
        <v>0</v>
      </c>
      <c r="AY158" s="30">
        <f>'Project Scorecard'!$E$337</f>
        <v>0</v>
      </c>
      <c r="AZ158" s="30">
        <f>'Project Scorecard'!$E$337</f>
        <v>0</v>
      </c>
      <c r="BA158" s="30">
        <f>'Project Scorecard'!$E$337</f>
        <v>0</v>
      </c>
      <c r="BB158" s="30">
        <f>'Project Scorecard'!$E$337</f>
        <v>0</v>
      </c>
      <c r="BC158" s="30">
        <f>'Project Scorecard'!$E$337</f>
        <v>0</v>
      </c>
      <c r="BD158" s="30">
        <f>'Project Scorecard'!$E$337</f>
        <v>0</v>
      </c>
      <c r="BE158" s="30">
        <f>'Project Scorecard'!$E$337</f>
        <v>0</v>
      </c>
      <c r="BF158" s="30">
        <f>'Project Scorecard'!$E$337</f>
        <v>0</v>
      </c>
      <c r="BG158" s="30">
        <f>'Project Scorecard'!$E$337</f>
        <v>0</v>
      </c>
      <c r="BH158" s="30">
        <f>'Project Scorecard'!$E$337</f>
        <v>0</v>
      </c>
      <c r="BI158" s="30">
        <f>'Project Scorecard'!$E$337</f>
        <v>0</v>
      </c>
      <c r="BJ158" s="30">
        <f>'Project Scorecard'!$E$337</f>
        <v>0</v>
      </c>
      <c r="BK158" s="30">
        <f>'Project Scorecard'!$E$313</f>
        <v>0</v>
      </c>
      <c r="BL158" s="30">
        <f>'Project Scorecard'!$E$313</f>
        <v>0</v>
      </c>
      <c r="BM158" s="30">
        <f>'Project Scorecard'!$E$313</f>
        <v>0</v>
      </c>
      <c r="BN158" s="30">
        <f>'Project Scorecard'!$E$313</f>
        <v>0</v>
      </c>
      <c r="BO158" s="30">
        <f>'Project Scorecard'!$E$313</f>
        <v>0</v>
      </c>
      <c r="BP158" s="30">
        <f>'Project Scorecard'!$E$313</f>
        <v>0</v>
      </c>
      <c r="BQ158" s="30">
        <f>'Project Scorecard'!$E$313</f>
        <v>0</v>
      </c>
      <c r="BR158" s="30">
        <f>'Project Scorecard'!$E$313</f>
        <v>0</v>
      </c>
      <c r="BS158" s="30">
        <f>'Project Scorecard'!$E$313</f>
        <v>0</v>
      </c>
      <c r="BT158" s="30">
        <f>'Project Scorecard'!$E$313</f>
        <v>0</v>
      </c>
      <c r="BU158" s="30">
        <f>'Project Scorecard'!$E$313</f>
        <v>0</v>
      </c>
      <c r="BV158" s="30">
        <f>'Project Scorecard'!$E$313</f>
        <v>0</v>
      </c>
      <c r="BW158" s="30">
        <f>'Project Scorecard'!$E$313</f>
        <v>0</v>
      </c>
      <c r="BX158" s="30">
        <f>'Project Scorecard'!$E$313</f>
        <v>0</v>
      </c>
      <c r="BY158" s="30">
        <f>'Project Scorecard'!$E$313</f>
        <v>0</v>
      </c>
      <c r="BZ158" s="30">
        <f>'Project Scorecard'!$E$313</f>
        <v>0</v>
      </c>
      <c r="CA158" s="30">
        <f>'Project Scorecard'!$E$313</f>
        <v>0</v>
      </c>
      <c r="CB158" s="30">
        <f>'Project Scorecard'!$F$290</f>
        <v>0</v>
      </c>
      <c r="CC158" s="30">
        <f>'Project Scorecard'!$F$290</f>
        <v>0</v>
      </c>
      <c r="CD158" s="30">
        <f>'Project Scorecard'!$F$290</f>
        <v>0</v>
      </c>
      <c r="CE158" s="30">
        <f>'Project Scorecard'!$F$290</f>
        <v>0</v>
      </c>
      <c r="CF158" s="30">
        <f>'Project Scorecard'!$F$290</f>
        <v>0</v>
      </c>
      <c r="CG158" s="30">
        <f>'Project Scorecard'!$F$290</f>
        <v>0</v>
      </c>
      <c r="CH158" s="30">
        <f>'Project Scorecard'!$F$290</f>
        <v>0</v>
      </c>
      <c r="CI158" s="30">
        <f>'Project Scorecard'!$F$290</f>
        <v>0</v>
      </c>
      <c r="CJ158" s="30">
        <f>'Project Scorecard'!$F$290</f>
        <v>0</v>
      </c>
      <c r="CK158" s="30">
        <f>'Project Scorecard'!$F$290</f>
        <v>0</v>
      </c>
      <c r="CL158" s="30">
        <f>'Project Scorecard'!$F$290</f>
        <v>0</v>
      </c>
      <c r="CM158" s="30">
        <f>'Project Scorecard'!$F$290</f>
        <v>0</v>
      </c>
      <c r="CN158" s="30">
        <f>'Project Scorecard'!$F$290</f>
        <v>0</v>
      </c>
      <c r="CO158" s="30"/>
      <c r="CP158" s="30"/>
      <c r="CQ158" s="30"/>
      <c r="CR158" s="30"/>
      <c r="CS158" s="30"/>
      <c r="CT158" s="30"/>
      <c r="CU158" s="30"/>
      <c r="CV158" s="30"/>
      <c r="CW158" s="30"/>
      <c r="CX158" s="30"/>
      <c r="CY158" s="40"/>
      <c r="CZ158" s="40"/>
      <c r="DA158" s="40"/>
      <c r="DB158" s="40"/>
      <c r="DC158" s="40"/>
      <c r="DD158" s="40"/>
      <c r="DE158" s="40"/>
      <c r="DF158" s="40"/>
      <c r="DG158" s="40"/>
      <c r="DH158" s="40"/>
      <c r="DI158" s="40"/>
      <c r="DJ158" s="40"/>
      <c r="DK158" s="40"/>
      <c r="DL158" s="40"/>
      <c r="DM158" s="40"/>
      <c r="DN158" s="40"/>
      <c r="DO158" s="40"/>
      <c r="DP158" s="40"/>
      <c r="DQ158" s="40"/>
      <c r="DR158" s="40"/>
      <c r="DS158" s="40"/>
      <c r="DT158" s="40"/>
      <c r="DU158" s="40"/>
      <c r="DV158" s="40"/>
      <c r="DW158" s="40"/>
      <c r="DX158" s="40"/>
      <c r="DY158" s="40"/>
      <c r="DZ158" s="40"/>
      <c r="EA158" s="40"/>
      <c r="EB158" s="40"/>
      <c r="EC158" s="40"/>
      <c r="ED158" s="40"/>
      <c r="EE158" s="40"/>
      <c r="EF158" s="40"/>
      <c r="EG158" s="40"/>
      <c r="EH158" s="40"/>
      <c r="EI158" s="40"/>
      <c r="EJ158" s="40"/>
      <c r="EK158" s="40"/>
      <c r="EL158" s="40"/>
      <c r="EM158" s="40"/>
      <c r="EN158" s="40"/>
      <c r="EO158" s="40"/>
      <c r="EP158" s="40"/>
      <c r="EQ158" s="40"/>
      <c r="ER158" s="40"/>
      <c r="ES158" s="40"/>
      <c r="ET158" s="40"/>
      <c r="EU158" s="40"/>
      <c r="EV158" s="40"/>
      <c r="EW158" s="40"/>
      <c r="EX158" s="40"/>
      <c r="EY158" s="40"/>
      <c r="EZ158" s="40"/>
      <c r="FA158" s="40"/>
      <c r="FB158" s="40"/>
      <c r="FC158" s="40"/>
      <c r="FD158" s="40"/>
      <c r="FE158" s="40"/>
      <c r="FF158" s="40"/>
      <c r="FG158" s="40"/>
      <c r="FH158" s="40"/>
      <c r="FI158" s="40"/>
      <c r="FJ158" s="40"/>
      <c r="FK158" s="40"/>
      <c r="FL158" s="40"/>
      <c r="FM158" s="40"/>
      <c r="FN158" s="40"/>
      <c r="FO158" s="40"/>
      <c r="FP158" s="40"/>
      <c r="FQ158" s="40"/>
      <c r="FR158" s="40"/>
      <c r="FS158" s="40"/>
      <c r="FT158" s="40"/>
      <c r="FU158" s="40"/>
      <c r="FV158" s="40"/>
      <c r="FW158" s="40"/>
      <c r="FX158" s="40"/>
      <c r="FY158" s="40"/>
      <c r="FZ158" s="38"/>
      <c r="GA158" s="38"/>
    </row>
    <row r="159" spans="2:183" ht="20" customHeight="1">
      <c r="B159" s="42"/>
      <c r="C159" s="45"/>
      <c r="D159" s="45"/>
      <c r="E159" s="45"/>
      <c r="F159" s="45"/>
      <c r="G159" s="45"/>
      <c r="H159" s="45"/>
      <c r="I159" s="45"/>
      <c r="J159" s="45"/>
      <c r="K159" s="45"/>
      <c r="L159" s="45"/>
      <c r="M159" s="45"/>
      <c r="N159" s="45"/>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30"/>
      <c r="AO159" s="30"/>
      <c r="AP159" s="30"/>
      <c r="AQ159" s="30"/>
      <c r="AR159" s="30"/>
      <c r="AS159" s="30"/>
      <c r="AT159" s="30"/>
      <c r="AU159" s="30"/>
      <c r="AV159" s="30"/>
      <c r="AW159" s="30"/>
      <c r="AX159" s="30"/>
      <c r="AY159" s="30">
        <f>'Project Scorecard'!$E$337</f>
        <v>0</v>
      </c>
      <c r="AZ159" s="30">
        <f>'Project Scorecard'!$E$337</f>
        <v>0</v>
      </c>
      <c r="BA159" s="30">
        <f>'Project Scorecard'!$E$337</f>
        <v>0</v>
      </c>
      <c r="BB159" s="30">
        <f>'Project Scorecard'!$E$337</f>
        <v>0</v>
      </c>
      <c r="BC159" s="30">
        <f>'Project Scorecard'!$E$337</f>
        <v>0</v>
      </c>
      <c r="BD159" s="30">
        <f>'Project Scorecard'!$E$337</f>
        <v>0</v>
      </c>
      <c r="BE159" s="30">
        <f>'Project Scorecard'!$E$337</f>
        <v>0</v>
      </c>
      <c r="BF159" s="30">
        <f>'Project Scorecard'!$E$337</f>
        <v>0</v>
      </c>
      <c r="BG159" s="30">
        <f>'Project Scorecard'!$E$337</f>
        <v>0</v>
      </c>
      <c r="BH159" s="30">
        <f>'Project Scorecard'!$E$337</f>
        <v>0</v>
      </c>
      <c r="BI159" s="30">
        <f>'Project Scorecard'!$E$337</f>
        <v>0</v>
      </c>
      <c r="BJ159" s="30">
        <f>'Project Scorecard'!$E$337</f>
        <v>0</v>
      </c>
      <c r="BK159" s="30">
        <f>'Project Scorecard'!$E$313</f>
        <v>0</v>
      </c>
      <c r="BL159" s="34">
        <f>'Project Scorecard'!$E$313</f>
        <v>0</v>
      </c>
      <c r="BM159" s="30">
        <f>'Project Scorecard'!$E$313</f>
        <v>0</v>
      </c>
      <c r="BN159" s="30">
        <f>'Project Scorecard'!$E$313</f>
        <v>0</v>
      </c>
      <c r="BO159" s="30">
        <f>'Project Scorecard'!$E$313</f>
        <v>0</v>
      </c>
      <c r="BP159" s="30">
        <f>'Project Scorecard'!$E$313</f>
        <v>0</v>
      </c>
      <c r="BQ159" s="30">
        <f>'Project Scorecard'!$E$313</f>
        <v>0</v>
      </c>
      <c r="BR159" s="30">
        <f>'Project Scorecard'!$E$313</f>
        <v>0</v>
      </c>
      <c r="BS159" s="30">
        <f>'Project Scorecard'!$E$313</f>
        <v>0</v>
      </c>
      <c r="BT159" s="30">
        <f>'Project Scorecard'!$E$313</f>
        <v>0</v>
      </c>
      <c r="BU159" s="30">
        <f>'Project Scorecard'!$E$313</f>
        <v>0</v>
      </c>
      <c r="BV159" s="30">
        <f>'Project Scorecard'!$E$313</f>
        <v>0</v>
      </c>
      <c r="BW159" s="30">
        <f>'Project Scorecard'!$E$313</f>
        <v>0</v>
      </c>
      <c r="BX159" s="30">
        <f>'Project Scorecard'!$E$313</f>
        <v>0</v>
      </c>
      <c r="BY159" s="30">
        <f>'Project Scorecard'!$E$313</f>
        <v>0</v>
      </c>
      <c r="BZ159" s="30">
        <f>'Project Scorecard'!$E$313</f>
        <v>0</v>
      </c>
      <c r="CA159" s="30">
        <f>'Project Scorecard'!$E$313</f>
        <v>0</v>
      </c>
      <c r="CB159" s="30">
        <f>'Project Scorecard'!$F$290</f>
        <v>0</v>
      </c>
      <c r="CC159" s="30">
        <f>'Project Scorecard'!$F$290</f>
        <v>0</v>
      </c>
      <c r="CD159" s="30">
        <f>'Project Scorecard'!$F$290</f>
        <v>0</v>
      </c>
      <c r="CE159" s="30">
        <f>'Project Scorecard'!$F$290</f>
        <v>0</v>
      </c>
      <c r="CF159" s="30">
        <f>'Project Scorecard'!$F$290</f>
        <v>0</v>
      </c>
      <c r="CG159" s="30">
        <f>'Project Scorecard'!$F$290</f>
        <v>0</v>
      </c>
      <c r="CH159" s="30">
        <f>'Project Scorecard'!$F$290</f>
        <v>0</v>
      </c>
      <c r="CI159" s="30">
        <f>'Project Scorecard'!$F$290</f>
        <v>0</v>
      </c>
      <c r="CJ159" s="30">
        <f>'Project Scorecard'!$F$290</f>
        <v>0</v>
      </c>
      <c r="CK159" s="30">
        <f>'Project Scorecard'!$F$290</f>
        <v>0</v>
      </c>
      <c r="CL159" s="30">
        <f>'Project Scorecard'!$F$290</f>
        <v>0</v>
      </c>
      <c r="CM159" s="30">
        <f>'Project Scorecard'!$F$290</f>
        <v>0</v>
      </c>
      <c r="CN159" s="30"/>
      <c r="CO159" s="30"/>
      <c r="CP159" s="30"/>
      <c r="CQ159" s="30"/>
      <c r="CR159" s="30"/>
      <c r="CS159" s="30"/>
      <c r="CT159" s="30"/>
      <c r="CU159" s="30"/>
      <c r="CV159" s="30"/>
      <c r="CW159" s="30"/>
      <c r="CX159" s="30"/>
      <c r="CY159" s="40"/>
      <c r="CZ159" s="40"/>
      <c r="DA159" s="40"/>
      <c r="DB159" s="40"/>
      <c r="DC159" s="40"/>
      <c r="DD159" s="40"/>
      <c r="DE159" s="40"/>
      <c r="DF159" s="40"/>
      <c r="DG159" s="40"/>
      <c r="DH159" s="40"/>
      <c r="DI159" s="40"/>
      <c r="DJ159" s="40"/>
      <c r="DK159" s="40"/>
      <c r="DL159" s="40"/>
      <c r="DM159" s="40"/>
      <c r="DN159" s="40"/>
      <c r="DO159" s="40"/>
      <c r="DP159" s="40"/>
      <c r="DQ159" s="40"/>
      <c r="DR159" s="40"/>
      <c r="DS159" s="40"/>
      <c r="DT159" s="40"/>
      <c r="DU159" s="40"/>
      <c r="DV159" s="40"/>
      <c r="DW159" s="40"/>
      <c r="DX159" s="40"/>
      <c r="DY159" s="40"/>
      <c r="DZ159" s="40"/>
      <c r="EA159" s="40"/>
      <c r="EB159" s="40"/>
      <c r="EC159" s="40"/>
      <c r="ED159" s="40"/>
      <c r="EE159" s="40"/>
      <c r="EF159" s="40"/>
      <c r="EG159" s="40"/>
      <c r="EH159" s="40"/>
      <c r="EI159" s="40"/>
      <c r="EJ159" s="40"/>
      <c r="EK159" s="40"/>
      <c r="EL159" s="40"/>
      <c r="EM159" s="40"/>
      <c r="EN159" s="40"/>
      <c r="EO159" s="40"/>
      <c r="EP159" s="40"/>
      <c r="EQ159" s="40"/>
      <c r="ER159" s="40"/>
      <c r="ES159" s="40"/>
      <c r="ET159" s="40"/>
      <c r="EU159" s="40"/>
      <c r="EV159" s="40"/>
      <c r="EW159" s="40"/>
      <c r="EX159" s="40"/>
      <c r="EY159" s="40"/>
      <c r="EZ159" s="40"/>
      <c r="FA159" s="40"/>
      <c r="FB159" s="40"/>
      <c r="FC159" s="40"/>
      <c r="FD159" s="40"/>
      <c r="FE159" s="40"/>
      <c r="FF159" s="40"/>
      <c r="FG159" s="40"/>
      <c r="FH159" s="40"/>
      <c r="FI159" s="40"/>
      <c r="FJ159" s="40"/>
      <c r="FK159" s="40"/>
      <c r="FL159" s="40"/>
      <c r="FM159" s="40"/>
      <c r="FN159" s="40"/>
      <c r="FO159" s="40"/>
      <c r="FP159" s="40"/>
      <c r="FQ159" s="40"/>
      <c r="FR159" s="40"/>
      <c r="FS159" s="40"/>
      <c r="FT159" s="40"/>
      <c r="FU159" s="40"/>
      <c r="FV159" s="40"/>
      <c r="FW159" s="40"/>
      <c r="FX159" s="40"/>
      <c r="FY159" s="40"/>
      <c r="FZ159" s="38"/>
      <c r="GA159" s="38"/>
    </row>
    <row r="160" spans="2:183" ht="20" customHeight="1">
      <c r="B160" s="42"/>
      <c r="C160" s="45"/>
      <c r="D160" s="45"/>
      <c r="E160" s="45"/>
      <c r="F160" s="45"/>
      <c r="G160" s="45"/>
      <c r="H160" s="45"/>
      <c r="I160" s="45"/>
      <c r="J160" s="45"/>
      <c r="K160" s="45"/>
      <c r="L160" s="45"/>
      <c r="M160" s="45"/>
      <c r="N160" s="45"/>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30"/>
      <c r="AO160" s="30"/>
      <c r="AP160" s="30"/>
      <c r="AQ160" s="30"/>
      <c r="AR160" s="30"/>
      <c r="AS160" s="30"/>
      <c r="AT160" s="30"/>
      <c r="AU160" s="30"/>
      <c r="AV160" s="30"/>
      <c r="AW160" s="30"/>
      <c r="AX160" s="30"/>
      <c r="AY160" s="30"/>
      <c r="AZ160" s="30"/>
      <c r="BA160" s="30">
        <f>'Project Scorecard'!$E$337</f>
        <v>0</v>
      </c>
      <c r="BB160" s="30">
        <f>'Project Scorecard'!$E$337</f>
        <v>0</v>
      </c>
      <c r="BC160" s="30">
        <f>'Project Scorecard'!$E$337</f>
        <v>0</v>
      </c>
      <c r="BD160" s="30">
        <f>'Project Scorecard'!$E$337</f>
        <v>0</v>
      </c>
      <c r="BE160" s="30">
        <f>'Project Scorecard'!$E$337</f>
        <v>0</v>
      </c>
      <c r="BF160" s="30">
        <f>'Project Scorecard'!$E$337</f>
        <v>0</v>
      </c>
      <c r="BG160" s="30">
        <f>'Project Scorecard'!$E$337</f>
        <v>0</v>
      </c>
      <c r="BH160" s="30">
        <f>'Project Scorecard'!$E$337</f>
        <v>0</v>
      </c>
      <c r="BI160" s="30">
        <f>'Project Scorecard'!$E$337</f>
        <v>0</v>
      </c>
      <c r="BJ160" s="30">
        <f>'Project Scorecard'!$E$313</f>
        <v>0</v>
      </c>
      <c r="BK160" s="30">
        <f>'Project Scorecard'!$E$313</f>
        <v>0</v>
      </c>
      <c r="BL160" s="34">
        <f>'Project Scorecard'!$E$313</f>
        <v>0</v>
      </c>
      <c r="BM160" s="30">
        <f>'Project Scorecard'!$E$313</f>
        <v>0</v>
      </c>
      <c r="BN160" s="30">
        <f>'Project Scorecard'!$E$313</f>
        <v>0</v>
      </c>
      <c r="BO160" s="30">
        <f>'Project Scorecard'!$E$313</f>
        <v>0</v>
      </c>
      <c r="BP160" s="30">
        <f>'Project Scorecard'!$E$313</f>
        <v>0</v>
      </c>
      <c r="BQ160" s="30">
        <f>'Project Scorecard'!$E$313</f>
        <v>0</v>
      </c>
      <c r="BR160" s="30">
        <f>'Project Scorecard'!$E$313</f>
        <v>0</v>
      </c>
      <c r="BS160" s="30">
        <f>'Project Scorecard'!$E$313</f>
        <v>0</v>
      </c>
      <c r="BT160" s="30">
        <f>'Project Scorecard'!$E$313</f>
        <v>0</v>
      </c>
      <c r="BU160" s="30">
        <f>'Project Scorecard'!$E$313</f>
        <v>0</v>
      </c>
      <c r="BV160" s="30">
        <f>'Project Scorecard'!$E$313</f>
        <v>0</v>
      </c>
      <c r="BW160" s="30">
        <f>'Project Scorecard'!$E$313</f>
        <v>0</v>
      </c>
      <c r="BX160" s="30">
        <f>'Project Scorecard'!$E$313</f>
        <v>0</v>
      </c>
      <c r="BY160" s="30">
        <f>'Project Scorecard'!$E$313</f>
        <v>0</v>
      </c>
      <c r="BZ160" s="30">
        <f>'Project Scorecard'!$E$313</f>
        <v>0</v>
      </c>
      <c r="CA160" s="30">
        <f>'Project Scorecard'!$E$313</f>
        <v>0</v>
      </c>
      <c r="CB160" s="30"/>
      <c r="CC160" s="30">
        <f>'Project Scorecard'!$F$290</f>
        <v>0</v>
      </c>
      <c r="CD160" s="30">
        <f>'Project Scorecard'!$F$290</f>
        <v>0</v>
      </c>
      <c r="CE160" s="30">
        <f>'Project Scorecard'!$F$290</f>
        <v>0</v>
      </c>
      <c r="CF160" s="30">
        <f>'Project Scorecard'!$F$290</f>
        <v>0</v>
      </c>
      <c r="CG160" s="30">
        <f>'Project Scorecard'!$F$290</f>
        <v>0</v>
      </c>
      <c r="CH160" s="30">
        <f>'Project Scorecard'!$F$290</f>
        <v>0</v>
      </c>
      <c r="CI160" s="30">
        <f>'Project Scorecard'!$F$290</f>
        <v>0</v>
      </c>
      <c r="CJ160" s="30">
        <f>'Project Scorecard'!$F$290</f>
        <v>0</v>
      </c>
      <c r="CK160" s="30">
        <f>'Project Scorecard'!$F$290</f>
        <v>0</v>
      </c>
      <c r="CL160" s="30"/>
      <c r="CM160" s="30"/>
      <c r="CN160" s="30"/>
      <c r="CO160" s="30"/>
      <c r="CP160" s="30"/>
      <c r="CQ160" s="30"/>
      <c r="CR160" s="30"/>
      <c r="CS160" s="30"/>
      <c r="CT160" s="30"/>
      <c r="CU160" s="30"/>
      <c r="CV160" s="30"/>
      <c r="CW160" s="30"/>
      <c r="CX160" s="30"/>
      <c r="CY160" s="40"/>
      <c r="CZ160" s="40"/>
      <c r="DA160" s="40"/>
      <c r="DB160" s="40"/>
      <c r="DC160" s="40"/>
      <c r="DD160" s="40"/>
      <c r="DE160" s="40"/>
      <c r="DF160" s="40"/>
      <c r="DG160" s="40"/>
      <c r="DH160" s="40"/>
      <c r="DI160" s="40"/>
      <c r="DJ160" s="40"/>
      <c r="DK160" s="40"/>
      <c r="DL160" s="40"/>
      <c r="DM160" s="40"/>
      <c r="DN160" s="40"/>
      <c r="DO160" s="40"/>
      <c r="DP160" s="40"/>
      <c r="DQ160" s="40"/>
      <c r="DR160" s="40"/>
      <c r="DS160" s="40"/>
      <c r="DT160" s="40"/>
      <c r="DU160" s="40"/>
      <c r="DV160" s="40"/>
      <c r="DW160" s="40"/>
      <c r="DX160" s="40"/>
      <c r="DY160" s="40"/>
      <c r="DZ160" s="40"/>
      <c r="EA160" s="40"/>
      <c r="EB160" s="40"/>
      <c r="EC160" s="40"/>
      <c r="ED160" s="40"/>
      <c r="EE160" s="40"/>
      <c r="EF160" s="40"/>
      <c r="EG160" s="40"/>
      <c r="EH160" s="40"/>
      <c r="EI160" s="40"/>
      <c r="EJ160" s="40"/>
      <c r="EK160" s="40"/>
      <c r="EL160" s="40"/>
      <c r="EM160" s="40"/>
      <c r="EN160" s="40"/>
      <c r="EO160" s="40"/>
      <c r="EP160" s="40"/>
      <c r="EQ160" s="40"/>
      <c r="ER160" s="40"/>
      <c r="ES160" s="40"/>
      <c r="ET160" s="40"/>
      <c r="EU160" s="40"/>
      <c r="EV160" s="40"/>
      <c r="EW160" s="40"/>
      <c r="EX160" s="40"/>
      <c r="EY160" s="40"/>
      <c r="EZ160" s="40"/>
      <c r="FA160" s="40"/>
      <c r="FB160" s="40"/>
      <c r="FC160" s="40"/>
      <c r="FD160" s="40"/>
      <c r="FE160" s="40"/>
      <c r="FF160" s="40"/>
      <c r="FG160" s="40"/>
      <c r="FH160" s="40"/>
      <c r="FI160" s="40"/>
      <c r="FJ160" s="40"/>
      <c r="FK160" s="40"/>
      <c r="FL160" s="40"/>
      <c r="FM160" s="40"/>
      <c r="FN160" s="40"/>
      <c r="FO160" s="40"/>
      <c r="FP160" s="40"/>
      <c r="FQ160" s="40"/>
      <c r="FR160" s="40"/>
      <c r="FS160" s="40"/>
      <c r="FT160" s="40"/>
      <c r="FU160" s="40"/>
      <c r="FV160" s="40"/>
      <c r="FW160" s="40"/>
      <c r="FX160" s="40"/>
      <c r="FY160" s="40"/>
      <c r="FZ160" s="38"/>
      <c r="GA160" s="38"/>
    </row>
    <row r="161" spans="2:222" ht="20" customHeight="1">
      <c r="B161" s="42"/>
      <c r="C161" s="45"/>
      <c r="D161" s="45"/>
      <c r="E161" s="45"/>
      <c r="F161" s="45"/>
      <c r="G161" s="45"/>
      <c r="H161" s="45"/>
      <c r="I161" s="45"/>
      <c r="J161" s="45"/>
      <c r="K161" s="45"/>
      <c r="L161" s="45"/>
      <c r="M161" s="45"/>
      <c r="N161" s="45"/>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30"/>
      <c r="AO161" s="30"/>
      <c r="AP161" s="30"/>
      <c r="AQ161" s="30"/>
      <c r="AR161" s="30"/>
      <c r="AS161" s="30"/>
      <c r="AT161" s="30"/>
      <c r="AU161" s="30"/>
      <c r="AV161" s="30"/>
      <c r="AW161" s="30"/>
      <c r="AX161" s="30"/>
      <c r="AY161" s="30"/>
      <c r="AZ161" s="30"/>
      <c r="BA161" s="30"/>
      <c r="BB161" s="30">
        <f>'Project Scorecard'!$E$337</f>
        <v>0</v>
      </c>
      <c r="BC161" s="30">
        <f>'Project Scorecard'!$E$337</f>
        <v>0</v>
      </c>
      <c r="BD161" s="30">
        <f>'Project Scorecard'!$E$337</f>
        <v>0</v>
      </c>
      <c r="BE161" s="30">
        <f>'Project Scorecard'!$E$337</f>
        <v>0</v>
      </c>
      <c r="BF161" s="30">
        <f>'Project Scorecard'!$E$337</f>
        <v>0</v>
      </c>
      <c r="BG161" s="30">
        <f>'Project Scorecard'!$E$337</f>
        <v>0</v>
      </c>
      <c r="BH161" s="30">
        <f>'Project Scorecard'!$E$337</f>
        <v>0</v>
      </c>
      <c r="BI161" s="30">
        <f>'Project Scorecard'!$E$337</f>
        <v>0</v>
      </c>
      <c r="BJ161" s="30">
        <f>'Project Scorecard'!$E$313</f>
        <v>0</v>
      </c>
      <c r="BK161" s="30">
        <f>'Project Scorecard'!$E$313</f>
        <v>0</v>
      </c>
      <c r="BL161" s="30">
        <f>'Project Scorecard'!$E$313</f>
        <v>0</v>
      </c>
      <c r="BM161" s="30">
        <f>'Project Scorecard'!$E$313</f>
        <v>0</v>
      </c>
      <c r="BN161" s="30">
        <f>'Project Scorecard'!$E$313</f>
        <v>0</v>
      </c>
      <c r="BO161" s="30">
        <f>'Project Scorecard'!$E$313</f>
        <v>0</v>
      </c>
      <c r="BP161" s="30">
        <f>'Project Scorecard'!$E$313</f>
        <v>0</v>
      </c>
      <c r="BQ161" s="30">
        <f>'Project Scorecard'!$E$313</f>
        <v>0</v>
      </c>
      <c r="BR161" s="30">
        <f>'Project Scorecard'!$E$313</f>
        <v>0</v>
      </c>
      <c r="BS161" s="30">
        <f>'Project Scorecard'!$E$313</f>
        <v>0</v>
      </c>
      <c r="BT161" s="30">
        <f>'Project Scorecard'!$E$313</f>
        <v>0</v>
      </c>
      <c r="BU161" s="30">
        <f>'Project Scorecard'!$E$313</f>
        <v>0</v>
      </c>
      <c r="BV161" s="30">
        <f>'Project Scorecard'!$E$313</f>
        <v>0</v>
      </c>
      <c r="BW161" s="30">
        <f>'Project Scorecard'!$E$313</f>
        <v>0</v>
      </c>
      <c r="BX161" s="30">
        <f>'Project Scorecard'!$E$313</f>
        <v>0</v>
      </c>
      <c r="BY161" s="30">
        <f>'Project Scorecard'!$E$313</f>
        <v>0</v>
      </c>
      <c r="BZ161" s="30">
        <f>'Project Scorecard'!$E$313</f>
        <v>0</v>
      </c>
      <c r="CA161" s="30">
        <f>'Project Scorecard'!$E$313</f>
        <v>0</v>
      </c>
      <c r="CB161" s="30">
        <f>'Project Scorecard'!$E$313</f>
        <v>0</v>
      </c>
      <c r="CC161" s="30">
        <f>'Project Scorecard'!$F$290</f>
        <v>0</v>
      </c>
      <c r="CD161" s="30">
        <f>'Project Scorecard'!$F$290</f>
        <v>0</v>
      </c>
      <c r="CE161" s="30">
        <f>'Project Scorecard'!$F$290</f>
        <v>0</v>
      </c>
      <c r="CF161" s="30">
        <f>'Project Scorecard'!$F$290</f>
        <v>0</v>
      </c>
      <c r="CG161" s="30">
        <f>'Project Scorecard'!$F$290</f>
        <v>0</v>
      </c>
      <c r="CH161" s="30">
        <f>'Project Scorecard'!$F$290</f>
        <v>0</v>
      </c>
      <c r="CI161" s="30">
        <f>'Project Scorecard'!$F$290</f>
        <v>0</v>
      </c>
      <c r="CJ161" s="30">
        <f>'Project Scorecard'!$F$290</f>
        <v>0</v>
      </c>
      <c r="CK161" s="30"/>
      <c r="CL161" s="30"/>
      <c r="CM161" s="30"/>
      <c r="CN161" s="30"/>
      <c r="CO161" s="30"/>
      <c r="CP161" s="30"/>
      <c r="CQ161" s="30"/>
      <c r="CR161" s="30"/>
      <c r="CS161" s="30"/>
      <c r="CT161" s="30"/>
      <c r="CU161" s="30"/>
      <c r="CV161" s="30"/>
      <c r="CW161" s="30"/>
      <c r="CX161" s="30"/>
      <c r="CY161" s="40"/>
      <c r="CZ161" s="40"/>
      <c r="DA161" s="40"/>
      <c r="DB161" s="40"/>
      <c r="DC161" s="40"/>
      <c r="DD161" s="40"/>
      <c r="DE161" s="40"/>
      <c r="DF161" s="40"/>
      <c r="DG161" s="40"/>
      <c r="DH161" s="40"/>
      <c r="DI161" s="40"/>
      <c r="DJ161" s="40"/>
      <c r="DK161" s="40"/>
      <c r="DL161" s="40"/>
      <c r="DM161" s="40"/>
      <c r="DN161" s="40"/>
      <c r="DO161" s="40"/>
      <c r="DP161" s="40"/>
      <c r="DQ161" s="40"/>
      <c r="DR161" s="40"/>
      <c r="DS161" s="40"/>
      <c r="DT161" s="40"/>
      <c r="DU161" s="40"/>
      <c r="DV161" s="40"/>
      <c r="DW161" s="40"/>
      <c r="DX161" s="40"/>
      <c r="DY161" s="40"/>
      <c r="DZ161" s="40"/>
      <c r="EA161" s="40"/>
      <c r="EB161" s="40"/>
      <c r="EC161" s="40"/>
      <c r="ED161" s="40"/>
      <c r="EE161" s="40"/>
      <c r="EF161" s="40"/>
      <c r="EG161" s="40"/>
      <c r="EH161" s="40"/>
      <c r="EI161" s="40"/>
      <c r="EJ161" s="40"/>
      <c r="EK161" s="40"/>
      <c r="EL161" s="40"/>
      <c r="EM161" s="40"/>
      <c r="EN161" s="40"/>
      <c r="EO161" s="40"/>
      <c r="EP161" s="40"/>
      <c r="EQ161" s="40"/>
      <c r="ER161" s="40"/>
      <c r="ES161" s="40"/>
      <c r="ET161" s="40"/>
      <c r="EU161" s="40"/>
      <c r="EV161" s="40"/>
      <c r="EW161" s="40"/>
      <c r="EX161" s="40"/>
      <c r="EY161" s="40"/>
      <c r="EZ161" s="40"/>
      <c r="FA161" s="40"/>
      <c r="FB161" s="40"/>
      <c r="FC161" s="40"/>
      <c r="FD161" s="40"/>
      <c r="FE161" s="40"/>
      <c r="FF161" s="40"/>
      <c r="FG161" s="40"/>
      <c r="FH161" s="40"/>
      <c r="FI161" s="40"/>
      <c r="FJ161" s="40"/>
      <c r="FK161" s="40"/>
      <c r="FL161" s="40"/>
      <c r="FM161" s="40"/>
      <c r="FN161" s="40"/>
      <c r="FO161" s="40"/>
      <c r="FP161" s="40"/>
      <c r="FQ161" s="40"/>
      <c r="FR161" s="40"/>
      <c r="FS161" s="40"/>
      <c r="FT161" s="40"/>
      <c r="FU161" s="40"/>
      <c r="FV161" s="40"/>
      <c r="FW161" s="40"/>
      <c r="FX161" s="40"/>
      <c r="FY161" s="40"/>
      <c r="FZ161" s="38"/>
      <c r="GA161" s="38"/>
    </row>
    <row r="162" spans="2:222" ht="20" customHeight="1">
      <c r="B162" s="42"/>
      <c r="C162" s="45"/>
      <c r="D162" s="45"/>
      <c r="E162" s="45"/>
      <c r="F162" s="45"/>
      <c r="G162" s="45"/>
      <c r="H162" s="45"/>
      <c r="I162" s="45"/>
      <c r="J162" s="45"/>
      <c r="K162" s="45"/>
      <c r="L162" s="45"/>
      <c r="M162" s="45"/>
      <c r="N162" s="45"/>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30"/>
      <c r="AO162" s="30"/>
      <c r="AP162" s="30"/>
      <c r="AQ162" s="30"/>
      <c r="AR162" s="30"/>
      <c r="AS162" s="30"/>
      <c r="AT162" s="30"/>
      <c r="AU162" s="30"/>
      <c r="AV162" s="30"/>
      <c r="AW162" s="30"/>
      <c r="AX162" s="30"/>
      <c r="AY162" s="30"/>
      <c r="AZ162" s="30"/>
      <c r="BA162" s="30"/>
      <c r="BB162" s="30"/>
      <c r="BC162" s="30"/>
      <c r="BD162" s="30">
        <f>'Project Scorecard'!$E$337</f>
        <v>0</v>
      </c>
      <c r="BE162" s="30">
        <f>'Project Scorecard'!$E$337</f>
        <v>0</v>
      </c>
      <c r="BF162" s="30">
        <f>'Project Scorecard'!$E$337</f>
        <v>0</v>
      </c>
      <c r="BG162" s="30">
        <f>'Project Scorecard'!$E$337</f>
        <v>0</v>
      </c>
      <c r="BH162" s="30">
        <f>'Project Scorecard'!$E$337</f>
        <v>0</v>
      </c>
      <c r="BI162" s="30">
        <f>'Project Scorecard'!$E$337</f>
        <v>0</v>
      </c>
      <c r="BJ162" s="30">
        <f>'Project Scorecard'!$E$313</f>
        <v>0</v>
      </c>
      <c r="BK162" s="30">
        <f>'Project Scorecard'!$E$313</f>
        <v>0</v>
      </c>
      <c r="BL162" s="30">
        <f>'Project Scorecard'!$E$313</f>
        <v>0</v>
      </c>
      <c r="BM162" s="30">
        <f>'Project Scorecard'!$E$313</f>
        <v>0</v>
      </c>
      <c r="BN162" s="30">
        <f>'Project Scorecard'!$E$313</f>
        <v>0</v>
      </c>
      <c r="BO162" s="30">
        <f>'Project Scorecard'!$E$313</f>
        <v>0</v>
      </c>
      <c r="BP162" s="30">
        <f>'Project Scorecard'!$E$313</f>
        <v>0</v>
      </c>
      <c r="BQ162" s="30">
        <f>'Project Scorecard'!$E$313</f>
        <v>0</v>
      </c>
      <c r="BR162" s="30">
        <f>'Project Scorecard'!$E$313</f>
        <v>0</v>
      </c>
      <c r="BS162" s="30">
        <f>'Project Scorecard'!$E$313</f>
        <v>0</v>
      </c>
      <c r="BT162" s="30">
        <f>'Project Scorecard'!$E$313</f>
        <v>0</v>
      </c>
      <c r="BU162" s="30">
        <f>'Project Scorecard'!$E$313</f>
        <v>0</v>
      </c>
      <c r="BV162" s="30">
        <f>'Project Scorecard'!$E$313</f>
        <v>0</v>
      </c>
      <c r="BW162" s="30">
        <f>'Project Scorecard'!$E$313</f>
        <v>0</v>
      </c>
      <c r="BX162" s="30">
        <f>'Project Scorecard'!$E$313</f>
        <v>0</v>
      </c>
      <c r="BY162" s="30">
        <f>'Project Scorecard'!$E$313</f>
        <v>0</v>
      </c>
      <c r="BZ162" s="30">
        <f>'Project Scorecard'!$E$313</f>
        <v>0</v>
      </c>
      <c r="CA162" s="30">
        <f>'Project Scorecard'!$E$313</f>
        <v>0</v>
      </c>
      <c r="CB162" s="30">
        <f>'Project Scorecard'!$E$313</f>
        <v>0</v>
      </c>
      <c r="CC162" s="30">
        <f>'Project Scorecard'!$F$290</f>
        <v>0</v>
      </c>
      <c r="CD162" s="30">
        <f>'Project Scorecard'!$F$290</f>
        <v>0</v>
      </c>
      <c r="CE162" s="30">
        <f>'Project Scorecard'!$F$290</f>
        <v>0</v>
      </c>
      <c r="CF162" s="30">
        <f>'Project Scorecard'!$F$290</f>
        <v>0</v>
      </c>
      <c r="CG162" s="30">
        <f>'Project Scorecard'!$F$290</f>
        <v>0</v>
      </c>
      <c r="CH162" s="30">
        <f>'Project Scorecard'!$F$290</f>
        <v>0</v>
      </c>
      <c r="CI162" s="30"/>
      <c r="CJ162" s="30"/>
      <c r="CK162" s="30"/>
      <c r="CL162" s="30"/>
      <c r="CM162" s="30"/>
      <c r="CN162" s="30"/>
      <c r="CO162" s="30"/>
      <c r="CP162" s="30"/>
      <c r="CQ162" s="30"/>
      <c r="CR162" s="30"/>
      <c r="CS162" s="30"/>
      <c r="CT162" s="30"/>
      <c r="CU162" s="30"/>
      <c r="CV162" s="30"/>
      <c r="CW162" s="30"/>
      <c r="CX162" s="30"/>
      <c r="CY162" s="40"/>
      <c r="CZ162" s="40"/>
      <c r="DA162" s="40"/>
      <c r="DB162" s="40"/>
      <c r="DC162" s="40"/>
      <c r="DD162" s="40"/>
      <c r="DE162" s="40"/>
      <c r="DF162" s="40"/>
      <c r="DG162" s="40"/>
      <c r="DH162" s="40"/>
      <c r="DI162" s="40"/>
      <c r="DJ162" s="40"/>
      <c r="DK162" s="40"/>
      <c r="DL162" s="40"/>
      <c r="DM162" s="40"/>
      <c r="DN162" s="40"/>
      <c r="DO162" s="40"/>
      <c r="DP162" s="40"/>
      <c r="DQ162" s="40"/>
      <c r="DR162" s="40"/>
      <c r="DS162" s="40"/>
      <c r="DT162" s="40"/>
      <c r="DU162" s="40"/>
      <c r="DV162" s="40"/>
      <c r="DW162" s="40"/>
      <c r="DX162" s="40"/>
      <c r="DY162" s="40"/>
      <c r="DZ162" s="40"/>
      <c r="EA162" s="40"/>
      <c r="EB162" s="40"/>
      <c r="EC162" s="40"/>
      <c r="ED162" s="40"/>
      <c r="EE162" s="40"/>
      <c r="EF162" s="40"/>
      <c r="EG162" s="40"/>
      <c r="EH162" s="40"/>
      <c r="EI162" s="40"/>
      <c r="EJ162" s="40"/>
      <c r="EK162" s="40"/>
      <c r="EL162" s="40"/>
      <c r="EM162" s="40"/>
      <c r="EN162" s="40"/>
      <c r="EO162" s="40"/>
      <c r="EP162" s="40"/>
      <c r="EQ162" s="40"/>
      <c r="ER162" s="40"/>
      <c r="ES162" s="40"/>
      <c r="ET162" s="40"/>
      <c r="EU162" s="40"/>
      <c r="EV162" s="40"/>
      <c r="EW162" s="40"/>
      <c r="EX162" s="40"/>
      <c r="EY162" s="40"/>
      <c r="EZ162" s="40"/>
      <c r="FA162" s="40"/>
      <c r="FB162" s="40"/>
      <c r="FC162" s="40"/>
      <c r="FD162" s="40"/>
      <c r="FE162" s="40"/>
      <c r="FF162" s="40"/>
      <c r="FG162" s="40"/>
      <c r="FH162" s="40"/>
      <c r="FI162" s="40"/>
      <c r="FJ162" s="40"/>
      <c r="FK162" s="40"/>
      <c r="FL162" s="40"/>
      <c r="FM162" s="40"/>
      <c r="FN162" s="40"/>
      <c r="FO162" s="40"/>
      <c r="FP162" s="40"/>
      <c r="FQ162" s="40"/>
      <c r="FR162" s="40"/>
      <c r="FS162" s="40"/>
      <c r="FT162" s="40"/>
      <c r="FU162" s="40"/>
      <c r="FV162" s="40"/>
      <c r="FW162" s="40"/>
      <c r="FX162" s="40"/>
      <c r="FY162" s="40"/>
      <c r="FZ162" s="38"/>
      <c r="GA162" s="38"/>
    </row>
    <row r="163" spans="2:222" ht="20" customHeight="1">
      <c r="B163" s="42"/>
      <c r="C163" s="45"/>
      <c r="D163" s="45"/>
      <c r="E163" s="45"/>
      <c r="F163" s="45"/>
      <c r="G163" s="45"/>
      <c r="H163" s="45"/>
      <c r="I163" s="45"/>
      <c r="J163" s="45"/>
      <c r="K163" s="45"/>
      <c r="L163" s="45"/>
      <c r="M163" s="45"/>
      <c r="N163" s="45"/>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30"/>
      <c r="AO163" s="30"/>
      <c r="AP163" s="30"/>
      <c r="AQ163" s="30"/>
      <c r="AR163" s="30"/>
      <c r="AS163" s="30"/>
      <c r="AT163" s="30"/>
      <c r="AU163" s="30"/>
      <c r="AV163" s="30"/>
      <c r="AW163" s="30"/>
      <c r="AX163" s="30"/>
      <c r="AY163" s="30"/>
      <c r="AZ163" s="30"/>
      <c r="BA163" s="30"/>
      <c r="BB163" s="30"/>
      <c r="BC163" s="30"/>
      <c r="BD163" s="30"/>
      <c r="BE163" s="30">
        <f>'Project Scorecard'!$E$337</f>
        <v>0</v>
      </c>
      <c r="BF163" s="30">
        <f>'Project Scorecard'!$E$337</f>
        <v>0</v>
      </c>
      <c r="BG163" s="30">
        <f>'Project Scorecard'!$E$337</f>
        <v>0</v>
      </c>
      <c r="BH163" s="30">
        <f>'Project Scorecard'!$E$337</f>
        <v>0</v>
      </c>
      <c r="BI163" s="30">
        <f>'Project Scorecard'!$E$313</f>
        <v>0</v>
      </c>
      <c r="BJ163" s="30">
        <f>'Project Scorecard'!$E$313</f>
        <v>0</v>
      </c>
      <c r="BK163" s="30">
        <f>'Project Scorecard'!$E$313</f>
        <v>0</v>
      </c>
      <c r="BL163" s="30">
        <f>'Project Scorecard'!$E$313</f>
        <v>0</v>
      </c>
      <c r="BM163" s="30">
        <f>'Project Scorecard'!$E$313</f>
        <v>0</v>
      </c>
      <c r="BN163" s="30">
        <f>'Project Scorecard'!$E$313</f>
        <v>0</v>
      </c>
      <c r="BO163" s="30">
        <f>'Project Scorecard'!$E$313</f>
        <v>0</v>
      </c>
      <c r="BP163" s="30">
        <f>'Project Scorecard'!$E$313</f>
        <v>0</v>
      </c>
      <c r="BQ163" s="30">
        <f>'Project Scorecard'!$E$313</f>
        <v>0</v>
      </c>
      <c r="BR163" s="30">
        <f>'Project Scorecard'!$E$313</f>
        <v>0</v>
      </c>
      <c r="BS163" s="30">
        <f>'Project Scorecard'!$E$313</f>
        <v>0</v>
      </c>
      <c r="BT163" s="30">
        <f>'Project Scorecard'!$E$313</f>
        <v>0</v>
      </c>
      <c r="BU163" s="30">
        <f>'Project Scorecard'!$E$313</f>
        <v>0</v>
      </c>
      <c r="BV163" s="30">
        <f>'Project Scorecard'!$E$313</f>
        <v>0</v>
      </c>
      <c r="BW163" s="30">
        <f>'Project Scorecard'!$E$313</f>
        <v>0</v>
      </c>
      <c r="BX163" s="30">
        <f>'Project Scorecard'!$E$313</f>
        <v>0</v>
      </c>
      <c r="BY163" s="30">
        <f>'Project Scorecard'!$E$313</f>
        <v>0</v>
      </c>
      <c r="BZ163" s="30">
        <f>'Project Scorecard'!$E$313</f>
        <v>0</v>
      </c>
      <c r="CA163" s="30">
        <f>'Project Scorecard'!$E$313</f>
        <v>0</v>
      </c>
      <c r="CB163" s="30">
        <f>'Project Scorecard'!$E$313</f>
        <v>0</v>
      </c>
      <c r="CC163" s="30"/>
      <c r="CD163" s="30">
        <f>'Project Scorecard'!$F$290</f>
        <v>0</v>
      </c>
      <c r="CE163" s="30">
        <f>'Project Scorecard'!$F$290</f>
        <v>0</v>
      </c>
      <c r="CF163" s="30">
        <f>'Project Scorecard'!$F$290</f>
        <v>0</v>
      </c>
      <c r="CG163" s="30"/>
      <c r="CH163" s="30"/>
      <c r="CI163" s="30"/>
      <c r="CJ163" s="30"/>
      <c r="CK163" s="30"/>
      <c r="CL163" s="30"/>
      <c r="CM163" s="30"/>
      <c r="CN163" s="30"/>
      <c r="CO163" s="30"/>
      <c r="CP163" s="30"/>
      <c r="CQ163" s="30"/>
      <c r="CR163" s="30"/>
      <c r="CS163" s="30"/>
      <c r="CT163" s="30"/>
      <c r="CU163" s="30"/>
      <c r="CV163" s="30"/>
      <c r="CW163" s="30"/>
      <c r="CX163" s="30"/>
      <c r="CY163" s="40"/>
      <c r="CZ163" s="40"/>
      <c r="DA163" s="40"/>
      <c r="DB163" s="40"/>
      <c r="DC163" s="40"/>
      <c r="DD163" s="40"/>
      <c r="DE163" s="40"/>
      <c r="DF163" s="40"/>
      <c r="DG163" s="40"/>
      <c r="DH163" s="40"/>
      <c r="DI163" s="40"/>
      <c r="DJ163" s="40"/>
      <c r="DK163" s="40"/>
      <c r="DL163" s="40"/>
      <c r="DM163" s="40"/>
      <c r="DN163" s="40"/>
      <c r="DO163" s="40"/>
      <c r="DP163" s="40"/>
      <c r="DQ163" s="40"/>
      <c r="DR163" s="40"/>
      <c r="DS163" s="40"/>
      <c r="DT163" s="40"/>
      <c r="DU163" s="40"/>
      <c r="DV163" s="40"/>
      <c r="DW163" s="40"/>
      <c r="DX163" s="40"/>
      <c r="DY163" s="40"/>
      <c r="DZ163" s="40"/>
      <c r="EA163" s="40"/>
      <c r="EB163" s="40"/>
      <c r="EC163" s="40"/>
      <c r="ED163" s="40"/>
      <c r="EE163" s="40"/>
      <c r="EF163" s="40"/>
      <c r="EG163" s="40"/>
      <c r="EH163" s="40"/>
      <c r="EI163" s="40"/>
      <c r="EJ163" s="40"/>
      <c r="EK163" s="40"/>
      <c r="EL163" s="40"/>
      <c r="EM163" s="40"/>
      <c r="EN163" s="40"/>
      <c r="EO163" s="40"/>
      <c r="EP163" s="40"/>
      <c r="EQ163" s="40"/>
      <c r="ER163" s="40"/>
      <c r="ES163" s="40"/>
      <c r="ET163" s="40"/>
      <c r="EU163" s="40"/>
      <c r="EV163" s="40"/>
      <c r="EW163" s="40"/>
      <c r="EX163" s="40"/>
      <c r="EY163" s="40"/>
      <c r="EZ163" s="40"/>
      <c r="FA163" s="40"/>
      <c r="FB163" s="40"/>
      <c r="FC163" s="40"/>
      <c r="FD163" s="40"/>
      <c r="FE163" s="40"/>
      <c r="FF163" s="40"/>
      <c r="FG163" s="40"/>
      <c r="FH163" s="40"/>
      <c r="FI163" s="40"/>
      <c r="FJ163" s="40"/>
      <c r="FK163" s="40"/>
      <c r="FL163" s="40"/>
      <c r="FM163" s="40"/>
      <c r="FN163" s="40"/>
      <c r="FO163" s="40"/>
      <c r="FP163" s="40"/>
      <c r="FQ163" s="40"/>
      <c r="FR163" s="40"/>
      <c r="FS163" s="40"/>
      <c r="FT163" s="40"/>
      <c r="FU163" s="40"/>
      <c r="FV163" s="40"/>
      <c r="FW163" s="40"/>
      <c r="FX163" s="40"/>
      <c r="FY163" s="40"/>
      <c r="FZ163" s="38"/>
      <c r="GA163" s="38"/>
    </row>
    <row r="164" spans="2:222" ht="20" customHeight="1">
      <c r="B164" s="42"/>
      <c r="C164" s="45"/>
      <c r="D164" s="45"/>
      <c r="E164" s="45"/>
      <c r="F164" s="45"/>
      <c r="G164" s="45"/>
      <c r="H164" s="45"/>
      <c r="I164" s="45"/>
      <c r="J164" s="45"/>
      <c r="K164" s="45"/>
      <c r="L164" s="45"/>
      <c r="M164" s="45"/>
      <c r="N164" s="45"/>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30"/>
      <c r="AO164" s="30"/>
      <c r="AP164" s="30"/>
      <c r="AQ164" s="30"/>
      <c r="AR164" s="30"/>
      <c r="AS164" s="30"/>
      <c r="AT164" s="30"/>
      <c r="AU164" s="30"/>
      <c r="AV164" s="30"/>
      <c r="AW164" s="30"/>
      <c r="AX164" s="30"/>
      <c r="AY164" s="30"/>
      <c r="AZ164" s="30"/>
      <c r="BA164" s="30"/>
      <c r="BB164" s="30"/>
      <c r="BC164" s="30"/>
      <c r="BD164" s="30"/>
      <c r="BE164" s="30"/>
      <c r="BF164" s="30"/>
      <c r="BG164" s="30"/>
      <c r="BH164" s="30">
        <f>'Project Scorecard'!$E$337</f>
        <v>0</v>
      </c>
      <c r="BI164" s="30">
        <f>'Project Scorecard'!$E$313</f>
        <v>0</v>
      </c>
      <c r="BJ164" s="30">
        <f>'Project Scorecard'!$E$313</f>
        <v>0</v>
      </c>
      <c r="BK164" s="30">
        <f>'Project Scorecard'!$E$313</f>
        <v>0</v>
      </c>
      <c r="BL164" s="30">
        <f>'Project Scorecard'!$E$313</f>
        <v>0</v>
      </c>
      <c r="BM164" s="30">
        <f>'Project Scorecard'!$E$313</f>
        <v>0</v>
      </c>
      <c r="BN164" s="30">
        <f>'Project Scorecard'!$E$313</f>
        <v>0</v>
      </c>
      <c r="BO164" s="30">
        <f>'Project Scorecard'!$E$313</f>
        <v>0</v>
      </c>
      <c r="BP164" s="30">
        <f>'Project Scorecard'!$E$313</f>
        <v>0</v>
      </c>
      <c r="BQ164" s="30">
        <f>'Project Scorecard'!$E$313</f>
        <v>0</v>
      </c>
      <c r="BR164" s="30">
        <f>'Project Scorecard'!$E$313</f>
        <v>0</v>
      </c>
      <c r="BS164" s="30">
        <f>'Project Scorecard'!$E$313</f>
        <v>0</v>
      </c>
      <c r="BT164" s="30">
        <f>'Project Scorecard'!$E$313</f>
        <v>0</v>
      </c>
      <c r="BU164" s="30">
        <f>'Project Scorecard'!$E$313</f>
        <v>0</v>
      </c>
      <c r="BV164" s="30">
        <f>'Project Scorecard'!$E$313</f>
        <v>0</v>
      </c>
      <c r="BW164" s="30">
        <f>'Project Scorecard'!$E$313</f>
        <v>0</v>
      </c>
      <c r="BX164" s="30">
        <f>'Project Scorecard'!$E$313</f>
        <v>0</v>
      </c>
      <c r="BY164" s="30">
        <f>'Project Scorecard'!$E$313</f>
        <v>0</v>
      </c>
      <c r="BZ164" s="30">
        <f>'Project Scorecard'!$E$313</f>
        <v>0</v>
      </c>
      <c r="CA164" s="30">
        <f>'Project Scorecard'!$E$313</f>
        <v>0</v>
      </c>
      <c r="CB164" s="30">
        <f>'Project Scorecard'!$E$313</f>
        <v>0</v>
      </c>
      <c r="CC164" s="30">
        <f>'Project Scorecard'!$E$313</f>
        <v>0</v>
      </c>
      <c r="CD164" s="30">
        <f>'Project Scorecard'!$F$290</f>
        <v>0</v>
      </c>
      <c r="CE164" s="30">
        <f>'Project Scorecard'!$F$290</f>
        <v>0</v>
      </c>
      <c r="CF164" s="30"/>
      <c r="CG164" s="30"/>
      <c r="CH164" s="30"/>
      <c r="CI164" s="30"/>
      <c r="CJ164" s="30"/>
      <c r="CK164" s="30"/>
      <c r="CL164" s="30"/>
      <c r="CM164" s="30"/>
      <c r="CN164" s="30"/>
      <c r="CO164" s="30"/>
      <c r="CP164" s="30"/>
      <c r="CQ164" s="30"/>
      <c r="CR164" s="30"/>
      <c r="CS164" s="30"/>
      <c r="CT164" s="30"/>
      <c r="CU164" s="30"/>
      <c r="CV164" s="30"/>
      <c r="CW164" s="30"/>
      <c r="CX164" s="30"/>
      <c r="CY164" s="40"/>
      <c r="CZ164" s="40"/>
      <c r="DA164" s="40"/>
      <c r="DB164" s="40"/>
      <c r="DC164" s="40"/>
      <c r="DD164" s="40"/>
      <c r="DE164" s="40"/>
      <c r="DF164" s="40"/>
      <c r="DG164" s="40"/>
      <c r="DH164" s="40"/>
      <c r="DI164" s="40"/>
      <c r="DJ164" s="40"/>
      <c r="DK164" s="40"/>
      <c r="DL164" s="40"/>
      <c r="DM164" s="40"/>
      <c r="DN164" s="40"/>
      <c r="DO164" s="40"/>
      <c r="DP164" s="40"/>
      <c r="DQ164" s="40"/>
      <c r="DR164" s="40"/>
      <c r="DS164" s="40"/>
      <c r="DT164" s="40"/>
      <c r="DU164" s="40"/>
      <c r="DV164" s="40"/>
      <c r="DW164" s="40"/>
      <c r="DX164" s="40"/>
      <c r="DY164" s="40"/>
      <c r="DZ164" s="40"/>
      <c r="EA164" s="40"/>
      <c r="EB164" s="40"/>
      <c r="EC164" s="40"/>
      <c r="ED164" s="40"/>
      <c r="EE164" s="40"/>
      <c r="EF164" s="40"/>
      <c r="EG164" s="40"/>
      <c r="EH164" s="40"/>
      <c r="EI164" s="40"/>
      <c r="EJ164" s="40"/>
      <c r="EK164" s="40"/>
      <c r="EL164" s="40"/>
      <c r="EM164" s="40"/>
      <c r="EN164" s="40"/>
      <c r="EO164" s="40"/>
      <c r="EP164" s="40"/>
      <c r="EQ164" s="40"/>
      <c r="ER164" s="40"/>
      <c r="ES164" s="40"/>
      <c r="ET164" s="40"/>
      <c r="EU164" s="40"/>
      <c r="EV164" s="40"/>
      <c r="EW164" s="40"/>
      <c r="EX164" s="40"/>
      <c r="EY164" s="40"/>
      <c r="EZ164" s="40"/>
      <c r="FA164" s="40"/>
      <c r="FB164" s="40"/>
      <c r="FC164" s="40"/>
      <c r="FD164" s="40"/>
      <c r="FE164" s="40"/>
      <c r="FF164" s="40"/>
      <c r="FG164" s="40"/>
      <c r="FH164" s="40"/>
      <c r="FI164" s="40"/>
      <c r="FJ164" s="40"/>
      <c r="FK164" s="40"/>
      <c r="FL164" s="40"/>
      <c r="FM164" s="40"/>
      <c r="FN164" s="40"/>
      <c r="FO164" s="40"/>
      <c r="FP164" s="40"/>
      <c r="FQ164" s="40"/>
      <c r="FR164" s="40"/>
      <c r="FS164" s="40"/>
      <c r="FT164" s="40"/>
      <c r="FU164" s="40"/>
      <c r="FV164" s="40"/>
      <c r="FW164" s="40"/>
      <c r="FX164" s="40"/>
      <c r="FY164" s="40"/>
      <c r="FZ164" s="38"/>
      <c r="GA164" s="38"/>
    </row>
    <row r="165" spans="2:222" ht="20" customHeight="1">
      <c r="B165" s="42"/>
      <c r="C165" s="45"/>
      <c r="D165" s="45"/>
      <c r="E165" s="45"/>
      <c r="F165" s="45"/>
      <c r="G165" s="45"/>
      <c r="H165" s="45"/>
      <c r="I165" s="45"/>
      <c r="J165" s="45"/>
      <c r="K165" s="45"/>
      <c r="L165" s="45"/>
      <c r="M165" s="45"/>
      <c r="N165" s="45"/>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c r="BK165" s="30">
        <f>'Project Scorecard'!$E$313</f>
        <v>0</v>
      </c>
      <c r="BL165" s="30">
        <f>'Project Scorecard'!$E$313</f>
        <v>0</v>
      </c>
      <c r="BM165" s="30">
        <f>'Project Scorecard'!$E$313</f>
        <v>0</v>
      </c>
      <c r="BN165" s="30">
        <f>'Project Scorecard'!$E$313</f>
        <v>0</v>
      </c>
      <c r="BO165" s="30">
        <f>'Project Scorecard'!$E$313</f>
        <v>0</v>
      </c>
      <c r="BP165" s="30">
        <f>'Project Scorecard'!$E$313</f>
        <v>0</v>
      </c>
      <c r="BQ165" s="30">
        <f>'Project Scorecard'!$E$313</f>
        <v>0</v>
      </c>
      <c r="BR165" s="30">
        <f>'Project Scorecard'!$E$313</f>
        <v>0</v>
      </c>
      <c r="BS165" s="30">
        <f>'Project Scorecard'!$E$313</f>
        <v>0</v>
      </c>
      <c r="BT165" s="30">
        <f>'Project Scorecard'!$E$313</f>
        <v>0</v>
      </c>
      <c r="BU165" s="30">
        <f>'Project Scorecard'!$E$313</f>
        <v>0</v>
      </c>
      <c r="BV165" s="30">
        <f>'Project Scorecard'!$E$313</f>
        <v>0</v>
      </c>
      <c r="BW165" s="30">
        <f>'Project Scorecard'!$E$313</f>
        <v>0</v>
      </c>
      <c r="BX165" s="30">
        <f>'Project Scorecard'!$E$313</f>
        <v>0</v>
      </c>
      <c r="BY165" s="30">
        <f>'Project Scorecard'!$E$313</f>
        <v>0</v>
      </c>
      <c r="BZ165" s="30">
        <f>'Project Scorecard'!$E$313</f>
        <v>0</v>
      </c>
      <c r="CA165" s="30">
        <f>'Project Scorecard'!$E$313</f>
        <v>0</v>
      </c>
      <c r="CB165" s="30"/>
      <c r="CC165" s="30"/>
      <c r="CD165" s="30"/>
      <c r="CE165" s="30"/>
      <c r="CF165" s="30"/>
      <c r="CG165" s="30"/>
      <c r="CH165" s="30"/>
      <c r="CI165" s="30"/>
      <c r="CJ165" s="30"/>
      <c r="CK165" s="30"/>
      <c r="CL165" s="30"/>
      <c r="CM165" s="30"/>
      <c r="CN165" s="30"/>
      <c r="CO165" s="30"/>
      <c r="CP165" s="30"/>
      <c r="CQ165" s="30"/>
      <c r="CR165" s="30"/>
      <c r="CS165" s="30"/>
      <c r="CT165" s="30"/>
      <c r="CU165" s="30"/>
      <c r="CV165" s="30"/>
      <c r="CW165" s="30"/>
      <c r="CX165" s="30"/>
      <c r="CY165" s="40"/>
      <c r="CZ165" s="40"/>
      <c r="DA165" s="40"/>
      <c r="DB165" s="40"/>
      <c r="DC165" s="40"/>
      <c r="DD165" s="40"/>
      <c r="DE165" s="40"/>
      <c r="DF165" s="40"/>
      <c r="DG165" s="40"/>
      <c r="DH165" s="40"/>
      <c r="DI165" s="40"/>
      <c r="DJ165" s="40"/>
      <c r="DK165" s="40"/>
      <c r="DL165" s="40"/>
      <c r="DM165" s="40"/>
      <c r="DN165" s="40"/>
      <c r="DO165" s="40"/>
      <c r="DP165" s="40"/>
      <c r="DQ165" s="40"/>
      <c r="DR165" s="40"/>
      <c r="DS165" s="40"/>
      <c r="DT165" s="40"/>
      <c r="DU165" s="40"/>
      <c r="DV165" s="40"/>
      <c r="DW165" s="40"/>
      <c r="DX165" s="40"/>
      <c r="DY165" s="40"/>
      <c r="DZ165" s="40"/>
      <c r="EA165" s="40"/>
      <c r="EB165" s="40"/>
      <c r="EC165" s="40"/>
      <c r="ED165" s="40"/>
      <c r="EE165" s="40"/>
      <c r="EF165" s="40"/>
      <c r="EG165" s="40"/>
      <c r="EH165" s="40"/>
      <c r="EI165" s="40"/>
      <c r="EJ165" s="40"/>
      <c r="EK165" s="40"/>
      <c r="EL165" s="40"/>
      <c r="EM165" s="40"/>
      <c r="EN165" s="40"/>
      <c r="EO165" s="40"/>
      <c r="EP165" s="40"/>
      <c r="EQ165" s="40"/>
      <c r="ER165" s="40"/>
      <c r="ES165" s="40"/>
      <c r="ET165" s="40"/>
      <c r="EU165" s="40"/>
      <c r="EV165" s="40"/>
      <c r="EW165" s="40"/>
      <c r="EX165" s="40"/>
      <c r="EY165" s="40"/>
      <c r="EZ165" s="40"/>
      <c r="FA165" s="40"/>
      <c r="FB165" s="40"/>
      <c r="FC165" s="40"/>
      <c r="FD165" s="40"/>
      <c r="FE165" s="40"/>
      <c r="FF165" s="40"/>
      <c r="FG165" s="40"/>
      <c r="FH165" s="40"/>
      <c r="FI165" s="40"/>
      <c r="FJ165" s="40"/>
      <c r="FK165" s="40"/>
      <c r="FL165" s="40"/>
      <c r="FM165" s="40"/>
      <c r="FN165" s="40"/>
      <c r="FO165" s="40"/>
      <c r="FP165" s="40"/>
      <c r="FQ165" s="40"/>
      <c r="FR165" s="40"/>
      <c r="FS165" s="40"/>
      <c r="FT165" s="40"/>
      <c r="FU165" s="40"/>
      <c r="FV165" s="40"/>
      <c r="FW165" s="40"/>
      <c r="FX165" s="40"/>
      <c r="FY165" s="40"/>
      <c r="FZ165" s="38"/>
      <c r="GA165" s="38"/>
    </row>
    <row r="166" spans="2:222" ht="20" customHeight="1">
      <c r="B166" s="42"/>
      <c r="C166" s="45"/>
      <c r="D166" s="45"/>
      <c r="E166" s="45"/>
      <c r="F166" s="45"/>
      <c r="G166" s="45"/>
      <c r="H166" s="45"/>
      <c r="I166" s="45"/>
      <c r="J166" s="45"/>
      <c r="K166" s="45"/>
      <c r="L166" s="45"/>
      <c r="M166" s="45"/>
      <c r="N166" s="45"/>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f>'Project Scorecard'!$E$313</f>
        <v>0</v>
      </c>
      <c r="BP166" s="30">
        <f>'Project Scorecard'!$E$313</f>
        <v>0</v>
      </c>
      <c r="BQ166" s="30">
        <f>'Project Scorecard'!$E$313</f>
        <v>0</v>
      </c>
      <c r="BR166" s="30">
        <f>'Project Scorecard'!$E$313</f>
        <v>0</v>
      </c>
      <c r="BS166" s="30">
        <f>'Project Scorecard'!$E$313</f>
        <v>0</v>
      </c>
      <c r="BT166" s="30">
        <f>'Project Scorecard'!$E$313</f>
        <v>0</v>
      </c>
      <c r="BU166" s="30">
        <f>'Project Scorecard'!$E$313</f>
        <v>0</v>
      </c>
      <c r="BV166" s="30">
        <f>'Project Scorecard'!$E$313</f>
        <v>0</v>
      </c>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40"/>
      <c r="CZ166" s="40"/>
      <c r="DA166" s="40"/>
      <c r="DB166" s="40"/>
      <c r="DC166" s="40"/>
      <c r="DD166" s="40"/>
      <c r="DE166" s="40"/>
      <c r="DF166" s="40"/>
      <c r="DG166" s="40"/>
      <c r="DH166" s="40"/>
      <c r="DI166" s="40"/>
      <c r="DJ166" s="40"/>
      <c r="DK166" s="40"/>
      <c r="DL166" s="40"/>
      <c r="DM166" s="40"/>
      <c r="DN166" s="40"/>
      <c r="DO166" s="40"/>
      <c r="DP166" s="40"/>
      <c r="DQ166" s="40"/>
      <c r="DR166" s="40"/>
      <c r="DS166" s="40"/>
      <c r="DT166" s="40"/>
      <c r="DU166" s="40"/>
      <c r="DV166" s="40"/>
      <c r="DW166" s="40"/>
      <c r="DX166" s="40"/>
      <c r="DY166" s="40"/>
      <c r="DZ166" s="40"/>
      <c r="EA166" s="40"/>
      <c r="EB166" s="40"/>
      <c r="EC166" s="40"/>
      <c r="ED166" s="40"/>
      <c r="EE166" s="40"/>
      <c r="EF166" s="40"/>
      <c r="EG166" s="40"/>
      <c r="EH166" s="40"/>
      <c r="EI166" s="40"/>
      <c r="EJ166" s="40"/>
      <c r="EK166" s="40"/>
      <c r="EL166" s="40"/>
      <c r="EM166" s="40"/>
      <c r="EN166" s="40"/>
      <c r="EO166" s="40"/>
      <c r="EP166" s="40"/>
      <c r="EQ166" s="40"/>
      <c r="ER166" s="40"/>
      <c r="ES166" s="40"/>
      <c r="ET166" s="40"/>
      <c r="EU166" s="40"/>
      <c r="EV166" s="40"/>
      <c r="EW166" s="40"/>
      <c r="EX166" s="40"/>
      <c r="EY166" s="40"/>
      <c r="EZ166" s="40"/>
      <c r="FA166" s="40"/>
      <c r="FB166" s="40"/>
      <c r="FC166" s="40"/>
      <c r="FD166" s="40"/>
      <c r="FE166" s="40"/>
      <c r="FF166" s="40"/>
      <c r="FG166" s="40"/>
      <c r="FH166" s="40"/>
      <c r="FI166" s="40"/>
      <c r="FJ166" s="40"/>
      <c r="FK166" s="40"/>
      <c r="FL166" s="40"/>
      <c r="FM166" s="40"/>
      <c r="FN166" s="40"/>
      <c r="FO166" s="40"/>
      <c r="FP166" s="40"/>
      <c r="FQ166" s="40"/>
      <c r="FR166" s="40"/>
      <c r="FS166" s="40"/>
      <c r="FT166" s="40"/>
      <c r="FU166" s="40"/>
      <c r="FV166" s="40"/>
      <c r="FW166" s="40"/>
      <c r="FX166" s="40"/>
      <c r="FY166" s="40"/>
      <c r="FZ166" s="38"/>
      <c r="GA166" s="38"/>
    </row>
    <row r="167" spans="2:222" ht="20" customHeight="1">
      <c r="B167" s="40"/>
      <c r="C167" s="45"/>
      <c r="D167" s="45"/>
      <c r="E167" s="45"/>
      <c r="F167" s="45"/>
      <c r="G167" s="45"/>
      <c r="H167" s="45"/>
      <c r="I167" s="45"/>
      <c r="J167" s="45"/>
      <c r="K167" s="45"/>
      <c r="L167" s="45"/>
      <c r="M167" s="45"/>
      <c r="N167" s="45"/>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7"/>
      <c r="AO167" s="47"/>
      <c r="AP167" s="47"/>
      <c r="AQ167" s="47"/>
      <c r="AR167" s="47"/>
      <c r="AS167" s="47"/>
      <c r="AT167" s="47"/>
      <c r="AU167" s="47"/>
      <c r="AV167" s="47"/>
      <c r="AW167" s="47"/>
      <c r="AX167" s="47"/>
      <c r="AY167" s="47"/>
      <c r="AZ167" s="47"/>
      <c r="BA167" s="47"/>
      <c r="BB167" s="47"/>
      <c r="BC167" s="47"/>
      <c r="BD167" s="47"/>
      <c r="BE167" s="47"/>
      <c r="BF167" s="47"/>
      <c r="BG167" s="47"/>
      <c r="BH167" s="47"/>
      <c r="BI167" s="47"/>
      <c r="BJ167" s="47"/>
      <c r="BK167" s="47"/>
      <c r="BL167" s="47"/>
      <c r="BM167" s="47"/>
      <c r="BN167" s="47"/>
      <c r="BO167" s="47"/>
      <c r="BP167" s="47"/>
      <c r="BQ167" s="47"/>
      <c r="BR167" s="47"/>
      <c r="BS167" s="47"/>
      <c r="BT167" s="47"/>
      <c r="BU167" s="47"/>
      <c r="BV167" s="47"/>
      <c r="BW167" s="47"/>
      <c r="BX167" s="47"/>
      <c r="BY167" s="47"/>
      <c r="BZ167" s="47"/>
      <c r="CA167" s="47"/>
      <c r="CB167" s="47"/>
      <c r="CC167" s="47"/>
      <c r="CD167" s="47"/>
      <c r="CE167" s="47"/>
      <c r="CF167" s="47"/>
      <c r="CG167" s="47"/>
      <c r="CH167" s="47"/>
      <c r="CI167" s="47"/>
      <c r="CJ167" s="47"/>
      <c r="CK167" s="47"/>
      <c r="CL167" s="47"/>
      <c r="CM167" s="47"/>
      <c r="CN167" s="47"/>
      <c r="CO167" s="47"/>
      <c r="CP167" s="47"/>
      <c r="CQ167" s="47"/>
      <c r="CR167" s="47"/>
      <c r="CS167" s="47"/>
      <c r="CT167" s="47"/>
      <c r="CU167" s="47"/>
      <c r="CV167" s="47"/>
      <c r="CW167" s="47"/>
      <c r="CX167" s="47"/>
      <c r="CY167" s="40"/>
      <c r="CZ167" s="40"/>
      <c r="DA167" s="40"/>
      <c r="DB167" s="40"/>
      <c r="DC167" s="40"/>
      <c r="DD167" s="40"/>
      <c r="DE167" s="40"/>
      <c r="DF167" s="40"/>
      <c r="DG167" s="40"/>
      <c r="DH167" s="40"/>
      <c r="DI167" s="40"/>
      <c r="DJ167" s="40"/>
      <c r="DK167" s="40"/>
      <c r="DL167" s="40"/>
      <c r="DM167" s="40"/>
      <c r="DN167" s="40"/>
      <c r="DO167" s="40"/>
      <c r="DP167" s="40"/>
      <c r="DQ167" s="40"/>
      <c r="DR167" s="40"/>
      <c r="DS167" s="40"/>
      <c r="DT167" s="40"/>
      <c r="DU167" s="40"/>
      <c r="DV167" s="40"/>
      <c r="DW167" s="40"/>
      <c r="DX167" s="40"/>
      <c r="DY167" s="40"/>
      <c r="DZ167" s="40"/>
      <c r="EA167" s="40"/>
      <c r="EB167" s="40"/>
      <c r="EC167" s="40"/>
      <c r="ED167" s="40"/>
      <c r="EE167" s="40"/>
      <c r="EF167" s="40"/>
      <c r="EG167" s="40"/>
      <c r="EH167" s="40"/>
      <c r="EI167" s="40"/>
      <c r="EJ167" s="40"/>
      <c r="EK167" s="40"/>
      <c r="EL167" s="40"/>
      <c r="EM167" s="40"/>
      <c r="EN167" s="40"/>
      <c r="EO167" s="40"/>
      <c r="EP167" s="40"/>
      <c r="EQ167" s="40"/>
      <c r="ER167" s="40"/>
      <c r="ES167" s="40"/>
      <c r="ET167" s="40"/>
      <c r="EU167" s="40"/>
      <c r="EV167" s="40"/>
      <c r="EW167" s="40"/>
      <c r="EX167" s="40"/>
      <c r="EY167" s="40"/>
      <c r="EZ167" s="40"/>
      <c r="FA167" s="40"/>
      <c r="FB167" s="40"/>
      <c r="FC167" s="40"/>
      <c r="FD167" s="40"/>
      <c r="FE167" s="40"/>
      <c r="FF167" s="40"/>
      <c r="FG167" s="40"/>
      <c r="FH167" s="40"/>
      <c r="FI167" s="40"/>
      <c r="FJ167" s="40"/>
      <c r="FK167" s="40"/>
      <c r="FL167" s="40"/>
      <c r="FM167" s="40"/>
      <c r="FN167" s="40"/>
      <c r="FO167" s="40"/>
      <c r="FP167" s="40"/>
      <c r="FQ167" s="40"/>
      <c r="FR167" s="40"/>
      <c r="FS167" s="40"/>
      <c r="FT167" s="40"/>
      <c r="FU167" s="40"/>
      <c r="FV167" s="40"/>
      <c r="FW167" s="40"/>
      <c r="FX167" s="40"/>
      <c r="FY167" s="40"/>
      <c r="FZ167" s="38"/>
      <c r="GA167" s="38"/>
    </row>
    <row r="168" spans="2:222" ht="20" customHeight="1">
      <c r="B168" s="40"/>
      <c r="C168" s="45"/>
      <c r="D168" s="45"/>
      <c r="E168" s="45"/>
      <c r="F168" s="45"/>
      <c r="G168" s="45"/>
      <c r="H168" s="45"/>
      <c r="I168" s="45"/>
      <c r="J168" s="45"/>
      <c r="K168" s="45"/>
      <c r="L168" s="45"/>
      <c r="M168" s="45"/>
      <c r="N168" s="45"/>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c r="CF168" s="40"/>
      <c r="CG168" s="40"/>
      <c r="CH168" s="40"/>
      <c r="CI168" s="40"/>
      <c r="CJ168" s="40"/>
      <c r="CK168" s="40"/>
      <c r="CL168" s="40"/>
      <c r="CM168" s="40"/>
      <c r="CN168" s="40"/>
      <c r="CO168" s="40"/>
      <c r="CP168" s="40"/>
      <c r="CQ168" s="40"/>
      <c r="CR168" s="40"/>
      <c r="CS168" s="40"/>
      <c r="CT168" s="40"/>
      <c r="CU168" s="40"/>
      <c r="CV168" s="40"/>
      <c r="CW168" s="40"/>
      <c r="CX168" s="40"/>
      <c r="CY168" s="40"/>
      <c r="CZ168" s="40"/>
      <c r="DA168" s="40"/>
      <c r="DB168" s="40"/>
      <c r="DC168" s="40"/>
      <c r="DD168" s="40"/>
      <c r="DE168" s="40"/>
      <c r="DF168" s="40"/>
      <c r="DG168" s="40"/>
      <c r="DH168" s="40"/>
      <c r="DI168" s="40"/>
      <c r="DJ168" s="40"/>
      <c r="DK168" s="40"/>
      <c r="DL168" s="40"/>
      <c r="DM168" s="40"/>
      <c r="DN168" s="40"/>
      <c r="DO168" s="40"/>
      <c r="DP168" s="40"/>
      <c r="DQ168" s="40"/>
      <c r="DR168" s="40"/>
      <c r="DS168" s="40"/>
      <c r="DT168" s="40"/>
      <c r="DU168" s="40"/>
      <c r="DV168" s="40"/>
      <c r="DW168" s="40"/>
      <c r="DX168" s="40"/>
      <c r="DY168" s="40"/>
      <c r="DZ168" s="40"/>
      <c r="EA168" s="40"/>
      <c r="EB168" s="40"/>
      <c r="EC168" s="40"/>
      <c r="ED168" s="40"/>
      <c r="EE168" s="40"/>
      <c r="EF168" s="40"/>
      <c r="EG168" s="40"/>
      <c r="EH168" s="40"/>
      <c r="EI168" s="40"/>
      <c r="EJ168" s="40"/>
      <c r="EK168" s="40"/>
      <c r="EL168" s="40"/>
      <c r="EM168" s="40"/>
      <c r="EN168" s="40"/>
      <c r="EO168" s="40"/>
      <c r="EP168" s="40"/>
      <c r="EQ168" s="40"/>
      <c r="ER168" s="40"/>
      <c r="ES168" s="40"/>
      <c r="ET168" s="40"/>
      <c r="EU168" s="40"/>
      <c r="EV168" s="40"/>
      <c r="EW168" s="40"/>
      <c r="EX168" s="40"/>
      <c r="EY168" s="40"/>
      <c r="EZ168" s="40"/>
      <c r="FA168" s="40"/>
      <c r="FB168" s="40"/>
      <c r="FC168" s="40"/>
      <c r="FD168" s="40"/>
      <c r="FE168" s="40"/>
      <c r="FF168" s="40"/>
      <c r="FG168" s="40"/>
      <c r="FH168" s="40"/>
      <c r="FI168" s="40"/>
      <c r="FJ168" s="40"/>
      <c r="FK168" s="40"/>
      <c r="FL168" s="40"/>
      <c r="FM168" s="40"/>
      <c r="FN168" s="40"/>
      <c r="FO168" s="40"/>
      <c r="FP168" s="40"/>
      <c r="FQ168" s="40"/>
      <c r="FR168" s="40"/>
      <c r="FS168" s="40"/>
      <c r="FT168" s="40"/>
      <c r="FU168" s="40"/>
      <c r="FV168" s="40"/>
      <c r="FW168" s="40"/>
      <c r="FX168" s="40"/>
      <c r="FY168" s="40"/>
      <c r="FZ168" s="38"/>
      <c r="GA168" s="38"/>
    </row>
    <row r="169" spans="2:222" ht="20" customHeight="1">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40"/>
      <c r="BM169" s="40"/>
      <c r="BN169" s="40"/>
      <c r="BO169" s="40"/>
      <c r="BP169" s="40"/>
      <c r="BQ169" s="40"/>
      <c r="BR169" s="40"/>
      <c r="BS169" s="40"/>
      <c r="BT169" s="40"/>
      <c r="BU169" s="40"/>
      <c r="BV169" s="40"/>
      <c r="BW169" s="40"/>
      <c r="BX169" s="40"/>
      <c r="BY169" s="40"/>
      <c r="BZ169" s="40"/>
      <c r="CA169" s="40"/>
      <c r="CB169" s="40"/>
      <c r="CC169" s="40"/>
      <c r="CD169" s="40"/>
      <c r="CE169" s="40"/>
      <c r="CF169" s="40"/>
      <c r="CG169" s="40"/>
      <c r="CH169" s="40"/>
      <c r="CI169" s="40"/>
      <c r="CJ169" s="40"/>
      <c r="CK169" s="40"/>
      <c r="CL169" s="40"/>
      <c r="CM169" s="40"/>
      <c r="CN169" s="40"/>
      <c r="CO169" s="40"/>
      <c r="CP169" s="40"/>
      <c r="CQ169" s="40"/>
      <c r="CR169" s="40"/>
      <c r="CS169" s="40"/>
      <c r="CT169" s="40"/>
      <c r="CU169" s="40"/>
      <c r="CV169" s="40"/>
      <c r="CW169" s="40"/>
      <c r="CX169" s="40"/>
      <c r="CY169" s="40"/>
      <c r="CZ169" s="40"/>
      <c r="DA169" s="40"/>
      <c r="DB169" s="40"/>
      <c r="DC169" s="40"/>
      <c r="DD169" s="40"/>
      <c r="DE169" s="40"/>
      <c r="DF169" s="40"/>
      <c r="DG169" s="40"/>
      <c r="DH169" s="40"/>
      <c r="DI169" s="40"/>
      <c r="DJ169" s="40"/>
      <c r="DK169" s="40"/>
      <c r="DL169" s="40"/>
      <c r="DM169" s="40"/>
      <c r="DN169" s="40"/>
      <c r="DO169" s="40"/>
      <c r="DP169" s="40"/>
      <c r="DQ169" s="40"/>
      <c r="DR169" s="40"/>
      <c r="DS169" s="40"/>
      <c r="DT169" s="40"/>
      <c r="DU169" s="40"/>
      <c r="DV169" s="40"/>
      <c r="DW169" s="40"/>
      <c r="DX169" s="40"/>
      <c r="DY169" s="40"/>
      <c r="DZ169" s="40"/>
      <c r="EA169" s="40"/>
      <c r="EB169" s="40"/>
      <c r="EC169" s="40"/>
      <c r="ED169" s="40"/>
      <c r="EE169" s="40"/>
      <c r="EF169" s="40"/>
      <c r="EG169" s="40"/>
      <c r="EH169" s="40"/>
      <c r="EI169" s="40"/>
      <c r="EJ169" s="40"/>
      <c r="EK169" s="40"/>
      <c r="EL169" s="40"/>
      <c r="EM169" s="40"/>
      <c r="EN169" s="40"/>
      <c r="EO169" s="40"/>
      <c r="EP169" s="40"/>
      <c r="EQ169" s="40"/>
      <c r="ER169" s="40"/>
      <c r="ES169" s="40"/>
      <c r="ET169" s="40"/>
      <c r="EU169" s="40"/>
      <c r="EV169" s="40"/>
      <c r="EW169" s="40"/>
      <c r="EX169" s="40"/>
      <c r="EY169" s="40"/>
      <c r="EZ169" s="40"/>
      <c r="FA169" s="40"/>
      <c r="FB169" s="40"/>
      <c r="FC169" s="40"/>
      <c r="FD169" s="40"/>
      <c r="FE169" s="40"/>
      <c r="FF169" s="40"/>
      <c r="FG169" s="40"/>
      <c r="FH169" s="40"/>
      <c r="FI169" s="40"/>
      <c r="FJ169" s="40"/>
      <c r="FK169" s="40"/>
      <c r="FL169" s="40"/>
      <c r="FM169" s="40"/>
      <c r="FN169" s="40"/>
      <c r="FO169" s="40"/>
      <c r="FP169" s="40"/>
      <c r="FQ169" s="40"/>
      <c r="FR169" s="40"/>
      <c r="FS169" s="40"/>
      <c r="FT169" s="40"/>
      <c r="FU169" s="40"/>
      <c r="FV169" s="40"/>
      <c r="FW169" s="40"/>
      <c r="FX169" s="40"/>
      <c r="FY169" s="40"/>
      <c r="FZ169" s="38"/>
      <c r="GA169" s="38"/>
    </row>
    <row r="170" spans="2:222" ht="20" customHeight="1">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c r="BS170" s="40"/>
      <c r="BT170" s="40"/>
      <c r="BU170" s="40"/>
      <c r="BV170" s="40"/>
      <c r="BW170" s="40"/>
      <c r="BX170" s="40"/>
      <c r="BY170" s="40"/>
      <c r="BZ170" s="40"/>
      <c r="CA170" s="40"/>
      <c r="CB170" s="40"/>
      <c r="CC170" s="40"/>
      <c r="CD170" s="40"/>
      <c r="CE170" s="40"/>
      <c r="CF170" s="40"/>
      <c r="CG170" s="40"/>
      <c r="CH170" s="40"/>
      <c r="CI170" s="40"/>
      <c r="CJ170" s="40"/>
      <c r="CK170" s="40"/>
      <c r="CL170" s="40"/>
      <c r="CM170" s="40"/>
      <c r="CN170" s="40"/>
      <c r="CO170" s="40"/>
      <c r="CP170" s="40"/>
      <c r="CQ170" s="40"/>
      <c r="CR170" s="40"/>
      <c r="CS170" s="40"/>
      <c r="CT170" s="40"/>
      <c r="CU170" s="40"/>
      <c r="CV170" s="40"/>
      <c r="CW170" s="40"/>
      <c r="CX170" s="40"/>
      <c r="CY170" s="40"/>
      <c r="CZ170" s="40"/>
      <c r="DA170" s="40"/>
      <c r="DB170" s="40"/>
      <c r="DC170" s="40"/>
      <c r="DD170" s="40"/>
      <c r="DE170" s="40"/>
      <c r="DF170" s="40"/>
      <c r="DG170" s="40"/>
      <c r="DH170" s="40"/>
      <c r="DI170" s="40"/>
      <c r="DJ170" s="40"/>
      <c r="DK170" s="40"/>
      <c r="DL170" s="40"/>
      <c r="DM170" s="40"/>
      <c r="DN170" s="40"/>
      <c r="DO170" s="40"/>
      <c r="DP170" s="40"/>
      <c r="DQ170" s="40"/>
      <c r="DR170" s="40"/>
      <c r="DS170" s="40"/>
      <c r="DT170" s="40"/>
      <c r="DU170" s="40"/>
      <c r="DV170" s="40"/>
      <c r="DW170" s="40"/>
      <c r="DX170" s="40"/>
      <c r="DY170" s="40"/>
      <c r="DZ170" s="40"/>
      <c r="EA170" s="40"/>
      <c r="EB170" s="40"/>
      <c r="EC170" s="40"/>
      <c r="ED170" s="40"/>
      <c r="EE170" s="40"/>
      <c r="EF170" s="40"/>
      <c r="EG170" s="40"/>
      <c r="EH170" s="40"/>
      <c r="EI170" s="40"/>
      <c r="EJ170" s="40"/>
      <c r="EK170" s="40"/>
      <c r="EL170" s="40"/>
      <c r="EM170" s="40"/>
      <c r="EN170" s="40"/>
      <c r="EO170" s="40"/>
      <c r="EP170" s="40"/>
      <c r="EQ170" s="40"/>
      <c r="ER170" s="40"/>
      <c r="ES170" s="40"/>
      <c r="ET170" s="40"/>
      <c r="EU170" s="40"/>
      <c r="EV170" s="40"/>
      <c r="EW170" s="40"/>
      <c r="EX170" s="40"/>
      <c r="EY170" s="40"/>
      <c r="EZ170" s="40"/>
      <c r="FA170" s="40"/>
      <c r="FB170" s="40"/>
      <c r="FC170" s="40"/>
      <c r="FD170" s="40"/>
      <c r="FE170" s="40"/>
      <c r="FF170" s="40"/>
      <c r="FG170" s="40"/>
      <c r="FH170" s="40"/>
      <c r="FI170" s="40"/>
      <c r="FJ170" s="40"/>
      <c r="FK170" s="40"/>
      <c r="FL170" s="40"/>
      <c r="FM170" s="40"/>
      <c r="FN170" s="40"/>
      <c r="FO170" s="40"/>
      <c r="FP170" s="40"/>
      <c r="FQ170" s="40"/>
      <c r="FR170" s="40"/>
      <c r="FS170" s="40"/>
      <c r="FT170" s="40"/>
      <c r="FU170" s="40"/>
      <c r="FV170" s="40"/>
      <c r="FW170" s="40"/>
      <c r="FX170" s="40"/>
      <c r="FY170" s="40"/>
      <c r="FZ170" s="38"/>
      <c r="GA170" s="38"/>
    </row>
    <row r="171" spans="2:222" ht="20" customHeight="1">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40"/>
      <c r="BM171" s="40"/>
      <c r="BN171" s="40"/>
      <c r="BO171" s="40"/>
      <c r="BP171" s="40"/>
      <c r="BQ171" s="40"/>
      <c r="BR171" s="40"/>
      <c r="BS171" s="40"/>
      <c r="BT171" s="40"/>
      <c r="BU171" s="40"/>
      <c r="BV171" s="40"/>
      <c r="BW171" s="40"/>
      <c r="BX171" s="40"/>
      <c r="BY171" s="40"/>
      <c r="BZ171" s="40"/>
      <c r="CA171" s="40"/>
      <c r="CB171" s="40"/>
      <c r="CC171" s="40"/>
      <c r="CD171" s="40"/>
      <c r="CE171" s="40"/>
      <c r="CF171" s="40"/>
      <c r="CG171" s="40"/>
      <c r="CH171" s="40"/>
      <c r="CI171" s="40"/>
      <c r="CJ171" s="40"/>
      <c r="CK171" s="40"/>
      <c r="CL171" s="40"/>
      <c r="CM171" s="40"/>
      <c r="CN171" s="40"/>
      <c r="CO171" s="40"/>
      <c r="CP171" s="40"/>
      <c r="CQ171" s="40"/>
      <c r="CR171" s="40"/>
      <c r="CS171" s="40"/>
      <c r="CT171" s="40"/>
      <c r="CU171" s="40"/>
      <c r="CV171" s="40"/>
      <c r="CW171" s="40"/>
      <c r="CX171" s="40"/>
      <c r="CY171" s="40"/>
      <c r="CZ171" s="40"/>
      <c r="DA171" s="40"/>
      <c r="DB171" s="40"/>
      <c r="DC171" s="40"/>
      <c r="DD171" s="40"/>
      <c r="DE171" s="40"/>
      <c r="DF171" s="40"/>
      <c r="DG171" s="40"/>
      <c r="DH171" s="40"/>
      <c r="DI171" s="40"/>
      <c r="DJ171" s="40"/>
      <c r="DK171" s="40"/>
      <c r="DL171" s="40"/>
      <c r="DM171" s="40"/>
      <c r="DN171" s="40"/>
      <c r="DO171" s="40"/>
      <c r="DP171" s="40"/>
      <c r="DQ171" s="40"/>
      <c r="DR171" s="40"/>
      <c r="DS171" s="40"/>
      <c r="DT171" s="40"/>
      <c r="DU171" s="40"/>
      <c r="DV171" s="40"/>
      <c r="DW171" s="40"/>
      <c r="DX171" s="40"/>
      <c r="DY171" s="40"/>
      <c r="DZ171" s="40"/>
      <c r="EA171" s="40"/>
      <c r="EB171" s="40"/>
      <c r="EC171" s="40"/>
      <c r="ED171" s="40"/>
      <c r="EE171" s="40"/>
      <c r="EF171" s="40"/>
      <c r="EG171" s="40"/>
      <c r="EH171" s="40"/>
      <c r="EI171" s="40"/>
      <c r="EJ171" s="40"/>
      <c r="EK171" s="40"/>
      <c r="EL171" s="40"/>
      <c r="EM171" s="40"/>
      <c r="EN171" s="40"/>
      <c r="EO171" s="40"/>
      <c r="EP171" s="40"/>
      <c r="EQ171" s="40"/>
      <c r="ER171" s="40"/>
      <c r="ES171" s="40"/>
      <c r="ET171" s="40"/>
      <c r="EU171" s="40"/>
      <c r="EV171" s="40"/>
      <c r="EW171" s="40"/>
      <c r="EX171" s="40"/>
      <c r="EY171" s="40"/>
      <c r="EZ171" s="40"/>
      <c r="FA171" s="40"/>
      <c r="FB171" s="40"/>
      <c r="FC171" s="40"/>
      <c r="FD171" s="40"/>
      <c r="FE171" s="40"/>
      <c r="FF171" s="40"/>
      <c r="FG171" s="40"/>
      <c r="FH171" s="40"/>
      <c r="FI171" s="40"/>
      <c r="FJ171" s="40"/>
      <c r="FK171" s="40"/>
      <c r="FL171" s="40"/>
      <c r="FM171" s="40"/>
      <c r="FN171" s="40"/>
      <c r="FO171" s="40"/>
      <c r="FP171" s="40"/>
      <c r="FQ171" s="40"/>
      <c r="FR171" s="40"/>
      <c r="FS171" s="40"/>
      <c r="FT171" s="40"/>
      <c r="FU171" s="40"/>
      <c r="FV171" s="40"/>
      <c r="FW171" s="40"/>
      <c r="FX171" s="40"/>
      <c r="FY171" s="40"/>
      <c r="FZ171" s="38"/>
      <c r="GA171" s="38"/>
    </row>
    <row r="172" spans="2:222" ht="20" customHeight="1">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C172" s="40"/>
      <c r="CD172" s="40"/>
      <c r="CE172" s="40"/>
      <c r="CF172" s="40"/>
      <c r="CG172" s="40"/>
      <c r="CH172" s="40"/>
      <c r="CI172" s="40"/>
      <c r="CJ172" s="40"/>
      <c r="CK172" s="40"/>
      <c r="CL172" s="40"/>
      <c r="CM172" s="40"/>
      <c r="CN172" s="40"/>
      <c r="CO172" s="40"/>
      <c r="CP172" s="40"/>
      <c r="CQ172" s="40"/>
      <c r="CR172" s="40"/>
      <c r="CS172" s="40"/>
      <c r="CT172" s="40"/>
      <c r="CU172" s="40"/>
      <c r="CV172" s="40"/>
      <c r="CW172" s="40"/>
      <c r="CX172" s="40"/>
      <c r="CY172" s="40"/>
      <c r="CZ172" s="40"/>
      <c r="DA172" s="40"/>
      <c r="DB172" s="40"/>
      <c r="DC172" s="40"/>
      <c r="DD172" s="40"/>
      <c r="DE172" s="40"/>
      <c r="DF172" s="40"/>
      <c r="DG172" s="40"/>
      <c r="DH172" s="40"/>
      <c r="DI172" s="40"/>
      <c r="DJ172" s="40"/>
      <c r="DK172" s="40"/>
      <c r="DL172" s="40"/>
      <c r="DM172" s="40"/>
      <c r="DN172" s="40"/>
      <c r="DO172" s="40"/>
      <c r="DP172" s="40"/>
      <c r="DQ172" s="40"/>
      <c r="DR172" s="40"/>
      <c r="DS172" s="40"/>
      <c r="DT172" s="40"/>
      <c r="DU172" s="40"/>
      <c r="DV172" s="40"/>
      <c r="DW172" s="40"/>
      <c r="DX172" s="40"/>
      <c r="DY172" s="40"/>
      <c r="DZ172" s="40"/>
      <c r="EA172" s="40"/>
      <c r="EB172" s="40"/>
      <c r="EC172" s="40"/>
      <c r="ED172" s="40"/>
      <c r="EE172" s="40"/>
      <c r="EF172" s="40"/>
      <c r="EG172" s="40"/>
      <c r="EH172" s="40"/>
      <c r="EI172" s="40"/>
      <c r="EJ172" s="40"/>
      <c r="EK172" s="40"/>
      <c r="EL172" s="40"/>
      <c r="EM172" s="40"/>
      <c r="EN172" s="40"/>
      <c r="EO172" s="40"/>
      <c r="EP172" s="40"/>
      <c r="EQ172" s="40"/>
      <c r="ER172" s="40"/>
      <c r="ES172" s="40"/>
      <c r="ET172" s="40"/>
      <c r="EU172" s="40"/>
      <c r="EV172" s="40"/>
      <c r="EW172" s="40"/>
      <c r="EX172" s="40"/>
      <c r="EY172" s="40"/>
      <c r="EZ172" s="40"/>
      <c r="FA172" s="40"/>
      <c r="FB172" s="40"/>
      <c r="FC172" s="40"/>
      <c r="FD172" s="40"/>
      <c r="FE172" s="40"/>
      <c r="FF172" s="40"/>
      <c r="FG172" s="40"/>
      <c r="FH172" s="40"/>
      <c r="FI172" s="40"/>
      <c r="FJ172" s="40"/>
      <c r="FK172" s="40"/>
      <c r="FL172" s="40"/>
      <c r="FM172" s="40"/>
      <c r="FN172" s="40"/>
      <c r="FO172" s="40"/>
      <c r="FP172" s="40"/>
      <c r="FQ172" s="40"/>
      <c r="FR172" s="40"/>
      <c r="FS172" s="40"/>
      <c r="FT172" s="40"/>
      <c r="FU172" s="40"/>
      <c r="FV172" s="40"/>
      <c r="FW172" s="40"/>
      <c r="FX172" s="40"/>
      <c r="FY172" s="40"/>
      <c r="FZ172" s="38"/>
      <c r="GA172" s="38"/>
    </row>
    <row r="173" spans="2:222" ht="20" customHeight="1">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40"/>
      <c r="CI173" s="40"/>
      <c r="CJ173" s="40"/>
      <c r="CK173" s="40"/>
      <c r="CL173" s="40"/>
      <c r="CM173" s="40"/>
      <c r="CN173" s="40"/>
      <c r="CO173" s="40"/>
      <c r="CP173" s="40"/>
      <c r="CQ173" s="40"/>
      <c r="CR173" s="40"/>
      <c r="CS173" s="40"/>
      <c r="CT173" s="40"/>
      <c r="CU173" s="40"/>
      <c r="CV173" s="40"/>
      <c r="CW173" s="40"/>
      <c r="CX173" s="40"/>
      <c r="CY173" s="40"/>
      <c r="CZ173" s="40"/>
      <c r="DA173" s="40"/>
      <c r="DB173" s="40"/>
      <c r="DC173" s="40"/>
      <c r="DD173" s="40"/>
      <c r="DE173" s="40"/>
      <c r="DF173" s="40"/>
      <c r="DG173" s="40"/>
      <c r="DH173" s="40"/>
      <c r="DI173" s="40"/>
      <c r="DJ173" s="40"/>
      <c r="DK173" s="40"/>
      <c r="DL173" s="40"/>
      <c r="DM173" s="40"/>
      <c r="DN173" s="40"/>
      <c r="DO173" s="40"/>
      <c r="DP173" s="40"/>
      <c r="DQ173" s="40"/>
      <c r="DR173" s="40"/>
      <c r="DS173" s="40"/>
      <c r="DT173" s="40"/>
      <c r="DU173" s="40"/>
      <c r="DV173" s="40"/>
      <c r="DW173" s="40"/>
      <c r="DX173" s="40"/>
      <c r="DY173" s="40"/>
      <c r="DZ173" s="40"/>
      <c r="EA173" s="40"/>
      <c r="EB173" s="40"/>
      <c r="EC173" s="40"/>
      <c r="ED173" s="40"/>
      <c r="EE173" s="40"/>
      <c r="EF173" s="40"/>
      <c r="EG173" s="40"/>
      <c r="EH173" s="40"/>
      <c r="EI173" s="40"/>
      <c r="EJ173" s="40"/>
      <c r="EK173" s="40"/>
      <c r="EL173" s="40"/>
      <c r="EM173" s="40"/>
      <c r="EN173" s="40"/>
      <c r="EO173" s="40"/>
      <c r="EP173" s="40"/>
      <c r="EQ173" s="40"/>
      <c r="ER173" s="40"/>
      <c r="ES173" s="40"/>
      <c r="ET173" s="40"/>
      <c r="EU173" s="40"/>
      <c r="EV173" s="40"/>
      <c r="EW173" s="40"/>
      <c r="EX173" s="40"/>
      <c r="EY173" s="40"/>
      <c r="EZ173" s="40"/>
      <c r="FA173" s="40"/>
      <c r="FB173" s="40"/>
      <c r="FC173" s="40"/>
      <c r="FD173" s="40"/>
      <c r="FE173" s="40"/>
      <c r="FF173" s="40"/>
      <c r="FG173" s="40"/>
      <c r="FH173" s="40"/>
      <c r="FI173" s="40"/>
      <c r="FJ173" s="40"/>
      <c r="FK173" s="40"/>
      <c r="FL173" s="40"/>
      <c r="FM173" s="40"/>
      <c r="FN173" s="40"/>
      <c r="FO173" s="40"/>
      <c r="FP173" s="40"/>
      <c r="FQ173" s="40"/>
      <c r="FR173" s="40"/>
      <c r="FS173" s="40"/>
      <c r="FT173" s="40"/>
      <c r="FU173" s="40"/>
      <c r="FV173" s="40"/>
      <c r="FW173" s="40"/>
      <c r="FX173" s="40"/>
      <c r="FY173" s="40"/>
      <c r="FZ173" s="38"/>
      <c r="GA173" s="38"/>
    </row>
    <row r="174" spans="2:222" ht="20" customHeight="1">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40"/>
      <c r="CI174" s="40"/>
      <c r="CJ174" s="40"/>
      <c r="CK174" s="40"/>
      <c r="CL174" s="40"/>
      <c r="CM174" s="40"/>
      <c r="CN174" s="40"/>
      <c r="CO174" s="40"/>
      <c r="CP174" s="40"/>
      <c r="CQ174" s="40"/>
      <c r="CR174" s="40"/>
      <c r="CS174" s="40"/>
      <c r="CT174" s="40"/>
      <c r="CU174" s="40"/>
      <c r="CV174" s="40"/>
      <c r="CW174" s="40"/>
      <c r="CX174" s="40"/>
      <c r="CY174" s="40"/>
      <c r="CZ174" s="40"/>
      <c r="DA174" s="40"/>
      <c r="DB174" s="40"/>
      <c r="DC174" s="40"/>
      <c r="DD174" s="40"/>
      <c r="DE174" s="40"/>
      <c r="DF174" s="40"/>
      <c r="DG174" s="40"/>
      <c r="DH174" s="40"/>
      <c r="DI174" s="40"/>
      <c r="DJ174" s="40"/>
      <c r="DK174" s="40"/>
      <c r="DL174" s="40"/>
      <c r="DM174" s="40"/>
      <c r="DN174" s="40"/>
      <c r="DO174" s="40"/>
      <c r="DP174" s="40"/>
      <c r="DQ174" s="40"/>
      <c r="DR174" s="40"/>
      <c r="DS174" s="40"/>
      <c r="DT174" s="40"/>
      <c r="DU174" s="40"/>
      <c r="DV174" s="40"/>
      <c r="DW174" s="40"/>
      <c r="DX174" s="40"/>
      <c r="DY174" s="40"/>
      <c r="DZ174" s="40"/>
      <c r="EA174" s="40"/>
      <c r="EB174" s="40"/>
      <c r="EC174" s="40"/>
      <c r="ED174" s="40"/>
      <c r="EE174" s="40"/>
      <c r="EF174" s="40"/>
      <c r="EG174" s="40"/>
      <c r="EH174" s="40"/>
      <c r="EI174" s="40"/>
      <c r="EJ174" s="40"/>
      <c r="EK174" s="40"/>
      <c r="EL174" s="40"/>
      <c r="EM174" s="40"/>
      <c r="EN174" s="40"/>
      <c r="EO174" s="40"/>
      <c r="EP174" s="40"/>
      <c r="EQ174" s="40"/>
      <c r="ER174" s="40"/>
      <c r="ES174" s="40"/>
      <c r="ET174" s="40"/>
      <c r="EU174" s="40"/>
      <c r="EV174" s="40"/>
      <c r="EW174" s="40"/>
      <c r="EX174" s="40"/>
      <c r="EY174" s="40"/>
      <c r="EZ174" s="40"/>
      <c r="FA174" s="40"/>
      <c r="FB174" s="40"/>
      <c r="FC174" s="40"/>
      <c r="FD174" s="40"/>
      <c r="FE174" s="40"/>
      <c r="FF174" s="40"/>
      <c r="FG174" s="40"/>
      <c r="FH174" s="40"/>
      <c r="FI174" s="40"/>
      <c r="FJ174" s="40"/>
      <c r="FK174" s="40"/>
      <c r="FL174" s="40"/>
      <c r="FM174" s="40"/>
      <c r="FN174" s="40"/>
      <c r="FO174" s="40"/>
      <c r="FP174" s="40"/>
      <c r="FQ174" s="40"/>
      <c r="FR174" s="40"/>
      <c r="FS174" s="40"/>
      <c r="FT174" s="40"/>
      <c r="FU174" s="40"/>
      <c r="FV174" s="40"/>
      <c r="FW174" s="40"/>
      <c r="FX174" s="40"/>
      <c r="FY174" s="40"/>
      <c r="FZ174" s="38"/>
      <c r="GA174" s="38"/>
    </row>
    <row r="175" spans="2:222" ht="20" customHeight="1">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40"/>
      <c r="CI175" s="40"/>
      <c r="CJ175" s="40"/>
      <c r="CK175" s="40"/>
      <c r="CL175" s="40"/>
      <c r="CM175" s="40"/>
      <c r="CN175" s="40"/>
      <c r="CO175" s="40"/>
      <c r="CP175" s="40"/>
      <c r="CQ175" s="40"/>
      <c r="CR175" s="40"/>
      <c r="CS175" s="40"/>
      <c r="CT175" s="40"/>
      <c r="CU175" s="40"/>
      <c r="CV175" s="40"/>
      <c r="CW175" s="40"/>
      <c r="CX175" s="40"/>
      <c r="CY175" s="40"/>
      <c r="CZ175" s="40"/>
      <c r="DA175" s="40"/>
      <c r="DB175" s="40"/>
      <c r="DC175" s="40"/>
      <c r="DD175" s="40"/>
      <c r="DE175" s="40"/>
      <c r="DF175" s="40"/>
      <c r="DG175" s="40"/>
      <c r="DH175" s="40"/>
      <c r="DI175" s="40"/>
      <c r="DJ175" s="40"/>
      <c r="DK175" s="40"/>
      <c r="DL175" s="40"/>
      <c r="DM175" s="40"/>
      <c r="DN175" s="40"/>
      <c r="DO175" s="40"/>
      <c r="DP175" s="40"/>
      <c r="DQ175" s="40"/>
      <c r="DR175" s="40"/>
      <c r="DS175" s="40"/>
      <c r="DT175" s="40"/>
      <c r="DU175" s="40"/>
      <c r="DV175" s="40"/>
      <c r="DW175" s="40"/>
      <c r="DX175" s="40"/>
      <c r="DY175" s="40"/>
      <c r="DZ175" s="40"/>
      <c r="EA175" s="40"/>
      <c r="EB175" s="40"/>
      <c r="EC175" s="40"/>
      <c r="ED175" s="40"/>
      <c r="EE175" s="40"/>
      <c r="EF175" s="40"/>
      <c r="EG175" s="40"/>
      <c r="EH175" s="40"/>
      <c r="EI175" s="40"/>
      <c r="EJ175" s="40"/>
      <c r="EK175" s="40"/>
      <c r="EL175" s="40"/>
      <c r="EM175" s="40"/>
      <c r="EN175" s="40"/>
      <c r="EO175" s="40"/>
      <c r="EP175" s="40"/>
      <c r="EQ175" s="40"/>
      <c r="ER175" s="40"/>
      <c r="ES175" s="40"/>
      <c r="ET175" s="40"/>
      <c r="EU175" s="40"/>
      <c r="EV175" s="40"/>
      <c r="EW175" s="40"/>
      <c r="EX175" s="40"/>
      <c r="EY175" s="40"/>
      <c r="EZ175" s="40"/>
      <c r="FA175" s="40"/>
      <c r="FB175" s="40"/>
      <c r="FC175" s="40"/>
      <c r="FD175" s="40"/>
      <c r="FE175" s="40"/>
      <c r="FF175" s="40"/>
      <c r="FG175" s="40"/>
      <c r="FH175" s="40"/>
      <c r="FI175" s="40"/>
      <c r="FJ175" s="40"/>
      <c r="FK175" s="40"/>
      <c r="FL175" s="40"/>
      <c r="FM175" s="40"/>
      <c r="FN175" s="40"/>
      <c r="FO175" s="40"/>
      <c r="FP175" s="40"/>
      <c r="FQ175" s="40"/>
      <c r="FR175" s="40"/>
      <c r="FS175" s="40"/>
      <c r="FT175" s="40"/>
      <c r="FU175" s="40"/>
      <c r="FV175" s="40"/>
      <c r="FW175" s="40"/>
      <c r="FX175" s="40"/>
      <c r="FY175" s="40"/>
      <c r="FZ175" s="38"/>
      <c r="GA175" s="38"/>
      <c r="HN175" t="s">
        <v>0</v>
      </c>
    </row>
    <row r="176" spans="2:222" ht="20" customHeight="1">
      <c r="B176" s="40"/>
      <c r="C176" s="40"/>
      <c r="D176" s="40"/>
      <c r="E176" s="40"/>
      <c r="F176" s="40"/>
      <c r="G176" s="40"/>
      <c r="H176" s="40"/>
      <c r="I176" s="42"/>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40"/>
      <c r="CI176" s="40"/>
      <c r="CJ176" s="40"/>
      <c r="CK176" s="40"/>
      <c r="CL176" s="40"/>
      <c r="CM176" s="40"/>
      <c r="CN176" s="40"/>
      <c r="CO176" s="40"/>
      <c r="CP176" s="40"/>
      <c r="CQ176" s="40"/>
      <c r="CR176" s="40"/>
      <c r="CS176" s="40"/>
      <c r="CT176" s="40"/>
      <c r="CU176" s="40"/>
      <c r="CV176" s="40"/>
      <c r="CW176" s="40"/>
      <c r="CX176" s="40"/>
      <c r="CY176" s="40"/>
      <c r="CZ176" s="40"/>
      <c r="DA176" s="40"/>
      <c r="DB176" s="40"/>
      <c r="DC176" s="40"/>
      <c r="DD176" s="40"/>
      <c r="DE176" s="40"/>
      <c r="DF176" s="40"/>
      <c r="DG176" s="40"/>
      <c r="DH176" s="40"/>
      <c r="DI176" s="40"/>
      <c r="DJ176" s="40"/>
      <c r="DK176" s="40"/>
      <c r="DL176" s="40"/>
      <c r="DM176" s="40"/>
      <c r="DN176" s="40"/>
      <c r="DO176" s="40"/>
      <c r="DP176" s="40"/>
      <c r="DQ176" s="40"/>
      <c r="DR176" s="40"/>
      <c r="DS176" s="40"/>
      <c r="DT176" s="40"/>
      <c r="DU176" s="40"/>
      <c r="DV176" s="40"/>
      <c r="DW176" s="40"/>
      <c r="DX176" s="40"/>
      <c r="DY176" s="40"/>
      <c r="DZ176" s="40"/>
      <c r="EA176" s="40"/>
      <c r="EB176" s="40"/>
      <c r="EC176" s="40"/>
      <c r="ED176" s="40"/>
      <c r="EE176" s="40"/>
      <c r="EF176" s="40"/>
      <c r="EG176" s="40"/>
      <c r="EH176" s="40"/>
      <c r="EI176" s="40"/>
      <c r="EJ176" s="40"/>
      <c r="EK176" s="40"/>
      <c r="EL176" s="40"/>
      <c r="EM176" s="40"/>
      <c r="EN176" s="40"/>
      <c r="EO176" s="40"/>
      <c r="EP176" s="40"/>
      <c r="EQ176" s="40"/>
      <c r="ER176" s="40"/>
      <c r="ES176" s="40"/>
      <c r="ET176" s="40"/>
      <c r="EU176" s="40"/>
      <c r="EV176" s="40"/>
      <c r="EW176" s="40"/>
      <c r="EX176" s="40"/>
      <c r="EY176" s="40"/>
      <c r="EZ176" s="40"/>
      <c r="FA176" s="40"/>
      <c r="FB176" s="40"/>
      <c r="FC176" s="40"/>
      <c r="FD176" s="40"/>
      <c r="FE176" s="40"/>
      <c r="FF176" s="40"/>
      <c r="FG176" s="40"/>
      <c r="FH176" s="40"/>
      <c r="FI176" s="40"/>
      <c r="FJ176" s="40"/>
      <c r="FK176" s="40"/>
      <c r="FL176" s="40"/>
      <c r="FM176" s="40"/>
      <c r="FN176" s="40"/>
      <c r="FO176" s="40"/>
      <c r="FP176" s="40"/>
      <c r="FQ176" s="40"/>
      <c r="FR176" s="40"/>
      <c r="FS176" s="40"/>
      <c r="FT176" s="40"/>
      <c r="FU176" s="40"/>
      <c r="FV176" s="40"/>
      <c r="FW176" s="40"/>
      <c r="FX176" s="40"/>
      <c r="FY176" s="40"/>
      <c r="FZ176" s="38"/>
      <c r="GA176" s="38"/>
    </row>
    <row r="177" spans="2:183" ht="20" customHeight="1">
      <c r="B177" s="40"/>
      <c r="C177" s="40"/>
      <c r="D177" s="40"/>
      <c r="E177" s="40"/>
      <c r="F177" s="40"/>
      <c r="G177" s="40"/>
      <c r="H177" s="40"/>
      <c r="I177" s="42"/>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40"/>
      <c r="CI177" s="40"/>
      <c r="CJ177" s="40"/>
      <c r="CK177" s="40"/>
      <c r="CL177" s="40"/>
      <c r="CM177" s="40"/>
      <c r="CN177" s="40"/>
      <c r="CO177" s="40"/>
      <c r="CP177" s="40"/>
      <c r="CQ177" s="40"/>
      <c r="CR177" s="40"/>
      <c r="CS177" s="40"/>
      <c r="CT177" s="40"/>
      <c r="CU177" s="40"/>
      <c r="CV177" s="40"/>
      <c r="CW177" s="40"/>
      <c r="CX177" s="40"/>
      <c r="CY177" s="40"/>
      <c r="CZ177" s="40"/>
      <c r="DA177" s="40"/>
      <c r="DB177" s="40"/>
      <c r="DC177" s="40"/>
      <c r="DD177" s="40"/>
      <c r="DE177" s="40"/>
      <c r="DF177" s="40"/>
      <c r="DG177" s="40"/>
      <c r="DH177" s="40"/>
      <c r="DI177" s="40"/>
      <c r="DJ177" s="40"/>
      <c r="DK177" s="40"/>
      <c r="DL177" s="40"/>
      <c r="DM177" s="40"/>
      <c r="DN177" s="40"/>
      <c r="DO177" s="40"/>
      <c r="DP177" s="40"/>
      <c r="DQ177" s="40"/>
      <c r="DR177" s="40"/>
      <c r="DS177" s="40"/>
      <c r="DT177" s="40"/>
      <c r="DU177" s="40"/>
      <c r="DV177" s="40"/>
      <c r="DW177" s="40"/>
      <c r="DX177" s="40"/>
      <c r="DY177" s="40"/>
      <c r="DZ177" s="40"/>
      <c r="EA177" s="40"/>
      <c r="EB177" s="40"/>
      <c r="EC177" s="40"/>
      <c r="ED177" s="40"/>
      <c r="EE177" s="40"/>
      <c r="EF177" s="40"/>
      <c r="EG177" s="40"/>
      <c r="EH177" s="40"/>
      <c r="EI177" s="40"/>
      <c r="EJ177" s="40"/>
      <c r="EK177" s="40"/>
      <c r="EL177" s="40"/>
      <c r="EM177" s="40"/>
      <c r="EN177" s="40"/>
      <c r="EO177" s="40"/>
      <c r="EP177" s="40"/>
      <c r="EQ177" s="40"/>
      <c r="ER177" s="40"/>
      <c r="ES177" s="40"/>
      <c r="ET177" s="40"/>
      <c r="EU177" s="40"/>
      <c r="EV177" s="40"/>
      <c r="EW177" s="40"/>
      <c r="EX177" s="40"/>
      <c r="EY177" s="40"/>
      <c r="EZ177" s="40"/>
      <c r="FA177" s="40"/>
      <c r="FB177" s="40"/>
      <c r="FC177" s="40"/>
      <c r="FD177" s="40"/>
      <c r="FE177" s="40"/>
      <c r="FF177" s="40"/>
      <c r="FG177" s="40"/>
      <c r="FH177" s="40"/>
      <c r="FI177" s="40"/>
      <c r="FJ177" s="40"/>
      <c r="FK177" s="40"/>
      <c r="FL177" s="40"/>
      <c r="FM177" s="40"/>
      <c r="FN177" s="40"/>
      <c r="FO177" s="40"/>
      <c r="FP177" s="40"/>
      <c r="FQ177" s="40"/>
      <c r="FR177" s="40"/>
      <c r="FS177" s="40"/>
      <c r="FT177" s="40"/>
      <c r="FU177" s="40"/>
      <c r="FV177" s="40"/>
      <c r="FW177" s="40"/>
      <c r="FX177" s="40"/>
      <c r="FY177" s="40"/>
      <c r="FZ177" s="38"/>
      <c r="GA177" s="38"/>
    </row>
    <row r="178" spans="2:183" ht="20" customHeight="1">
      <c r="B178" s="40"/>
      <c r="C178" s="40"/>
      <c r="D178" s="40"/>
      <c r="E178" s="40"/>
      <c r="F178" s="40"/>
      <c r="G178" s="40"/>
      <c r="H178" s="40"/>
      <c r="I178" s="42"/>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40"/>
      <c r="BM178" s="40"/>
      <c r="BN178" s="40"/>
      <c r="BO178" s="40"/>
      <c r="BP178" s="40"/>
      <c r="BQ178" s="40"/>
      <c r="BR178" s="40"/>
      <c r="BS178" s="40"/>
      <c r="BT178" s="40"/>
      <c r="BU178" s="40"/>
      <c r="BV178" s="40"/>
      <c r="BW178" s="40"/>
      <c r="BX178" s="40"/>
      <c r="BY178" s="40"/>
      <c r="BZ178" s="40"/>
      <c r="CA178" s="40"/>
      <c r="CB178" s="40"/>
      <c r="CC178" s="40"/>
      <c r="CD178" s="40"/>
      <c r="CE178" s="40"/>
      <c r="CF178" s="40"/>
      <c r="CG178" s="40"/>
      <c r="CH178" s="40"/>
      <c r="CI178" s="40"/>
      <c r="CJ178" s="40"/>
      <c r="CK178" s="40"/>
      <c r="CL178" s="40"/>
      <c r="CM178" s="40"/>
      <c r="CN178" s="40"/>
      <c r="CO178" s="40"/>
      <c r="CP178" s="40"/>
      <c r="CQ178" s="40"/>
      <c r="CR178" s="40"/>
      <c r="CS178" s="40"/>
      <c r="CT178" s="40"/>
      <c r="CU178" s="40"/>
      <c r="CV178" s="40"/>
      <c r="CW178" s="40"/>
      <c r="CX178" s="40"/>
      <c r="CY178" s="40"/>
      <c r="CZ178" s="40"/>
      <c r="DA178" s="40"/>
      <c r="DB178" s="40"/>
      <c r="DC178" s="40"/>
      <c r="DD178" s="40"/>
      <c r="DE178" s="40"/>
      <c r="DF178" s="40"/>
      <c r="DG178" s="40"/>
      <c r="DH178" s="40"/>
      <c r="DI178" s="40"/>
      <c r="DJ178" s="40"/>
      <c r="DK178" s="40"/>
      <c r="DL178" s="40"/>
      <c r="DM178" s="40"/>
      <c r="DN178" s="40"/>
      <c r="DO178" s="40"/>
      <c r="DP178" s="40"/>
      <c r="DQ178" s="40"/>
      <c r="DR178" s="40"/>
      <c r="DS178" s="40"/>
      <c r="DT178" s="40"/>
      <c r="DU178" s="40"/>
      <c r="DV178" s="40"/>
      <c r="DW178" s="40"/>
      <c r="DX178" s="40"/>
      <c r="DY178" s="40"/>
      <c r="DZ178" s="40"/>
      <c r="EA178" s="40"/>
      <c r="EB178" s="40"/>
      <c r="EC178" s="40"/>
      <c r="ED178" s="40"/>
      <c r="EE178" s="40"/>
      <c r="EF178" s="40"/>
      <c r="EG178" s="40"/>
      <c r="EH178" s="40"/>
      <c r="EI178" s="40"/>
      <c r="EJ178" s="40"/>
      <c r="EK178" s="40"/>
      <c r="EL178" s="40"/>
      <c r="EM178" s="40"/>
      <c r="EN178" s="40"/>
      <c r="EO178" s="40"/>
      <c r="EP178" s="40"/>
      <c r="EQ178" s="40"/>
      <c r="ER178" s="40"/>
      <c r="ES178" s="40"/>
      <c r="ET178" s="40"/>
      <c r="EU178" s="40"/>
      <c r="EV178" s="40"/>
      <c r="EW178" s="40"/>
      <c r="EX178" s="40"/>
      <c r="EY178" s="40"/>
      <c r="EZ178" s="40"/>
      <c r="FA178" s="40"/>
      <c r="FB178" s="40"/>
      <c r="FC178" s="40"/>
      <c r="FD178" s="40"/>
      <c r="FE178" s="40"/>
      <c r="FF178" s="40"/>
      <c r="FG178" s="40"/>
      <c r="FH178" s="40"/>
      <c r="FI178" s="40"/>
      <c r="FJ178" s="40"/>
      <c r="FK178" s="40"/>
      <c r="FL178" s="40"/>
      <c r="FM178" s="40"/>
      <c r="FN178" s="40"/>
      <c r="FO178" s="40"/>
      <c r="FP178" s="40"/>
      <c r="FQ178" s="40"/>
      <c r="FR178" s="40"/>
      <c r="FS178" s="40"/>
      <c r="FT178" s="40"/>
      <c r="FU178" s="40"/>
      <c r="FV178" s="40"/>
      <c r="FW178" s="40"/>
      <c r="FX178" s="40"/>
      <c r="FY178" s="40"/>
      <c r="FZ178" s="38"/>
      <c r="GA178" s="38"/>
    </row>
    <row r="179" spans="2:183" ht="20" customHeight="1">
      <c r="B179" s="40"/>
      <c r="C179" s="40"/>
      <c r="D179" s="40"/>
      <c r="E179" s="40"/>
      <c r="F179" s="40"/>
      <c r="G179" s="40"/>
      <c r="H179" s="40"/>
      <c r="I179" s="40"/>
      <c r="J179" s="40"/>
      <c r="K179" s="40"/>
      <c r="L179" s="40"/>
      <c r="M179" s="40"/>
      <c r="N179" s="49"/>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40"/>
      <c r="BM179" s="40"/>
      <c r="BN179" s="40"/>
      <c r="BO179" s="40"/>
      <c r="BP179" s="40"/>
      <c r="BQ179" s="40"/>
      <c r="BR179" s="40"/>
      <c r="BS179" s="40"/>
      <c r="BT179" s="40"/>
      <c r="BU179" s="40"/>
      <c r="BV179" s="40"/>
      <c r="BW179" s="40"/>
      <c r="BX179" s="40"/>
      <c r="BY179" s="40"/>
      <c r="BZ179" s="40"/>
      <c r="CA179" s="40"/>
      <c r="CB179" s="40"/>
      <c r="CC179" s="40"/>
      <c r="CD179" s="40"/>
      <c r="CE179" s="40"/>
      <c r="CF179" s="40"/>
      <c r="CG179" s="40"/>
      <c r="CH179" s="40"/>
      <c r="CI179" s="40"/>
      <c r="CJ179" s="40"/>
      <c r="CK179" s="40"/>
      <c r="CL179" s="40"/>
      <c r="CM179" s="40"/>
      <c r="CN179" s="40"/>
      <c r="CO179" s="40"/>
      <c r="CP179" s="40"/>
      <c r="CQ179" s="40"/>
      <c r="CR179" s="40"/>
      <c r="CS179" s="40"/>
      <c r="CT179" s="40"/>
      <c r="CU179" s="40"/>
      <c r="CV179" s="40"/>
      <c r="CW179" s="40"/>
      <c r="CX179" s="40"/>
      <c r="CY179" s="40"/>
      <c r="CZ179" s="40"/>
      <c r="DA179" s="40"/>
      <c r="DB179" s="40"/>
      <c r="DC179" s="40"/>
      <c r="DD179" s="40"/>
      <c r="DE179" s="40"/>
      <c r="DF179" s="40"/>
      <c r="DG179" s="40"/>
      <c r="DH179" s="40"/>
      <c r="DI179" s="40"/>
      <c r="DJ179" s="40"/>
      <c r="DK179" s="40"/>
      <c r="DL179" s="40"/>
      <c r="DM179" s="40"/>
      <c r="DN179" s="40"/>
      <c r="DO179" s="40"/>
      <c r="DP179" s="40"/>
      <c r="DQ179" s="40"/>
      <c r="DR179" s="40"/>
      <c r="DS179" s="40"/>
      <c r="DT179" s="40"/>
      <c r="DU179" s="40"/>
      <c r="DV179" s="40"/>
      <c r="DW179" s="40"/>
      <c r="DX179" s="40"/>
      <c r="DY179" s="40"/>
      <c r="DZ179" s="40"/>
      <c r="EA179" s="40"/>
      <c r="EB179" s="40"/>
      <c r="EC179" s="40"/>
      <c r="ED179" s="40"/>
      <c r="EE179" s="40"/>
      <c r="EF179" s="40"/>
      <c r="EG179" s="40"/>
      <c r="EH179" s="40"/>
      <c r="EI179" s="40"/>
      <c r="EJ179" s="40"/>
      <c r="EK179" s="40"/>
      <c r="EL179" s="40"/>
      <c r="EM179" s="40"/>
      <c r="EN179" s="40"/>
      <c r="EO179" s="40"/>
      <c r="EP179" s="40"/>
      <c r="EQ179" s="40"/>
      <c r="ER179" s="40"/>
      <c r="ES179" s="40"/>
      <c r="ET179" s="40"/>
      <c r="EU179" s="40"/>
      <c r="EV179" s="40"/>
      <c r="EW179" s="40"/>
      <c r="EX179" s="40"/>
      <c r="EY179" s="40"/>
      <c r="EZ179" s="40"/>
      <c r="FA179" s="40"/>
      <c r="FB179" s="40"/>
      <c r="FC179" s="40"/>
      <c r="FD179" s="40"/>
      <c r="FE179" s="40"/>
      <c r="FF179" s="40"/>
      <c r="FG179" s="40"/>
      <c r="FH179" s="40"/>
      <c r="FI179" s="40"/>
      <c r="FJ179" s="40"/>
      <c r="FK179" s="40"/>
      <c r="FL179" s="40"/>
      <c r="FM179" s="40"/>
      <c r="FN179" s="40"/>
      <c r="FO179" s="40"/>
      <c r="FP179" s="40"/>
      <c r="FQ179" s="40"/>
      <c r="FR179" s="40"/>
      <c r="FS179" s="40"/>
      <c r="FT179" s="40"/>
      <c r="FU179" s="40"/>
      <c r="FV179" s="40"/>
      <c r="FW179" s="40"/>
      <c r="FX179" s="40"/>
      <c r="FY179" s="40"/>
      <c r="FZ179" s="38"/>
      <c r="GA179" s="38"/>
    </row>
    <row r="180" spans="2:183" ht="20" customHeight="1">
      <c r="B180" s="40"/>
      <c r="C180" s="40"/>
      <c r="D180" s="40"/>
      <c r="E180" s="40"/>
      <c r="F180" s="40"/>
      <c r="G180" s="40"/>
      <c r="H180" s="40"/>
      <c r="I180" s="40"/>
      <c r="J180" s="40"/>
      <c r="K180" s="40"/>
      <c r="L180" s="40"/>
      <c r="M180" s="40"/>
      <c r="N180" s="42"/>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40"/>
      <c r="CI180" s="40"/>
      <c r="CJ180" s="40"/>
      <c r="CK180" s="40"/>
      <c r="CL180" s="40"/>
      <c r="CM180" s="40"/>
      <c r="CN180" s="40"/>
      <c r="CO180" s="40"/>
      <c r="CP180" s="40"/>
      <c r="CQ180" s="40"/>
      <c r="CR180" s="40"/>
      <c r="CS180" s="40"/>
      <c r="CT180" s="40"/>
      <c r="CU180" s="40"/>
      <c r="CV180" s="40"/>
      <c r="CW180" s="40"/>
      <c r="CX180" s="40"/>
      <c r="CY180" s="40"/>
      <c r="CZ180" s="40"/>
      <c r="DA180" s="40"/>
      <c r="DB180" s="40"/>
      <c r="DC180" s="40"/>
      <c r="DD180" s="40"/>
      <c r="DE180" s="40"/>
      <c r="DF180" s="40"/>
      <c r="DG180" s="40"/>
      <c r="DH180" s="40"/>
      <c r="DI180" s="40"/>
      <c r="DJ180" s="40"/>
      <c r="DK180" s="40"/>
      <c r="DL180" s="40"/>
      <c r="DM180" s="40"/>
      <c r="DN180" s="40"/>
      <c r="DO180" s="40"/>
      <c r="DP180" s="40"/>
      <c r="DQ180" s="40"/>
      <c r="DR180" s="40"/>
      <c r="DS180" s="40"/>
      <c r="DT180" s="40"/>
      <c r="DU180" s="40"/>
      <c r="DV180" s="40"/>
      <c r="DW180" s="40"/>
      <c r="DX180" s="40"/>
      <c r="DY180" s="40"/>
      <c r="DZ180" s="40"/>
      <c r="EA180" s="40"/>
      <c r="EB180" s="40"/>
      <c r="EC180" s="40"/>
      <c r="ED180" s="40"/>
      <c r="EE180" s="40"/>
      <c r="EF180" s="40"/>
      <c r="EG180" s="40"/>
      <c r="EH180" s="40"/>
      <c r="EI180" s="40"/>
      <c r="EJ180" s="40"/>
      <c r="EK180" s="40"/>
      <c r="EL180" s="40"/>
      <c r="EM180" s="40"/>
      <c r="EN180" s="40"/>
      <c r="EO180" s="40"/>
      <c r="EP180" s="40"/>
      <c r="EQ180" s="40"/>
      <c r="ER180" s="40"/>
      <c r="ES180" s="40"/>
      <c r="ET180" s="40"/>
      <c r="EU180" s="40"/>
      <c r="EV180" s="40"/>
      <c r="EW180" s="40"/>
      <c r="EX180" s="40"/>
      <c r="EY180" s="40"/>
      <c r="EZ180" s="40"/>
      <c r="FA180" s="40"/>
      <c r="FB180" s="40"/>
      <c r="FC180" s="40"/>
      <c r="FD180" s="40"/>
      <c r="FE180" s="40"/>
      <c r="FF180" s="40"/>
      <c r="FG180" s="40"/>
      <c r="FH180" s="40"/>
      <c r="FI180" s="40"/>
      <c r="FJ180" s="40"/>
      <c r="FK180" s="40"/>
      <c r="FL180" s="40"/>
      <c r="FM180" s="40"/>
      <c r="FN180" s="40"/>
      <c r="FO180" s="40"/>
      <c r="FP180" s="40"/>
      <c r="FQ180" s="40"/>
      <c r="FR180" s="40"/>
      <c r="FS180" s="40"/>
      <c r="FT180" s="40"/>
      <c r="FU180" s="40"/>
      <c r="FV180" s="40"/>
      <c r="FW180" s="40"/>
      <c r="FX180" s="40"/>
      <c r="FY180" s="40"/>
      <c r="FZ180" s="38"/>
      <c r="GA180" s="38"/>
    </row>
    <row r="181" spans="2:183" ht="20" customHeight="1">
      <c r="B181" s="40"/>
      <c r="C181" s="40"/>
      <c r="D181" s="40"/>
      <c r="E181" s="40"/>
      <c r="F181" s="40"/>
      <c r="G181" s="40"/>
      <c r="H181" s="40"/>
      <c r="I181" s="40"/>
      <c r="J181" s="40"/>
      <c r="K181" s="40"/>
      <c r="L181" s="40"/>
      <c r="M181" s="40"/>
      <c r="N181" s="42"/>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40"/>
      <c r="CI181" s="40"/>
      <c r="CJ181" s="40"/>
      <c r="CK181" s="40"/>
      <c r="CL181" s="40"/>
      <c r="CM181" s="40"/>
      <c r="CN181" s="40"/>
      <c r="CO181" s="40"/>
      <c r="CP181" s="40"/>
      <c r="CQ181" s="40"/>
      <c r="CR181" s="40"/>
      <c r="CS181" s="40"/>
      <c r="CT181" s="40"/>
      <c r="CU181" s="40"/>
      <c r="CV181" s="40"/>
      <c r="CW181" s="40"/>
      <c r="CX181" s="40"/>
      <c r="CY181" s="40"/>
      <c r="CZ181" s="40"/>
      <c r="DA181" s="40"/>
      <c r="DB181" s="40"/>
      <c r="DC181" s="40"/>
      <c r="DD181" s="40"/>
      <c r="DE181" s="40"/>
      <c r="DF181" s="40"/>
      <c r="DG181" s="40"/>
      <c r="DH181" s="40"/>
      <c r="DI181" s="40"/>
      <c r="DJ181" s="40"/>
      <c r="DK181" s="40"/>
      <c r="DL181" s="40"/>
      <c r="DM181" s="40"/>
      <c r="DN181" s="40"/>
      <c r="DO181" s="40"/>
      <c r="DP181" s="40"/>
      <c r="DQ181" s="40"/>
      <c r="DR181" s="40"/>
      <c r="DS181" s="40"/>
      <c r="DT181" s="40"/>
      <c r="DU181" s="40"/>
      <c r="DV181" s="40"/>
      <c r="DW181" s="40"/>
      <c r="DX181" s="40"/>
      <c r="DY181" s="40"/>
      <c r="DZ181" s="40"/>
      <c r="EA181" s="40"/>
      <c r="EB181" s="40"/>
      <c r="EC181" s="40"/>
      <c r="ED181" s="40"/>
      <c r="EE181" s="40"/>
      <c r="EF181" s="40"/>
      <c r="EG181" s="40"/>
      <c r="EH181" s="40"/>
      <c r="EI181" s="40"/>
      <c r="EJ181" s="40"/>
      <c r="EK181" s="40"/>
      <c r="EL181" s="40"/>
      <c r="EM181" s="40"/>
      <c r="EN181" s="40"/>
      <c r="EO181" s="40"/>
      <c r="EP181" s="40"/>
      <c r="EQ181" s="40"/>
      <c r="ER181" s="40"/>
      <c r="ES181" s="40"/>
      <c r="ET181" s="40"/>
      <c r="EU181" s="40"/>
      <c r="EV181" s="40"/>
      <c r="EW181" s="40"/>
      <c r="EX181" s="40"/>
      <c r="EY181" s="40"/>
      <c r="EZ181" s="40"/>
      <c r="FA181" s="40"/>
      <c r="FB181" s="40"/>
      <c r="FC181" s="40"/>
      <c r="FD181" s="40"/>
      <c r="FE181" s="40"/>
      <c r="FF181" s="40"/>
      <c r="FG181" s="40"/>
      <c r="FH181" s="40"/>
      <c r="FI181" s="40"/>
      <c r="FJ181" s="40"/>
      <c r="FK181" s="40"/>
      <c r="FL181" s="40"/>
      <c r="FM181" s="40"/>
      <c r="FN181" s="40"/>
      <c r="FO181" s="40"/>
      <c r="FP181" s="40"/>
      <c r="FQ181" s="40"/>
      <c r="FR181" s="40"/>
      <c r="FS181" s="40"/>
      <c r="FT181" s="40"/>
      <c r="FU181" s="40"/>
      <c r="FV181" s="40"/>
      <c r="FW181" s="40"/>
      <c r="FX181" s="40"/>
      <c r="FY181" s="40"/>
      <c r="FZ181" s="38"/>
      <c r="GA181" s="38"/>
    </row>
    <row r="182" spans="2:183" ht="20" customHeight="1">
      <c r="B182" s="40"/>
      <c r="C182" s="40"/>
      <c r="D182" s="40"/>
      <c r="E182" s="40"/>
      <c r="F182" s="40"/>
      <c r="G182" s="40"/>
      <c r="H182" s="40"/>
      <c r="I182" s="40"/>
      <c r="J182" s="40"/>
      <c r="K182" s="40"/>
      <c r="L182" s="40"/>
      <c r="M182" s="40"/>
      <c r="N182" s="42"/>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40"/>
      <c r="BM182" s="40"/>
      <c r="BN182" s="40"/>
      <c r="BO182" s="40"/>
      <c r="BP182" s="40"/>
      <c r="BQ182" s="40"/>
      <c r="BR182" s="40"/>
      <c r="BS182" s="40"/>
      <c r="BT182" s="40"/>
      <c r="BU182" s="40"/>
      <c r="BV182" s="40"/>
      <c r="BW182" s="40"/>
      <c r="BX182" s="40"/>
      <c r="BY182" s="40"/>
      <c r="BZ182" s="40"/>
      <c r="CA182" s="40"/>
      <c r="CB182" s="40"/>
      <c r="CC182" s="40"/>
      <c r="CD182" s="40"/>
      <c r="CE182" s="40"/>
      <c r="CF182" s="40"/>
      <c r="CG182" s="40"/>
      <c r="CH182" s="40"/>
      <c r="CI182" s="40"/>
      <c r="CJ182" s="40"/>
      <c r="CK182" s="40"/>
      <c r="CL182" s="40"/>
      <c r="CM182" s="40"/>
      <c r="CN182" s="40"/>
      <c r="CO182" s="40"/>
      <c r="CP182" s="40"/>
      <c r="CQ182" s="40"/>
      <c r="CR182" s="40"/>
      <c r="CS182" s="40"/>
      <c r="CT182" s="40"/>
      <c r="CU182" s="40"/>
      <c r="CV182" s="40"/>
      <c r="CW182" s="40"/>
      <c r="CX182" s="40"/>
      <c r="CY182" s="40"/>
      <c r="CZ182" s="40"/>
      <c r="DA182" s="40"/>
      <c r="DB182" s="40"/>
      <c r="DC182" s="40"/>
      <c r="DD182" s="40"/>
      <c r="DE182" s="40"/>
      <c r="DF182" s="40"/>
      <c r="DG182" s="40"/>
      <c r="DH182" s="40"/>
      <c r="DI182" s="40"/>
      <c r="DJ182" s="40"/>
      <c r="DK182" s="40"/>
      <c r="DL182" s="40"/>
      <c r="DM182" s="40"/>
      <c r="DN182" s="40"/>
      <c r="DO182" s="40"/>
      <c r="DP182" s="40"/>
      <c r="DQ182" s="40"/>
      <c r="DR182" s="40"/>
      <c r="DS182" s="40"/>
      <c r="DT182" s="40"/>
      <c r="DU182" s="40"/>
      <c r="DV182" s="40"/>
      <c r="DW182" s="40"/>
      <c r="DX182" s="40"/>
      <c r="DY182" s="40"/>
      <c r="DZ182" s="40"/>
      <c r="EA182" s="40"/>
      <c r="EB182" s="40"/>
      <c r="EC182" s="40"/>
      <c r="ED182" s="40"/>
      <c r="EE182" s="40"/>
      <c r="EF182" s="40"/>
      <c r="EG182" s="40"/>
      <c r="EH182" s="40"/>
      <c r="EI182" s="40"/>
      <c r="EJ182" s="40"/>
      <c r="EK182" s="40"/>
      <c r="EL182" s="40"/>
      <c r="EM182" s="40"/>
      <c r="EN182" s="40"/>
      <c r="EO182" s="40"/>
      <c r="EP182" s="40"/>
      <c r="EQ182" s="40"/>
      <c r="ER182" s="40"/>
      <c r="ES182" s="40"/>
      <c r="ET182" s="40"/>
      <c r="EU182" s="40"/>
      <c r="EV182" s="40"/>
      <c r="EW182" s="40"/>
      <c r="EX182" s="40"/>
      <c r="EY182" s="40"/>
      <c r="EZ182" s="40"/>
      <c r="FA182" s="40"/>
      <c r="FB182" s="40"/>
      <c r="FC182" s="40"/>
      <c r="FD182" s="40"/>
      <c r="FE182" s="40"/>
      <c r="FF182" s="40"/>
      <c r="FG182" s="40"/>
      <c r="FH182" s="40"/>
      <c r="FI182" s="40"/>
      <c r="FJ182" s="40"/>
      <c r="FK182" s="40"/>
      <c r="FL182" s="40"/>
      <c r="FM182" s="40"/>
      <c r="FN182" s="40"/>
      <c r="FO182" s="40"/>
      <c r="FP182" s="40"/>
      <c r="FQ182" s="40"/>
      <c r="FR182" s="40"/>
      <c r="FS182" s="40"/>
      <c r="FT182" s="40"/>
      <c r="FU182" s="40"/>
      <c r="FV182" s="40"/>
      <c r="FW182" s="40"/>
      <c r="FX182" s="40"/>
      <c r="FY182" s="40"/>
      <c r="FZ182" s="38"/>
      <c r="GA182" s="38"/>
    </row>
    <row r="183" spans="2:183" ht="20" customHeight="1">
      <c r="B183" s="40"/>
      <c r="C183" s="40"/>
      <c r="D183" s="40"/>
      <c r="E183" s="40"/>
      <c r="F183" s="40"/>
      <c r="G183" s="40"/>
      <c r="H183" s="40"/>
      <c r="I183" s="40"/>
      <c r="J183" s="40"/>
      <c r="K183" s="40"/>
      <c r="L183" s="40"/>
      <c r="M183" s="40"/>
      <c r="N183" s="42"/>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40"/>
      <c r="BM183" s="40"/>
      <c r="BN183" s="40"/>
      <c r="BO183" s="40"/>
      <c r="BP183" s="40"/>
      <c r="BQ183" s="40"/>
      <c r="BR183" s="40"/>
      <c r="BS183" s="40"/>
      <c r="BT183" s="40"/>
      <c r="BU183" s="40"/>
      <c r="BV183" s="40"/>
      <c r="BW183" s="40"/>
      <c r="BX183" s="40"/>
      <c r="BY183" s="40"/>
      <c r="BZ183" s="40"/>
      <c r="CA183" s="40"/>
      <c r="CB183" s="40"/>
      <c r="CC183" s="40"/>
      <c r="CD183" s="40"/>
      <c r="CE183" s="40"/>
      <c r="CF183" s="40"/>
      <c r="CG183" s="40"/>
      <c r="CH183" s="40"/>
      <c r="CI183" s="40"/>
      <c r="CJ183" s="40"/>
      <c r="CK183" s="40"/>
      <c r="CL183" s="40"/>
      <c r="CM183" s="40"/>
      <c r="CN183" s="40"/>
      <c r="CO183" s="40"/>
      <c r="CP183" s="40"/>
      <c r="CQ183" s="40"/>
      <c r="CR183" s="40"/>
      <c r="CS183" s="40"/>
      <c r="CT183" s="40"/>
      <c r="CU183" s="40"/>
      <c r="CV183" s="40"/>
      <c r="CW183" s="40"/>
      <c r="CX183" s="40"/>
      <c r="CY183" s="40"/>
      <c r="CZ183" s="40"/>
      <c r="DA183" s="40"/>
      <c r="DB183" s="40"/>
      <c r="DC183" s="40"/>
      <c r="DD183" s="40"/>
      <c r="DE183" s="40"/>
      <c r="DF183" s="40"/>
      <c r="DG183" s="40"/>
      <c r="DH183" s="40"/>
      <c r="DI183" s="40"/>
      <c r="DJ183" s="40"/>
      <c r="DK183" s="40"/>
      <c r="DL183" s="40"/>
      <c r="DM183" s="40"/>
      <c r="DN183" s="40"/>
      <c r="DO183" s="40"/>
      <c r="DP183" s="40"/>
      <c r="DQ183" s="40"/>
      <c r="DR183" s="40"/>
      <c r="DS183" s="40"/>
      <c r="DT183" s="40"/>
      <c r="DU183" s="40"/>
      <c r="DV183" s="40"/>
      <c r="DW183" s="40"/>
      <c r="DX183" s="40"/>
      <c r="DY183" s="40"/>
      <c r="DZ183" s="40"/>
      <c r="EA183" s="40"/>
      <c r="EB183" s="40"/>
      <c r="EC183" s="40"/>
      <c r="ED183" s="40"/>
      <c r="EE183" s="40"/>
      <c r="EF183" s="40"/>
      <c r="EG183" s="40"/>
      <c r="EH183" s="40"/>
      <c r="EI183" s="40"/>
      <c r="EJ183" s="40"/>
      <c r="EK183" s="40"/>
      <c r="EL183" s="40"/>
      <c r="EM183" s="40"/>
      <c r="EN183" s="40"/>
      <c r="EO183" s="40"/>
      <c r="EP183" s="40"/>
      <c r="EQ183" s="40"/>
      <c r="ER183" s="40"/>
      <c r="ES183" s="40"/>
      <c r="ET183" s="40"/>
      <c r="EU183" s="40"/>
      <c r="EV183" s="40"/>
      <c r="EW183" s="40"/>
      <c r="EX183" s="40"/>
      <c r="EY183" s="40"/>
      <c r="EZ183" s="40"/>
      <c r="FA183" s="40"/>
      <c r="FB183" s="40"/>
      <c r="FC183" s="40"/>
      <c r="FD183" s="40"/>
      <c r="FE183" s="40"/>
      <c r="FF183" s="40"/>
      <c r="FG183" s="40"/>
      <c r="FH183" s="40"/>
      <c r="FI183" s="40"/>
      <c r="FJ183" s="40"/>
      <c r="FK183" s="40"/>
      <c r="FL183" s="40"/>
      <c r="FM183" s="40"/>
      <c r="FN183" s="40"/>
      <c r="FO183" s="40"/>
      <c r="FP183" s="40"/>
      <c r="FQ183" s="40"/>
      <c r="FR183" s="40"/>
      <c r="FS183" s="40"/>
      <c r="FT183" s="40"/>
      <c r="FU183" s="40"/>
      <c r="FV183" s="40"/>
      <c r="FW183" s="40"/>
      <c r="FX183" s="40"/>
      <c r="FY183" s="40"/>
      <c r="FZ183" s="38"/>
      <c r="GA183" s="38"/>
    </row>
    <row r="184" spans="2:183" ht="20" customHeight="1">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40"/>
      <c r="BM184" s="40"/>
      <c r="BN184" s="40"/>
      <c r="BO184" s="40"/>
      <c r="BP184" s="40"/>
      <c r="BQ184" s="40"/>
      <c r="BR184" s="40"/>
      <c r="BS184" s="40"/>
      <c r="BT184" s="40"/>
      <c r="BU184" s="40"/>
      <c r="BV184" s="40"/>
      <c r="BW184" s="40"/>
      <c r="BX184" s="40"/>
      <c r="BY184" s="40"/>
      <c r="BZ184" s="40"/>
      <c r="CA184" s="40"/>
      <c r="CB184" s="40"/>
      <c r="CC184" s="40"/>
      <c r="CD184" s="40"/>
      <c r="CE184" s="40"/>
      <c r="CF184" s="40"/>
      <c r="CG184" s="40"/>
      <c r="CH184" s="40"/>
      <c r="CI184" s="40"/>
      <c r="CJ184" s="40"/>
      <c r="CK184" s="40"/>
      <c r="CL184" s="40"/>
      <c r="CM184" s="40"/>
      <c r="CN184" s="40"/>
      <c r="CO184" s="40"/>
      <c r="CP184" s="40"/>
      <c r="CQ184" s="40"/>
      <c r="CR184" s="40"/>
      <c r="CS184" s="40"/>
      <c r="CT184" s="40"/>
      <c r="CU184" s="40"/>
      <c r="CV184" s="40"/>
      <c r="CW184" s="40"/>
      <c r="CX184" s="40"/>
      <c r="CY184" s="40"/>
      <c r="CZ184" s="40"/>
      <c r="DA184" s="40"/>
      <c r="DB184" s="40"/>
      <c r="DC184" s="40"/>
      <c r="DD184" s="40"/>
      <c r="DE184" s="40"/>
      <c r="DF184" s="40"/>
      <c r="DG184" s="40"/>
      <c r="DH184" s="40"/>
      <c r="DI184" s="40"/>
      <c r="DJ184" s="40"/>
      <c r="DK184" s="40"/>
      <c r="DL184" s="40"/>
      <c r="DM184" s="40"/>
      <c r="DN184" s="40"/>
      <c r="DO184" s="40"/>
      <c r="DP184" s="40"/>
      <c r="DQ184" s="40"/>
      <c r="DR184" s="40"/>
      <c r="DS184" s="40"/>
      <c r="DT184" s="40"/>
      <c r="DU184" s="40"/>
      <c r="DV184" s="40"/>
      <c r="DW184" s="40"/>
      <c r="DX184" s="40"/>
      <c r="DY184" s="40"/>
      <c r="DZ184" s="40"/>
      <c r="EA184" s="40"/>
      <c r="EB184" s="40"/>
      <c r="EC184" s="40"/>
      <c r="ED184" s="40"/>
      <c r="EE184" s="40"/>
      <c r="EF184" s="40"/>
      <c r="EG184" s="40"/>
      <c r="EH184" s="40"/>
      <c r="EI184" s="40"/>
      <c r="EJ184" s="40"/>
      <c r="EK184" s="40"/>
      <c r="EL184" s="40"/>
      <c r="EM184" s="40"/>
      <c r="EN184" s="40"/>
      <c r="EO184" s="40"/>
      <c r="EP184" s="40"/>
      <c r="EQ184" s="40"/>
      <c r="ER184" s="40"/>
      <c r="ES184" s="40"/>
      <c r="ET184" s="40"/>
      <c r="EU184" s="40"/>
      <c r="EV184" s="40"/>
      <c r="EW184" s="40"/>
      <c r="EX184" s="40"/>
      <c r="EY184" s="40"/>
      <c r="EZ184" s="40"/>
      <c r="FA184" s="40"/>
      <c r="FB184" s="40"/>
      <c r="FC184" s="40"/>
      <c r="FD184" s="40"/>
      <c r="FE184" s="40"/>
      <c r="FF184" s="40"/>
      <c r="FG184" s="40"/>
      <c r="FH184" s="40"/>
      <c r="FI184" s="40"/>
      <c r="FJ184" s="40"/>
      <c r="FK184" s="40"/>
      <c r="FL184" s="40"/>
      <c r="FM184" s="40"/>
      <c r="FN184" s="40"/>
      <c r="FO184" s="40"/>
      <c r="FP184" s="40"/>
      <c r="FQ184" s="40"/>
      <c r="FR184" s="40"/>
      <c r="FS184" s="40"/>
      <c r="FT184" s="40"/>
      <c r="FU184" s="40"/>
      <c r="FV184" s="40"/>
      <c r="FW184" s="40"/>
      <c r="FX184" s="40"/>
      <c r="FY184" s="40"/>
      <c r="FZ184" s="38"/>
      <c r="GA184" s="38"/>
    </row>
    <row r="185" spans="2:183" ht="20" customHeight="1">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40"/>
      <c r="BM185" s="40"/>
      <c r="BN185" s="40"/>
      <c r="BO185" s="40"/>
      <c r="BP185" s="40"/>
      <c r="BQ185" s="40"/>
      <c r="BR185" s="40"/>
      <c r="BS185" s="40"/>
      <c r="BT185" s="40"/>
      <c r="BU185" s="40"/>
      <c r="BV185" s="40"/>
      <c r="BW185" s="40"/>
      <c r="BX185" s="40"/>
      <c r="BY185" s="40"/>
      <c r="BZ185" s="40"/>
      <c r="CA185" s="40"/>
      <c r="CB185" s="40"/>
      <c r="CC185" s="40"/>
      <c r="CD185" s="40"/>
      <c r="CE185" s="40"/>
      <c r="CF185" s="40"/>
      <c r="CG185" s="40"/>
      <c r="CH185" s="40"/>
      <c r="CI185" s="40"/>
      <c r="CJ185" s="40"/>
      <c r="CK185" s="40"/>
      <c r="CL185" s="40"/>
      <c r="CM185" s="40"/>
      <c r="CN185" s="40"/>
      <c r="CO185" s="40"/>
      <c r="CP185" s="40"/>
      <c r="CQ185" s="40"/>
      <c r="CR185" s="40"/>
      <c r="CS185" s="40"/>
      <c r="CT185" s="40"/>
      <c r="CU185" s="40"/>
      <c r="CV185" s="40"/>
      <c r="CW185" s="40"/>
      <c r="CX185" s="40"/>
      <c r="CY185" s="40"/>
      <c r="CZ185" s="40"/>
      <c r="DA185" s="40"/>
      <c r="DB185" s="40"/>
      <c r="DC185" s="40"/>
      <c r="DD185" s="40"/>
      <c r="DE185" s="40"/>
      <c r="DF185" s="40"/>
      <c r="DG185" s="40"/>
      <c r="DH185" s="40"/>
      <c r="DI185" s="40"/>
      <c r="DJ185" s="40"/>
      <c r="DK185" s="40"/>
      <c r="DL185" s="40"/>
      <c r="DM185" s="40"/>
      <c r="DN185" s="40"/>
      <c r="DO185" s="40"/>
      <c r="DP185" s="40"/>
      <c r="DQ185" s="40"/>
      <c r="DR185" s="40"/>
      <c r="DS185" s="40"/>
      <c r="DT185" s="40"/>
      <c r="DU185" s="40"/>
      <c r="DV185" s="40"/>
      <c r="DW185" s="40"/>
      <c r="DX185" s="40"/>
      <c r="DY185" s="40"/>
      <c r="DZ185" s="40"/>
      <c r="EA185" s="40"/>
      <c r="EB185" s="40"/>
      <c r="EC185" s="40"/>
      <c r="ED185" s="40"/>
      <c r="EE185" s="40"/>
      <c r="EF185" s="40"/>
      <c r="EG185" s="40"/>
      <c r="EH185" s="40"/>
      <c r="EI185" s="40"/>
      <c r="EJ185" s="40"/>
      <c r="EK185" s="40"/>
      <c r="EL185" s="40"/>
      <c r="EM185" s="40"/>
      <c r="EN185" s="40"/>
      <c r="EO185" s="40"/>
      <c r="EP185" s="40"/>
      <c r="EQ185" s="40"/>
      <c r="ER185" s="40"/>
      <c r="ES185" s="40"/>
      <c r="ET185" s="40"/>
      <c r="EU185" s="40"/>
      <c r="EV185" s="40"/>
      <c r="EW185" s="40"/>
      <c r="EX185" s="40"/>
      <c r="EY185" s="40"/>
      <c r="EZ185" s="40"/>
      <c r="FA185" s="40"/>
      <c r="FB185" s="40"/>
      <c r="FC185" s="40"/>
      <c r="FD185" s="40"/>
      <c r="FE185" s="40"/>
      <c r="FF185" s="40"/>
      <c r="FG185" s="40"/>
      <c r="FH185" s="40"/>
      <c r="FI185" s="40"/>
      <c r="FJ185" s="40"/>
      <c r="FK185" s="40"/>
      <c r="FL185" s="40"/>
      <c r="FM185" s="40"/>
      <c r="FN185" s="40"/>
      <c r="FO185" s="40"/>
      <c r="FP185" s="40"/>
      <c r="FQ185" s="40"/>
      <c r="FR185" s="40"/>
      <c r="FS185" s="40"/>
      <c r="FT185" s="40"/>
      <c r="FU185" s="40"/>
      <c r="FV185" s="40"/>
      <c r="FW185" s="40"/>
      <c r="FX185" s="40"/>
      <c r="FY185" s="40"/>
      <c r="FZ185" s="38"/>
      <c r="GA185" s="38"/>
    </row>
    <row r="186" spans="2:183" ht="20" customHeight="1">
      <c r="B186" s="40"/>
      <c r="C186" s="40"/>
      <c r="D186" s="40"/>
      <c r="E186" s="40"/>
      <c r="F186" s="40"/>
      <c r="G186" s="40"/>
      <c r="H186" s="40"/>
      <c r="I186" s="42"/>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40"/>
      <c r="BM186" s="40"/>
      <c r="BN186" s="40"/>
      <c r="BO186" s="40"/>
      <c r="BP186" s="40"/>
      <c r="BQ186" s="40"/>
      <c r="BR186" s="40"/>
      <c r="BS186" s="40"/>
      <c r="BT186" s="40"/>
      <c r="BU186" s="40"/>
      <c r="BV186" s="40"/>
      <c r="BW186" s="40"/>
      <c r="BX186" s="40"/>
      <c r="BY186" s="40"/>
      <c r="BZ186" s="40"/>
      <c r="CA186" s="40"/>
      <c r="CB186" s="40"/>
      <c r="CC186" s="40"/>
      <c r="CD186" s="40"/>
      <c r="CE186" s="40"/>
      <c r="CF186" s="40"/>
      <c r="CG186" s="40"/>
      <c r="CH186" s="40"/>
      <c r="CI186" s="40"/>
      <c r="CJ186" s="40"/>
      <c r="CK186" s="40"/>
      <c r="CL186" s="40"/>
      <c r="CM186" s="40"/>
      <c r="CN186" s="40"/>
      <c r="CO186" s="40"/>
      <c r="CP186" s="40"/>
      <c r="CQ186" s="40"/>
      <c r="CR186" s="40"/>
      <c r="CS186" s="40"/>
      <c r="CT186" s="40"/>
      <c r="CU186" s="40"/>
      <c r="CV186" s="40"/>
      <c r="CW186" s="40"/>
      <c r="CX186" s="40"/>
      <c r="CY186" s="40"/>
      <c r="CZ186" s="40"/>
      <c r="DA186" s="40"/>
      <c r="DB186" s="40"/>
      <c r="DC186" s="40"/>
      <c r="DD186" s="40"/>
      <c r="DE186" s="40"/>
      <c r="DF186" s="40"/>
      <c r="DG186" s="40"/>
      <c r="DH186" s="40"/>
      <c r="DI186" s="40"/>
      <c r="DJ186" s="40"/>
      <c r="DK186" s="40"/>
      <c r="DL186" s="40"/>
      <c r="DM186" s="40"/>
      <c r="DN186" s="40"/>
      <c r="DO186" s="40"/>
      <c r="DP186" s="40"/>
      <c r="DQ186" s="40"/>
      <c r="DR186" s="40"/>
      <c r="DS186" s="40"/>
      <c r="DT186" s="40"/>
      <c r="DU186" s="40"/>
      <c r="DV186" s="40"/>
      <c r="DW186" s="40"/>
      <c r="DX186" s="40"/>
      <c r="DY186" s="40"/>
      <c r="DZ186" s="40"/>
      <c r="EA186" s="40"/>
      <c r="EB186" s="40"/>
      <c r="EC186" s="40"/>
      <c r="ED186" s="40"/>
      <c r="EE186" s="40"/>
      <c r="EF186" s="40"/>
      <c r="EG186" s="40"/>
      <c r="EH186" s="40"/>
      <c r="EI186" s="40"/>
      <c r="EJ186" s="40"/>
      <c r="EK186" s="40"/>
      <c r="EL186" s="40"/>
      <c r="EM186" s="40"/>
      <c r="EN186" s="40"/>
      <c r="EO186" s="40"/>
      <c r="EP186" s="40"/>
      <c r="EQ186" s="40"/>
      <c r="ER186" s="40"/>
      <c r="ES186" s="40"/>
      <c r="ET186" s="40"/>
      <c r="EU186" s="40"/>
      <c r="EV186" s="40"/>
      <c r="EW186" s="40"/>
      <c r="EX186" s="40"/>
      <c r="EY186" s="40"/>
      <c r="EZ186" s="40"/>
      <c r="FA186" s="40"/>
      <c r="FB186" s="40"/>
      <c r="FC186" s="40"/>
      <c r="FD186" s="40"/>
      <c r="FE186" s="40"/>
      <c r="FF186" s="40"/>
      <c r="FG186" s="40"/>
      <c r="FH186" s="40"/>
      <c r="FI186" s="40"/>
      <c r="FJ186" s="40"/>
      <c r="FK186" s="40"/>
      <c r="FL186" s="40"/>
      <c r="FM186" s="40"/>
      <c r="FN186" s="40"/>
      <c r="FO186" s="40"/>
      <c r="FP186" s="40"/>
      <c r="FQ186" s="40"/>
      <c r="FR186" s="40"/>
      <c r="FS186" s="40"/>
      <c r="FT186" s="40"/>
      <c r="FU186" s="40"/>
      <c r="FV186" s="40"/>
      <c r="FW186" s="40"/>
      <c r="FX186" s="40"/>
      <c r="FY186" s="40"/>
      <c r="FZ186" s="38"/>
      <c r="GA186" s="38"/>
    </row>
    <row r="187" spans="2:183" ht="20" customHeight="1">
      <c r="B187" s="42"/>
      <c r="C187" s="42"/>
      <c r="D187" s="42"/>
      <c r="E187" s="42"/>
      <c r="F187" s="42"/>
      <c r="G187" s="42"/>
      <c r="H187" s="42"/>
      <c r="I187" s="42"/>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40"/>
      <c r="BL187" s="40"/>
      <c r="BM187" s="40"/>
      <c r="BN187" s="40"/>
      <c r="BO187" s="40"/>
      <c r="BP187" s="40"/>
      <c r="BQ187" s="40"/>
      <c r="BR187" s="40"/>
      <c r="BS187" s="40"/>
      <c r="BT187" s="40"/>
      <c r="BU187" s="40"/>
      <c r="BV187" s="40"/>
      <c r="BW187" s="40"/>
      <c r="BX187" s="40"/>
      <c r="BY187" s="40"/>
      <c r="BZ187" s="40"/>
      <c r="CA187" s="40"/>
      <c r="CB187" s="40"/>
      <c r="CC187" s="40"/>
      <c r="CD187" s="40"/>
      <c r="CE187" s="40"/>
      <c r="CF187" s="40"/>
      <c r="CG187" s="40"/>
      <c r="CH187" s="40"/>
      <c r="CI187" s="40"/>
      <c r="CJ187" s="40"/>
      <c r="CK187" s="40"/>
      <c r="CL187" s="40"/>
      <c r="CM187" s="40"/>
      <c r="CN187" s="40"/>
      <c r="CO187" s="40"/>
      <c r="CP187" s="40"/>
      <c r="CQ187" s="40"/>
      <c r="CR187" s="40"/>
      <c r="CS187" s="40"/>
      <c r="CT187" s="40"/>
      <c r="CU187" s="40"/>
      <c r="CV187" s="40"/>
      <c r="CW187" s="40"/>
      <c r="CX187" s="40"/>
      <c r="CY187" s="40"/>
      <c r="CZ187" s="40"/>
      <c r="DA187" s="40"/>
      <c r="DB187" s="40"/>
      <c r="DC187" s="40"/>
      <c r="DD187" s="40"/>
      <c r="DE187" s="40"/>
      <c r="DF187" s="40"/>
      <c r="DG187" s="40"/>
      <c r="DH187" s="40"/>
      <c r="DI187" s="40"/>
      <c r="DJ187" s="40"/>
      <c r="DK187" s="40"/>
      <c r="DL187" s="40"/>
      <c r="DM187" s="40"/>
      <c r="DN187" s="40"/>
      <c r="DO187" s="40"/>
      <c r="DP187" s="40"/>
      <c r="DQ187" s="40"/>
      <c r="DR187" s="40"/>
      <c r="DS187" s="40"/>
      <c r="DT187" s="40"/>
      <c r="DU187" s="40"/>
      <c r="DV187" s="40"/>
      <c r="DW187" s="40"/>
      <c r="DX187" s="40"/>
      <c r="DY187" s="40"/>
      <c r="DZ187" s="40"/>
      <c r="EA187" s="40"/>
      <c r="EB187" s="40"/>
      <c r="EC187" s="40"/>
      <c r="ED187" s="40"/>
      <c r="EE187" s="40"/>
      <c r="EF187" s="40"/>
      <c r="EG187" s="40"/>
      <c r="EH187" s="40"/>
      <c r="EI187" s="40"/>
      <c r="EJ187" s="40"/>
      <c r="EK187" s="40"/>
      <c r="EL187" s="40"/>
      <c r="EM187" s="40"/>
      <c r="EN187" s="40"/>
      <c r="EO187" s="40"/>
      <c r="EP187" s="40"/>
      <c r="EQ187" s="40"/>
      <c r="ER187" s="40"/>
      <c r="ES187" s="40"/>
      <c r="ET187" s="40"/>
      <c r="EU187" s="40"/>
      <c r="EV187" s="40"/>
      <c r="EW187" s="40"/>
      <c r="EX187" s="40"/>
      <c r="EY187" s="40"/>
      <c r="EZ187" s="40"/>
      <c r="FA187" s="40"/>
      <c r="FB187" s="40"/>
      <c r="FC187" s="40"/>
      <c r="FD187" s="40"/>
      <c r="FE187" s="40"/>
      <c r="FF187" s="40"/>
      <c r="FG187" s="40"/>
      <c r="FH187" s="40"/>
      <c r="FI187" s="40"/>
      <c r="FJ187" s="40"/>
      <c r="FK187" s="40"/>
      <c r="FL187" s="40"/>
      <c r="FM187" s="40"/>
      <c r="FN187" s="40"/>
      <c r="FO187" s="40"/>
      <c r="FP187" s="40"/>
      <c r="FQ187" s="40"/>
      <c r="FR187" s="40"/>
      <c r="FS187" s="40"/>
      <c r="FT187" s="40"/>
      <c r="FU187" s="40"/>
      <c r="FV187" s="40"/>
      <c r="FW187" s="40"/>
      <c r="FX187" s="40"/>
      <c r="FY187" s="40"/>
      <c r="FZ187" s="38"/>
      <c r="GA187" s="38"/>
    </row>
    <row r="188" spans="2:183" ht="15.75" customHeight="1">
      <c r="B188" s="44"/>
      <c r="C188" s="44"/>
      <c r="D188" s="44"/>
      <c r="E188" s="44"/>
      <c r="F188" s="44"/>
      <c r="G188" s="44"/>
      <c r="H188" s="44"/>
      <c r="I188" s="44"/>
      <c r="AK188" s="38"/>
      <c r="AL188" s="38"/>
      <c r="AM188" s="38"/>
      <c r="AN188" s="38"/>
      <c r="AO188" s="38"/>
      <c r="AP188" s="38"/>
      <c r="AQ188" s="38"/>
      <c r="AR188" s="38"/>
      <c r="AS188" s="38"/>
      <c r="AT188" s="38"/>
      <c r="AU188" s="38"/>
      <c r="AV188" s="38"/>
      <c r="AW188" s="38"/>
      <c r="AX188" s="38"/>
      <c r="AY188" s="38"/>
      <c r="AZ188" s="38"/>
      <c r="BA188" s="38"/>
      <c r="BB188" s="38"/>
      <c r="BC188" s="38"/>
      <c r="BD188" s="38"/>
      <c r="BE188" s="38"/>
      <c r="BF188" s="38"/>
      <c r="BG188" s="38"/>
      <c r="BH188" s="38"/>
      <c r="BI188" s="38"/>
      <c r="BJ188" s="38"/>
      <c r="BK188" s="38"/>
      <c r="BL188" s="38"/>
      <c r="BM188" s="38"/>
      <c r="BN188" s="38"/>
      <c r="BO188" s="38"/>
      <c r="BP188" s="38"/>
      <c r="BQ188" s="38"/>
      <c r="BR188" s="38"/>
      <c r="BS188" s="38"/>
      <c r="BT188" s="38"/>
      <c r="BU188" s="38"/>
      <c r="BV188" s="38"/>
      <c r="BW188" s="38"/>
      <c r="BX188" s="38"/>
      <c r="BY188" s="38"/>
      <c r="BZ188" s="38"/>
      <c r="CA188" s="38"/>
      <c r="CB188" s="38"/>
      <c r="CC188" s="38"/>
      <c r="CD188" s="38"/>
      <c r="CE188" s="38"/>
      <c r="CF188" s="38"/>
      <c r="CG188" s="38"/>
      <c r="CH188" s="38"/>
      <c r="CI188" s="38"/>
      <c r="CJ188" s="38"/>
      <c r="CK188" s="38"/>
      <c r="CL188" s="38"/>
      <c r="CM188" s="38"/>
      <c r="CN188" s="38"/>
      <c r="CO188" s="38"/>
      <c r="CP188" s="38"/>
      <c r="CQ188" s="38"/>
      <c r="CR188" s="38"/>
      <c r="CS188" s="38"/>
      <c r="CT188" s="38"/>
      <c r="CU188" s="38"/>
      <c r="CV188" s="38"/>
      <c r="CW188" s="38"/>
      <c r="CX188" s="38"/>
      <c r="CY188" s="38"/>
      <c r="CZ188" s="38"/>
      <c r="DA188" s="38"/>
      <c r="DB188" s="38"/>
      <c r="DC188" s="38"/>
      <c r="DD188" s="38"/>
      <c r="DE188" s="38"/>
      <c r="DF188" s="38"/>
      <c r="DG188" s="38"/>
      <c r="DH188" s="38"/>
      <c r="DI188" s="38"/>
      <c r="DJ188" s="38"/>
      <c r="DK188" s="38"/>
      <c r="DL188" s="38"/>
      <c r="DM188" s="38"/>
      <c r="DN188" s="38"/>
      <c r="DO188" s="38"/>
      <c r="DP188" s="38"/>
      <c r="DQ188" s="38"/>
      <c r="DR188" s="38"/>
      <c r="DS188" s="38"/>
      <c r="DT188" s="38"/>
      <c r="DU188" s="38"/>
      <c r="DV188" s="38"/>
      <c r="DW188" s="38"/>
      <c r="DX188" s="38"/>
      <c r="DY188" s="38"/>
      <c r="DZ188" s="38"/>
      <c r="EA188" s="38"/>
      <c r="EB188" s="38"/>
      <c r="EC188" s="38"/>
      <c r="ED188" s="38"/>
      <c r="EE188" s="38"/>
      <c r="EF188" s="38"/>
      <c r="EG188" s="38"/>
      <c r="EH188" s="38"/>
      <c r="EI188" s="38"/>
      <c r="EJ188" s="38"/>
      <c r="EK188" s="38"/>
      <c r="EL188" s="38"/>
      <c r="EM188" s="38"/>
      <c r="EN188" s="38"/>
      <c r="EO188" s="38"/>
      <c r="EP188" s="38"/>
      <c r="EQ188" s="38"/>
      <c r="ER188" s="38"/>
      <c r="ES188" s="38"/>
      <c r="ET188" s="38"/>
      <c r="EU188" s="38"/>
      <c r="EV188" s="38"/>
      <c r="EW188" s="38"/>
      <c r="EX188" s="38"/>
      <c r="EY188" s="38"/>
      <c r="EZ188" s="38"/>
      <c r="FA188" s="38"/>
      <c r="FB188" s="38"/>
      <c r="FC188" s="38"/>
      <c r="FD188" s="38"/>
      <c r="FE188" s="38"/>
      <c r="FF188" s="38"/>
      <c r="FG188" s="38"/>
      <c r="FH188" s="38"/>
      <c r="FI188" s="38"/>
      <c r="FJ188" s="38"/>
      <c r="FK188" s="38"/>
      <c r="FL188" s="38"/>
      <c r="FM188" s="38"/>
      <c r="FN188" s="38"/>
      <c r="FO188" s="38"/>
      <c r="FP188" s="38"/>
      <c r="FQ188" s="38"/>
      <c r="FR188" s="38"/>
      <c r="FS188" s="38"/>
      <c r="FT188" s="38"/>
      <c r="FU188" s="38"/>
      <c r="FV188" s="38"/>
      <c r="FW188" s="38"/>
      <c r="FX188" s="38"/>
      <c r="FY188" s="38"/>
      <c r="FZ188" s="38"/>
      <c r="GA188" s="38"/>
    </row>
    <row r="189" spans="2:183" ht="15.75" customHeight="1">
      <c r="AK189" s="38"/>
      <c r="AL189" s="38"/>
      <c r="AM189" s="38"/>
      <c r="AN189" s="38"/>
      <c r="AO189" s="38"/>
      <c r="AP189" s="38"/>
      <c r="AQ189" s="38"/>
      <c r="AR189" s="38"/>
      <c r="AS189" s="38"/>
      <c r="AT189" s="38"/>
      <c r="AU189" s="38"/>
      <c r="AV189" s="38"/>
      <c r="AW189" s="38"/>
      <c r="AX189" s="38"/>
      <c r="AY189" s="38"/>
      <c r="AZ189" s="38"/>
      <c r="BA189" s="38"/>
      <c r="BB189" s="38"/>
      <c r="BC189" s="38"/>
      <c r="BD189" s="38"/>
      <c r="BE189" s="38"/>
      <c r="BF189" s="38"/>
      <c r="BG189" s="38"/>
      <c r="BH189" s="38"/>
      <c r="BI189" s="38"/>
      <c r="BJ189" s="38"/>
      <c r="BK189" s="38"/>
      <c r="BL189" s="38"/>
      <c r="BM189" s="38"/>
      <c r="BN189" s="38"/>
      <c r="BO189" s="38"/>
      <c r="BP189" s="38"/>
      <c r="BQ189" s="38"/>
      <c r="BR189" s="38"/>
      <c r="BS189" s="38"/>
      <c r="BT189" s="38"/>
      <c r="BU189" s="38"/>
      <c r="BV189" s="38"/>
      <c r="BW189" s="38"/>
      <c r="BX189" s="38"/>
      <c r="BY189" s="38"/>
      <c r="BZ189" s="38"/>
      <c r="CA189" s="38"/>
      <c r="CB189" s="38"/>
      <c r="CC189" s="38"/>
      <c r="CD189" s="38"/>
      <c r="CE189" s="38"/>
      <c r="CF189" s="38"/>
      <c r="CG189" s="38"/>
      <c r="CH189" s="38"/>
      <c r="CI189" s="38"/>
      <c r="CJ189" s="38"/>
      <c r="CK189" s="38"/>
      <c r="CL189" s="38"/>
      <c r="CM189" s="38"/>
      <c r="CN189" s="38"/>
      <c r="CO189" s="38"/>
      <c r="CP189" s="38"/>
      <c r="CQ189" s="38"/>
      <c r="CR189" s="38"/>
      <c r="CS189" s="38"/>
      <c r="CT189" s="38"/>
      <c r="CU189" s="38"/>
      <c r="CV189" s="38"/>
      <c r="CW189" s="38"/>
      <c r="CX189" s="38"/>
      <c r="CY189" s="38"/>
      <c r="CZ189" s="38"/>
      <c r="DA189" s="38"/>
      <c r="DB189" s="38"/>
      <c r="DC189" s="38"/>
      <c r="DD189" s="38"/>
      <c r="DE189" s="38"/>
      <c r="DF189" s="38"/>
      <c r="DG189" s="38"/>
      <c r="DH189" s="38"/>
      <c r="DI189" s="38"/>
      <c r="DJ189" s="38"/>
      <c r="DK189" s="38"/>
      <c r="DL189" s="38"/>
      <c r="DM189" s="38"/>
      <c r="DN189" s="38"/>
      <c r="DO189" s="38"/>
      <c r="DP189" s="38"/>
      <c r="DQ189" s="38"/>
      <c r="DR189" s="38"/>
      <c r="DS189" s="38"/>
      <c r="DT189" s="38"/>
      <c r="DU189" s="38"/>
      <c r="DV189" s="38"/>
      <c r="DW189" s="38"/>
      <c r="DX189" s="38"/>
      <c r="DY189" s="38"/>
      <c r="DZ189" s="38"/>
      <c r="EA189" s="38"/>
      <c r="EB189" s="38"/>
      <c r="EC189" s="38"/>
      <c r="ED189" s="38"/>
      <c r="EE189" s="38"/>
      <c r="EF189" s="38"/>
      <c r="EG189" s="38"/>
      <c r="EH189" s="38"/>
      <c r="EI189" s="38"/>
      <c r="EJ189" s="38"/>
      <c r="EK189" s="38"/>
      <c r="EL189" s="38"/>
      <c r="EM189" s="38"/>
      <c r="EN189" s="38"/>
      <c r="EO189" s="38"/>
      <c r="EP189" s="38"/>
      <c r="EQ189" s="38"/>
      <c r="ER189" s="38"/>
      <c r="ES189" s="38"/>
      <c r="ET189" s="38"/>
      <c r="EU189" s="38"/>
      <c r="EV189" s="38"/>
      <c r="EW189" s="38"/>
      <c r="EX189" s="38"/>
      <c r="EY189" s="38"/>
      <c r="EZ189" s="38"/>
      <c r="FA189" s="38"/>
      <c r="FB189" s="38"/>
      <c r="FC189" s="38"/>
      <c r="FD189" s="38"/>
      <c r="FE189" s="38"/>
      <c r="FF189" s="38"/>
      <c r="FG189" s="38"/>
      <c r="FH189" s="38"/>
      <c r="FI189" s="38"/>
      <c r="FJ189" s="38"/>
      <c r="FK189" s="38"/>
      <c r="FL189" s="38"/>
      <c r="FM189" s="38"/>
      <c r="FN189" s="38"/>
      <c r="FO189" s="38"/>
      <c r="FP189" s="38"/>
      <c r="FQ189" s="38"/>
      <c r="FR189" s="38"/>
      <c r="FS189" s="38"/>
      <c r="FT189" s="38"/>
      <c r="FU189" s="38"/>
      <c r="FV189" s="38"/>
      <c r="FW189" s="38"/>
      <c r="FX189" s="38"/>
      <c r="FY189" s="38"/>
      <c r="FZ189" s="38"/>
      <c r="GA189" s="38"/>
    </row>
    <row r="190" spans="2:183" ht="15.75" customHeight="1">
      <c r="AK190" s="38"/>
      <c r="AL190" s="38"/>
      <c r="AM190" s="38"/>
      <c r="AN190" s="38"/>
      <c r="AO190" s="38"/>
      <c r="AP190" s="38"/>
      <c r="AQ190" s="38"/>
      <c r="AR190" s="38"/>
      <c r="AS190" s="38"/>
      <c r="AT190" s="38"/>
      <c r="AU190" s="38"/>
      <c r="AV190" s="38"/>
      <c r="AW190" s="38"/>
      <c r="AX190" s="38"/>
      <c r="AY190" s="38"/>
      <c r="AZ190" s="38"/>
      <c r="BA190" s="38"/>
      <c r="BB190" s="38"/>
      <c r="BC190" s="38"/>
      <c r="BD190" s="38"/>
      <c r="BE190" s="38"/>
      <c r="BF190" s="38"/>
      <c r="BG190" s="38"/>
      <c r="BH190" s="38"/>
      <c r="BI190" s="38"/>
      <c r="BJ190" s="38"/>
      <c r="BK190" s="38"/>
      <c r="BL190" s="38"/>
      <c r="BM190" s="38"/>
      <c r="BN190" s="38"/>
      <c r="BO190" s="38"/>
      <c r="BP190" s="38"/>
      <c r="BQ190" s="38"/>
      <c r="BR190" s="38"/>
      <c r="BS190" s="38"/>
      <c r="BT190" s="38"/>
      <c r="BU190" s="38"/>
      <c r="BV190" s="38"/>
      <c r="BW190" s="38"/>
      <c r="BX190" s="38"/>
      <c r="BY190" s="38"/>
      <c r="BZ190" s="38"/>
      <c r="CA190" s="38"/>
      <c r="CB190" s="38"/>
      <c r="CC190" s="38"/>
      <c r="CD190" s="38"/>
      <c r="CE190" s="38"/>
      <c r="CF190" s="38"/>
      <c r="CG190" s="38"/>
      <c r="CH190" s="38"/>
      <c r="CI190" s="38"/>
      <c r="CJ190" s="38"/>
      <c r="CK190" s="38"/>
      <c r="CL190" s="38"/>
      <c r="CM190" s="38"/>
      <c r="CN190" s="38"/>
      <c r="CO190" s="38"/>
      <c r="CP190" s="38"/>
      <c r="CQ190" s="38"/>
      <c r="CR190" s="38"/>
      <c r="CS190" s="38"/>
      <c r="CT190" s="38"/>
      <c r="CU190" s="38"/>
      <c r="CV190" s="38"/>
      <c r="CW190" s="38"/>
      <c r="CX190" s="38"/>
      <c r="CY190" s="38"/>
      <c r="CZ190" s="38"/>
    </row>
    <row r="191" spans="2:183" ht="15.75" customHeight="1"/>
    <row r="192" spans="2:183"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sheetData>
  <sheetProtection algorithmName="SHA-512" hashValue="rweleeautv4C0Pmr8uaBH/Xe6nxmtnapunPrw/b5kq0xonTnHCI4PAQeSTqEQOhLXS7P0RX+OQ//gR1IQd/uOg==" saltValue="SJ2F8jU/dWMorMM5gDVpnA==" spinCount="100000" sheet="1" objects="1" scenarios="1" selectLockedCells="1" selectUnlockedCells="1"/>
  <mergeCells count="80">
    <mergeCell ref="AQ145:AX147"/>
    <mergeCell ref="CB146:CC149"/>
    <mergeCell ref="AR148:AT149"/>
    <mergeCell ref="CJ141:CK144"/>
    <mergeCell ref="BX142:BY151"/>
    <mergeCell ref="CC143:CG144"/>
    <mergeCell ref="BF144:BH145"/>
    <mergeCell ref="BK144:BM150"/>
    <mergeCell ref="BZ144:CA150"/>
    <mergeCell ref="BT138:BU152"/>
    <mergeCell ref="BP139:BQ140"/>
    <mergeCell ref="BY139:BZ140"/>
    <mergeCell ref="BD140:BJ143"/>
    <mergeCell ref="BV140:BW151"/>
    <mergeCell ref="BN141:BQ151"/>
    <mergeCell ref="BC136:BN139"/>
    <mergeCell ref="BP133:BP134"/>
    <mergeCell ref="BV133:BX134"/>
    <mergeCell ref="CL133:CV146"/>
    <mergeCell ref="CW133:CW143"/>
    <mergeCell ref="CS121:CT128"/>
    <mergeCell ref="CH127:CH134"/>
    <mergeCell ref="CT131:CW131"/>
    <mergeCell ref="BY120:BZ127"/>
    <mergeCell ref="CA121:CB125"/>
    <mergeCell ref="BT132:BT133"/>
    <mergeCell ref="BW132:BX132"/>
    <mergeCell ref="BU136:BV136"/>
    <mergeCell ref="BW136:BZ138"/>
    <mergeCell ref="CA136:CI142"/>
    <mergeCell ref="BR137:BR152"/>
    <mergeCell ref="CM132:CX132"/>
    <mergeCell ref="BJ122:BL124"/>
    <mergeCell ref="CC122:CD123"/>
    <mergeCell ref="AP124:BB129"/>
    <mergeCell ref="BF124:BG134"/>
    <mergeCell ref="BK125:BL126"/>
    <mergeCell ref="BE126:BE134"/>
    <mergeCell ref="BH126:BI134"/>
    <mergeCell ref="CC126:CG134"/>
    <mergeCell ref="BD127:BD134"/>
    <mergeCell ref="BJ128:BK134"/>
    <mergeCell ref="AO132:AY144"/>
    <mergeCell ref="BN132:BO134"/>
    <mergeCell ref="BR132:BR133"/>
    <mergeCell ref="BY130:BZ134"/>
    <mergeCell ref="AR120:AS123"/>
    <mergeCell ref="BM120:BR127"/>
    <mergeCell ref="AZ110:BB112"/>
    <mergeCell ref="AT117:AV123"/>
    <mergeCell ref="BA117:BC123"/>
    <mergeCell ref="CI117:CR128"/>
    <mergeCell ref="BJ118:BL118"/>
    <mergeCell ref="CA118:CC118"/>
    <mergeCell ref="BT119:BV131"/>
    <mergeCell ref="BW119:BX129"/>
    <mergeCell ref="CC119:CE119"/>
    <mergeCell ref="BN128:BO129"/>
    <mergeCell ref="BP128:BR131"/>
    <mergeCell ref="CA128:CB134"/>
    <mergeCell ref="BC129:BC134"/>
    <mergeCell ref="CI129:CI134"/>
    <mergeCell ref="CK129:CV130"/>
    <mergeCell ref="BL130:BM134"/>
    <mergeCell ref="AP46:AV59"/>
    <mergeCell ref="C8:L9"/>
    <mergeCell ref="C3:F5"/>
    <mergeCell ref="HZ3:IH3"/>
    <mergeCell ref="BT105:CC117"/>
    <mergeCell ref="BJ106:BR117"/>
    <mergeCell ref="BF107:BI119"/>
    <mergeCell ref="CD107:CG118"/>
    <mergeCell ref="CH109:CI115"/>
    <mergeCell ref="CJ110:CK113"/>
    <mergeCell ref="BB113:BB114"/>
    <mergeCell ref="CL113:CN114"/>
    <mergeCell ref="AW114:AZ123"/>
    <mergeCell ref="CK115:CP116"/>
    <mergeCell ref="BE116:BE117"/>
    <mergeCell ref="BC108:BE115"/>
  </mergeCells>
  <conditionalFormatting sqref="AI12:FU171">
    <cfRule type="containsBlanks" dxfId="119" priority="1">
      <formula>LEN(TRIM(AI12))=0</formula>
    </cfRule>
    <cfRule type="cellIs" dxfId="118" priority="9" operator="equal">
      <formula>0</formula>
    </cfRule>
    <cfRule type="containsText" dxfId="117" priority="10" operator="containsText" text="ADJUST">
      <formula>NOT(ISERROR(SEARCH("ADJUST",AI12)))</formula>
    </cfRule>
    <cfRule type="cellIs" dxfId="116" priority="11" operator="greaterThanOrEqual">
      <formula>4.5</formula>
    </cfRule>
    <cfRule type="cellIs" dxfId="115" priority="12" operator="greaterThanOrEqual">
      <formula>3.5</formula>
    </cfRule>
    <cfRule type="cellIs" dxfId="114" priority="13" operator="greaterThanOrEqual">
      <formula>2.5</formula>
    </cfRule>
    <cfRule type="cellIs" dxfId="113" priority="14" operator="greaterThanOrEqual">
      <formula>1.5</formula>
    </cfRule>
    <cfRule type="cellIs" dxfId="112" priority="29" operator="lessThan">
      <formula>1.5</formula>
    </cfRule>
  </conditionalFormatting>
  <pageMargins left="0" right="0" top="0" bottom="0" header="0" footer="0"/>
  <pageSetup paperSize="9" orientation="portrait"/>
  <headerFooter>
    <oddFooter>&amp;C_x000D_&amp;1#&amp;"Calibri"&amp;10&amp;K29CF00 C2 - COLAS GROUP INTERNAL: Employees and partners who need to know.</oddFooter>
  </headerFooter>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O1000"/>
  <sheetViews>
    <sheetView topLeftCell="C1" workbookViewId="0">
      <selection activeCell="F5" sqref="F5"/>
    </sheetView>
  </sheetViews>
  <sheetFormatPr baseColWidth="10" defaultColWidth="12.6640625" defaultRowHeight="15" customHeight="1"/>
  <cols>
    <col min="1" max="2" width="15.1640625" customWidth="1"/>
    <col min="3" max="3" width="20.6640625" customWidth="1"/>
    <col min="4" max="4" width="14.1640625" customWidth="1"/>
    <col min="5" max="5" width="25.6640625" customWidth="1"/>
    <col min="6" max="6" width="27.6640625" customWidth="1"/>
    <col min="7" max="7" width="15.6640625" customWidth="1"/>
    <col min="8" max="8" width="11.6640625" customWidth="1"/>
    <col min="9" max="9" width="20.33203125" customWidth="1"/>
    <col min="10" max="10" width="14.1640625" customWidth="1"/>
    <col min="11" max="11" width="25.6640625" customWidth="1"/>
    <col min="12" max="12" width="14.33203125" customWidth="1"/>
  </cols>
  <sheetData>
    <row r="1" spans="1:15" ht="15.75" customHeight="1">
      <c r="A1" s="206" t="s">
        <v>174</v>
      </c>
      <c r="B1" s="144"/>
      <c r="C1" s="144"/>
      <c r="D1" s="144"/>
      <c r="E1" s="144"/>
      <c r="G1" s="206" t="s">
        <v>175</v>
      </c>
      <c r="H1" s="144"/>
      <c r="I1" s="144"/>
      <c r="J1" s="144"/>
      <c r="K1" s="144"/>
      <c r="O1" s="9"/>
    </row>
    <row r="2" spans="1:15" ht="15.75" customHeight="1">
      <c r="B2" s="10" t="s">
        <v>176</v>
      </c>
      <c r="C2" s="11" t="s">
        <v>155</v>
      </c>
      <c r="D2" s="12" t="s">
        <v>1</v>
      </c>
      <c r="E2" s="12" t="s">
        <v>2</v>
      </c>
      <c r="F2" s="13"/>
      <c r="G2" s="14" t="s">
        <v>176</v>
      </c>
      <c r="H2" s="15" t="s">
        <v>155</v>
      </c>
      <c r="I2" s="10" t="s">
        <v>1</v>
      </c>
      <c r="J2" s="16" t="s">
        <v>2</v>
      </c>
    </row>
    <row r="3" spans="1:15" ht="25.5" customHeight="1">
      <c r="B3" s="17">
        <f t="shared" ref="B3:B11" si="0">IF(D3&gt;=2.5,(D3-E3),5)</f>
        <v>5</v>
      </c>
      <c r="C3" s="18" t="s">
        <v>157</v>
      </c>
      <c r="D3" s="17">
        <f>'Strategic Scorecard'!G231</f>
        <v>0</v>
      </c>
      <c r="E3" s="17">
        <f>'Strategic Scorecard'!G233</f>
        <v>0</v>
      </c>
      <c r="F3" s="2"/>
      <c r="G3" s="19">
        <f t="shared" ref="G3:G11" si="1">IF(I3&gt;=2.5,(I3-J3),5)</f>
        <v>5</v>
      </c>
      <c r="H3" s="20" t="s">
        <v>158</v>
      </c>
      <c r="I3" s="17">
        <f>'Strategic Scorecard'!G154</f>
        <v>0</v>
      </c>
      <c r="J3" s="17">
        <f>'Strategic Scorecard'!G156</f>
        <v>0</v>
      </c>
    </row>
    <row r="4" spans="1:15" ht="12" customHeight="1">
      <c r="B4" s="17">
        <f t="shared" si="0"/>
        <v>5</v>
      </c>
      <c r="C4" s="18" t="s">
        <v>159</v>
      </c>
      <c r="D4" s="17">
        <f>'Strategic Scorecard'!G256</f>
        <v>0</v>
      </c>
      <c r="E4" s="17">
        <f>'Strategic Scorecard'!G258</f>
        <v>0</v>
      </c>
      <c r="F4" s="2"/>
      <c r="G4" s="19">
        <f t="shared" si="1"/>
        <v>5</v>
      </c>
      <c r="H4" s="20" t="s">
        <v>160</v>
      </c>
      <c r="I4" s="17">
        <f>'Strategic Scorecard'!G4</f>
        <v>0</v>
      </c>
      <c r="J4" s="17">
        <f>'Strategic Scorecard'!G6</f>
        <v>0</v>
      </c>
    </row>
    <row r="5" spans="1:15" ht="12" customHeight="1">
      <c r="B5" s="17">
        <f t="shared" si="0"/>
        <v>5</v>
      </c>
      <c r="C5" s="21" t="s">
        <v>161</v>
      </c>
      <c r="D5" s="17">
        <f>'Strategic Scorecard'!G281</f>
        <v>0</v>
      </c>
      <c r="E5" s="17">
        <f>'Strategic Scorecard'!G283</f>
        <v>0</v>
      </c>
      <c r="F5" s="2"/>
      <c r="G5" s="19">
        <f t="shared" si="1"/>
        <v>5</v>
      </c>
      <c r="H5" s="22" t="s">
        <v>162</v>
      </c>
      <c r="I5" s="17">
        <f>'Strategic Scorecard'!G29</f>
        <v>0</v>
      </c>
      <c r="J5" s="17">
        <f>'Strategic Scorecard'!G31</f>
        <v>0</v>
      </c>
    </row>
    <row r="6" spans="1:15" ht="15.75" customHeight="1">
      <c r="B6" s="17">
        <f t="shared" si="0"/>
        <v>5</v>
      </c>
      <c r="C6" s="18" t="s">
        <v>163</v>
      </c>
      <c r="D6" s="17">
        <f>'Strategic Scorecard'!G306</f>
        <v>0</v>
      </c>
      <c r="E6" s="17">
        <f>'Strategic Scorecard'!G308</f>
        <v>0</v>
      </c>
      <c r="F6" s="2"/>
      <c r="G6" s="19">
        <f t="shared" si="1"/>
        <v>5</v>
      </c>
      <c r="H6" s="20" t="s">
        <v>164</v>
      </c>
      <c r="I6" s="17">
        <f>'Strategic Scorecard'!G54</f>
        <v>0</v>
      </c>
      <c r="J6" s="17">
        <f>'Strategic Scorecard'!G56</f>
        <v>0</v>
      </c>
    </row>
    <row r="7" spans="1:15" ht="15.75" customHeight="1">
      <c r="B7" s="17">
        <f t="shared" si="0"/>
        <v>5</v>
      </c>
      <c r="C7" s="18" t="s">
        <v>165</v>
      </c>
      <c r="D7" s="17">
        <f>'Strategic Scorecard'!G331</f>
        <v>0</v>
      </c>
      <c r="E7" s="17">
        <f>'Strategic Scorecard'!G333</f>
        <v>0</v>
      </c>
      <c r="F7" s="2"/>
      <c r="G7" s="19">
        <f t="shared" si="1"/>
        <v>5</v>
      </c>
      <c r="H7" s="20" t="s">
        <v>166</v>
      </c>
      <c r="I7" s="17">
        <f>'Strategic Scorecard'!G79</f>
        <v>0</v>
      </c>
      <c r="J7" s="17">
        <f>'Strategic Scorecard'!G81</f>
        <v>0</v>
      </c>
    </row>
    <row r="8" spans="1:15" ht="15.75" customHeight="1">
      <c r="B8" s="17">
        <f t="shared" si="0"/>
        <v>5</v>
      </c>
      <c r="C8" s="18" t="s">
        <v>167</v>
      </c>
      <c r="D8" s="17">
        <f>'Strategic Scorecard'!G356</f>
        <v>0</v>
      </c>
      <c r="E8" s="17">
        <f>'Strategic Scorecard'!G358</f>
        <v>0</v>
      </c>
      <c r="F8" s="2"/>
      <c r="G8" s="19">
        <f t="shared" si="1"/>
        <v>5</v>
      </c>
      <c r="H8" s="20" t="s">
        <v>177</v>
      </c>
      <c r="I8" s="17">
        <f>'Strategic Scorecard'!G104</f>
        <v>0</v>
      </c>
      <c r="J8" s="17">
        <f>'Strategic Scorecard'!G106</f>
        <v>0</v>
      </c>
    </row>
    <row r="9" spans="1:15" ht="15.75" customHeight="1">
      <c r="B9" s="17">
        <f t="shared" si="0"/>
        <v>5</v>
      </c>
      <c r="C9" s="18" t="s">
        <v>168</v>
      </c>
      <c r="D9" s="17">
        <f>'Strategic Scorecard'!G381</f>
        <v>0</v>
      </c>
      <c r="E9" s="17">
        <f>'Strategic Scorecard'!G383</f>
        <v>0</v>
      </c>
      <c r="F9" s="2"/>
      <c r="G9" s="19">
        <f t="shared" si="1"/>
        <v>5</v>
      </c>
      <c r="H9" s="20" t="s">
        <v>169</v>
      </c>
      <c r="I9" s="17">
        <f>'Strategic Scorecard'!G129</f>
        <v>0</v>
      </c>
      <c r="J9" s="17">
        <f>'Strategic Scorecard'!G131</f>
        <v>0</v>
      </c>
    </row>
    <row r="10" spans="1:15" ht="15.75" customHeight="1">
      <c r="B10" s="17">
        <f t="shared" si="0"/>
        <v>5</v>
      </c>
      <c r="C10" s="18" t="s">
        <v>170</v>
      </c>
      <c r="D10" s="17">
        <f>'Strategic Scorecard'!G406</f>
        <v>0</v>
      </c>
      <c r="E10" s="17">
        <f>'Strategic Scorecard'!G408</f>
        <v>0</v>
      </c>
      <c r="F10" s="2"/>
      <c r="G10" s="23">
        <f t="shared" si="1"/>
        <v>5</v>
      </c>
      <c r="H10" s="20" t="s">
        <v>171</v>
      </c>
      <c r="I10" s="17">
        <f>'Strategic Scorecard'!G179</f>
        <v>0</v>
      </c>
      <c r="J10" s="17">
        <f>'Strategic Scorecard'!G181</f>
        <v>0</v>
      </c>
    </row>
    <row r="11" spans="1:15" ht="15.75" customHeight="1">
      <c r="B11" s="17" t="e">
        <f t="shared" si="0"/>
        <v>#VALUE!</v>
      </c>
      <c r="C11" s="21" t="s">
        <v>172</v>
      </c>
      <c r="D11" s="17" t="str">
        <f>'Strategic Scorecard'!G431</f>
        <v>ADJUST WEIGHT</v>
      </c>
      <c r="E11" s="17" t="str">
        <f>'Strategic Scorecard'!G433</f>
        <v>ADJUST WEIGHT</v>
      </c>
      <c r="F11" s="2"/>
      <c r="G11" s="19">
        <f t="shared" si="1"/>
        <v>5</v>
      </c>
      <c r="H11" s="22" t="s">
        <v>173</v>
      </c>
      <c r="I11" s="17">
        <f>'Strategic Scorecard'!G204</f>
        <v>0</v>
      </c>
      <c r="J11" s="17">
        <f>'Strategic Scorecard'!G206</f>
        <v>0</v>
      </c>
    </row>
    <row r="12" spans="1:15" ht="15.75" customHeight="1">
      <c r="A12" s="24"/>
      <c r="B12" s="24"/>
      <c r="C12" s="24"/>
      <c r="I12" s="2"/>
    </row>
    <row r="13" spans="1:15" ht="15.75" customHeight="1">
      <c r="A13" s="24"/>
      <c r="B13" s="24"/>
      <c r="C13" s="25"/>
      <c r="D13" s="26"/>
      <c r="E13" s="27"/>
      <c r="I13" s="26"/>
      <c r="J13" s="26"/>
      <c r="K13" s="27"/>
    </row>
    <row r="14" spans="1:15" ht="15.75" customHeight="1">
      <c r="A14" s="24"/>
      <c r="B14" s="24"/>
      <c r="C14" s="24"/>
      <c r="D14" s="2"/>
      <c r="E14" s="2"/>
      <c r="I14" s="2"/>
      <c r="J14" s="2"/>
      <c r="K14" s="2"/>
    </row>
    <row r="15" spans="1:15" ht="15.75" customHeight="1">
      <c r="A15" s="24"/>
      <c r="B15" s="24"/>
      <c r="C15" s="24"/>
      <c r="D15" s="2"/>
      <c r="E15" s="2"/>
      <c r="I15" s="2"/>
      <c r="J15" s="2"/>
      <c r="K15" s="2"/>
    </row>
    <row r="16" spans="1:15" ht="15.75" customHeight="1">
      <c r="A16" s="24"/>
      <c r="B16" s="24"/>
      <c r="C16" s="24"/>
      <c r="D16" s="2"/>
      <c r="E16" s="2"/>
      <c r="I16" s="2"/>
      <c r="J16" s="2"/>
      <c r="K16" s="2"/>
    </row>
    <row r="17" spans="1:12" ht="15.75" customHeight="1">
      <c r="A17" s="24"/>
      <c r="B17" s="24"/>
      <c r="C17" s="24"/>
      <c r="D17" s="2"/>
      <c r="E17" s="2"/>
      <c r="I17" s="2"/>
      <c r="J17" s="2"/>
      <c r="K17" s="2"/>
    </row>
    <row r="18" spans="1:12" ht="15.75" customHeight="1">
      <c r="A18" s="24"/>
      <c r="B18" s="24"/>
      <c r="C18" s="24"/>
      <c r="D18" s="2"/>
      <c r="E18" s="2"/>
      <c r="I18" s="2"/>
      <c r="J18" s="2"/>
      <c r="K18" s="2"/>
    </row>
    <row r="19" spans="1:12" ht="15.75" customHeight="1">
      <c r="A19" s="24"/>
      <c r="B19" s="24"/>
      <c r="C19" s="24"/>
      <c r="D19" s="2"/>
      <c r="E19" s="2"/>
      <c r="I19" s="2"/>
      <c r="J19" s="2"/>
      <c r="K19" s="2"/>
    </row>
    <row r="20" spans="1:12" ht="15.75" customHeight="1">
      <c r="A20" s="24"/>
      <c r="B20" s="24"/>
      <c r="C20" s="24"/>
      <c r="D20" s="2"/>
      <c r="E20" s="2"/>
      <c r="I20" s="2"/>
      <c r="J20" s="2"/>
      <c r="K20" s="2"/>
    </row>
    <row r="21" spans="1:12" ht="15.75" customHeight="1">
      <c r="A21" s="24"/>
      <c r="B21" s="24"/>
      <c r="C21" s="24"/>
      <c r="D21" s="2"/>
      <c r="E21" s="2"/>
      <c r="I21" s="2"/>
      <c r="J21" s="2"/>
      <c r="K21" s="2"/>
    </row>
    <row r="22" spans="1:12" ht="15.75" customHeight="1">
      <c r="A22" s="24"/>
      <c r="B22" s="24"/>
      <c r="C22" s="24"/>
      <c r="D22" s="2"/>
      <c r="E22" s="2"/>
      <c r="I22" s="2"/>
      <c r="J22" s="2"/>
      <c r="K22" s="2"/>
    </row>
    <row r="23" spans="1:12" ht="15.75" customHeight="1">
      <c r="A23" s="24"/>
      <c r="B23" s="24"/>
      <c r="C23" s="24"/>
    </row>
    <row r="24" spans="1:12" ht="15.75" customHeight="1">
      <c r="A24" s="24"/>
      <c r="B24" s="24"/>
      <c r="C24" s="25"/>
      <c r="F24" s="4"/>
    </row>
    <row r="25" spans="1:12" ht="15.75" customHeight="1">
      <c r="A25" s="24"/>
      <c r="B25" s="24"/>
      <c r="C25" s="24"/>
      <c r="J25" s="28"/>
      <c r="K25" s="28"/>
      <c r="L25" s="28"/>
    </row>
    <row r="26" spans="1:12" ht="15.75" customHeight="1">
      <c r="A26" s="24"/>
      <c r="B26" s="24"/>
      <c r="C26" s="24"/>
      <c r="J26" s="29"/>
      <c r="K26" s="29"/>
      <c r="L26" s="29"/>
    </row>
    <row r="27" spans="1:12" ht="15.75" customHeight="1">
      <c r="A27" s="24"/>
      <c r="B27" s="24"/>
      <c r="C27" s="24"/>
      <c r="J27" s="29"/>
      <c r="K27" s="29"/>
      <c r="L27" s="29"/>
    </row>
    <row r="28" spans="1:12" ht="15.75" customHeight="1">
      <c r="A28" s="24"/>
      <c r="B28" s="24"/>
      <c r="C28" s="24"/>
      <c r="J28" s="29"/>
      <c r="K28" s="29"/>
      <c r="L28" s="29"/>
    </row>
    <row r="29" spans="1:12" ht="15.75" customHeight="1">
      <c r="A29" s="24"/>
      <c r="B29" s="24"/>
      <c r="C29" s="24"/>
      <c r="J29" s="29"/>
      <c r="K29" s="29"/>
      <c r="L29" s="29"/>
    </row>
    <row r="30" spans="1:12" ht="15.75" customHeight="1">
      <c r="A30" s="24"/>
      <c r="B30" s="24"/>
      <c r="C30" s="24"/>
    </row>
    <row r="31" spans="1:12" ht="15.75" customHeight="1">
      <c r="A31" s="24"/>
      <c r="B31" s="24"/>
      <c r="C31" s="24"/>
    </row>
    <row r="32" spans="1:12" ht="15.75" customHeight="1">
      <c r="A32" s="24"/>
      <c r="B32" s="24"/>
      <c r="C32" s="24"/>
    </row>
    <row r="33" spans="1:3" ht="15.75" customHeight="1">
      <c r="A33" s="24"/>
      <c r="B33" s="24"/>
      <c r="C33" s="24"/>
    </row>
    <row r="34" spans="1:3" ht="15.75" customHeight="1">
      <c r="A34" s="24"/>
      <c r="B34" s="24"/>
      <c r="C34" s="24"/>
    </row>
    <row r="35" spans="1:3" ht="15.75" customHeight="1">
      <c r="A35" s="24"/>
      <c r="B35" s="24"/>
      <c r="C35" s="24"/>
    </row>
    <row r="36" spans="1:3" ht="15.75" customHeight="1">
      <c r="A36" s="24"/>
      <c r="B36" s="24"/>
      <c r="C36" s="24"/>
    </row>
    <row r="37" spans="1:3" ht="15.75" customHeight="1">
      <c r="A37" s="24"/>
      <c r="B37" s="24"/>
      <c r="C37" s="24"/>
    </row>
    <row r="38" spans="1:3" ht="15.75" customHeight="1">
      <c r="A38" s="24"/>
      <c r="B38" s="24"/>
      <c r="C38" s="24"/>
    </row>
    <row r="39" spans="1:3" ht="15.75" customHeight="1">
      <c r="A39" s="24"/>
      <c r="B39" s="24"/>
      <c r="C39" s="24"/>
    </row>
    <row r="40" spans="1:3" ht="15.75" customHeight="1">
      <c r="A40" s="24"/>
      <c r="B40" s="24"/>
      <c r="C40" s="24"/>
    </row>
    <row r="41" spans="1:3" ht="15.75" customHeight="1">
      <c r="A41" s="24"/>
      <c r="B41" s="24"/>
      <c r="C41" s="24"/>
    </row>
    <row r="42" spans="1:3" ht="15.75" customHeight="1">
      <c r="A42" s="24"/>
      <c r="B42" s="24"/>
      <c r="C42" s="24"/>
    </row>
    <row r="43" spans="1:3" ht="15.75" customHeight="1">
      <c r="A43" s="24"/>
      <c r="B43" s="24"/>
      <c r="C43" s="24"/>
    </row>
    <row r="44" spans="1:3" ht="15.75" customHeight="1">
      <c r="A44" s="24"/>
      <c r="B44" s="24"/>
      <c r="C44" s="24"/>
    </row>
    <row r="45" spans="1:3" ht="15.75" customHeight="1">
      <c r="A45" s="24"/>
      <c r="B45" s="24"/>
      <c r="C45" s="24"/>
    </row>
    <row r="46" spans="1:3" ht="15.75" customHeight="1">
      <c r="A46" s="24"/>
      <c r="B46" s="24"/>
      <c r="C46" s="24"/>
    </row>
    <row r="47" spans="1:3" ht="15.75" customHeight="1">
      <c r="A47" s="24"/>
      <c r="B47" s="24"/>
      <c r="C47" s="24"/>
    </row>
    <row r="48" spans="1:3" ht="15.75" customHeight="1">
      <c r="A48" s="24"/>
      <c r="B48" s="24"/>
      <c r="C48" s="24"/>
    </row>
    <row r="49" spans="1:3" ht="15.75" customHeight="1">
      <c r="A49" s="24"/>
      <c r="B49" s="24"/>
      <c r="C49" s="24"/>
    </row>
    <row r="50" spans="1:3" ht="15.75" customHeight="1">
      <c r="A50" s="24"/>
      <c r="B50" s="24"/>
      <c r="C50" s="24"/>
    </row>
    <row r="51" spans="1:3" ht="15.75" customHeight="1">
      <c r="A51" s="24"/>
      <c r="B51" s="24"/>
      <c r="C51" s="24"/>
    </row>
    <row r="52" spans="1:3" ht="15.75" customHeight="1">
      <c r="A52" s="24"/>
      <c r="B52" s="24"/>
      <c r="C52" s="24"/>
    </row>
    <row r="53" spans="1:3" ht="15.75" customHeight="1">
      <c r="A53" s="24"/>
      <c r="B53" s="24"/>
      <c r="C53" s="24"/>
    </row>
    <row r="54" spans="1:3" ht="15.75" customHeight="1">
      <c r="A54" s="24"/>
      <c r="B54" s="24"/>
      <c r="C54" s="24"/>
    </row>
    <row r="55" spans="1:3" ht="15.75" customHeight="1">
      <c r="A55" s="24"/>
      <c r="B55" s="24"/>
      <c r="C55" s="24"/>
    </row>
    <row r="56" spans="1:3" ht="15.75" customHeight="1">
      <c r="A56" s="24"/>
      <c r="B56" s="24"/>
      <c r="C56" s="24"/>
    </row>
    <row r="57" spans="1:3" ht="15.75" customHeight="1">
      <c r="A57" s="24"/>
      <c r="B57" s="24"/>
      <c r="C57" s="24"/>
    </row>
    <row r="58" spans="1:3" ht="15.75" customHeight="1">
      <c r="A58" s="24"/>
      <c r="B58" s="24"/>
      <c r="C58" s="24"/>
    </row>
    <row r="59" spans="1:3" ht="15.75" customHeight="1">
      <c r="A59" s="24"/>
      <c r="B59" s="24"/>
      <c r="C59" s="24"/>
    </row>
    <row r="60" spans="1:3" ht="15.75" customHeight="1">
      <c r="A60" s="24"/>
      <c r="B60" s="24"/>
      <c r="C60" s="24"/>
    </row>
    <row r="61" spans="1:3" ht="15.75" customHeight="1">
      <c r="A61" s="24"/>
      <c r="B61" s="24"/>
      <c r="C61" s="24"/>
    </row>
    <row r="62" spans="1:3" ht="15.75" customHeight="1">
      <c r="A62" s="24"/>
      <c r="B62" s="24"/>
      <c r="C62" s="24"/>
    </row>
    <row r="63" spans="1:3" ht="15.75" customHeight="1">
      <c r="A63" s="24"/>
      <c r="B63" s="24"/>
      <c r="C63" s="24"/>
    </row>
    <row r="64" spans="1:3" ht="15.75" customHeight="1">
      <c r="A64" s="24"/>
      <c r="B64" s="24"/>
      <c r="C64" s="24"/>
    </row>
    <row r="65" spans="1:3" ht="15.75" customHeight="1">
      <c r="A65" s="24"/>
      <c r="B65" s="24"/>
      <c r="C65" s="24"/>
    </row>
    <row r="66" spans="1:3" ht="15.75" customHeight="1">
      <c r="A66" s="24"/>
      <c r="B66" s="24"/>
      <c r="C66" s="24"/>
    </row>
    <row r="67" spans="1:3" ht="15.75" customHeight="1">
      <c r="A67" s="24"/>
      <c r="B67" s="24"/>
      <c r="C67" s="24"/>
    </row>
    <row r="68" spans="1:3" ht="15.75" customHeight="1">
      <c r="A68" s="24"/>
      <c r="B68" s="24"/>
      <c r="C68" s="24"/>
    </row>
    <row r="69" spans="1:3" ht="15.75" customHeight="1">
      <c r="A69" s="24"/>
      <c r="B69" s="24"/>
      <c r="C69" s="24"/>
    </row>
    <row r="70" spans="1:3" ht="15.75" customHeight="1">
      <c r="A70" s="24"/>
      <c r="B70" s="24"/>
      <c r="C70" s="24"/>
    </row>
    <row r="71" spans="1:3" ht="15.75" customHeight="1">
      <c r="A71" s="24"/>
      <c r="B71" s="24"/>
      <c r="C71" s="24"/>
    </row>
    <row r="72" spans="1:3" ht="15.75" customHeight="1">
      <c r="A72" s="24"/>
      <c r="B72" s="24"/>
      <c r="C72" s="24"/>
    </row>
    <row r="73" spans="1:3" ht="15.75" customHeight="1">
      <c r="A73" s="24"/>
      <c r="B73" s="24"/>
      <c r="C73" s="24"/>
    </row>
    <row r="74" spans="1:3" ht="15.75" customHeight="1">
      <c r="A74" s="24"/>
      <c r="B74" s="24"/>
      <c r="C74" s="24"/>
    </row>
    <row r="75" spans="1:3" ht="15.75" customHeight="1">
      <c r="A75" s="24"/>
      <c r="B75" s="24"/>
      <c r="C75" s="24"/>
    </row>
    <row r="76" spans="1:3" ht="15.75" customHeight="1">
      <c r="A76" s="24"/>
      <c r="B76" s="24"/>
      <c r="C76" s="24"/>
    </row>
    <row r="77" spans="1:3" ht="15.75" customHeight="1">
      <c r="A77" s="24"/>
      <c r="B77" s="24"/>
      <c r="C77" s="24"/>
    </row>
    <row r="78" spans="1:3" ht="15.75" customHeight="1">
      <c r="A78" s="24"/>
      <c r="B78" s="24"/>
      <c r="C78" s="24"/>
    </row>
    <row r="79" spans="1:3" ht="15.75" customHeight="1">
      <c r="A79" s="24"/>
      <c r="B79" s="24"/>
      <c r="C79" s="24"/>
    </row>
    <row r="80" spans="1:3" ht="15.75" customHeight="1">
      <c r="A80" s="24"/>
      <c r="B80" s="24"/>
      <c r="C80" s="24"/>
    </row>
    <row r="81" spans="1:3" ht="15.75" customHeight="1">
      <c r="A81" s="24"/>
      <c r="B81" s="24"/>
      <c r="C81" s="24"/>
    </row>
    <row r="82" spans="1:3" ht="15.75" customHeight="1">
      <c r="A82" s="24"/>
      <c r="B82" s="24"/>
      <c r="C82" s="24"/>
    </row>
    <row r="83" spans="1:3" ht="15.75" customHeight="1">
      <c r="A83" s="24"/>
      <c r="B83" s="24"/>
      <c r="C83" s="24"/>
    </row>
    <row r="84" spans="1:3" ht="15.75" customHeight="1">
      <c r="A84" s="24"/>
      <c r="B84" s="24"/>
      <c r="C84" s="24"/>
    </row>
    <row r="85" spans="1:3" ht="15.75" customHeight="1">
      <c r="A85" s="24"/>
      <c r="B85" s="24"/>
      <c r="C85" s="24"/>
    </row>
    <row r="86" spans="1:3" ht="15.75" customHeight="1">
      <c r="A86" s="24"/>
      <c r="B86" s="24"/>
      <c r="C86" s="24"/>
    </row>
    <row r="87" spans="1:3" ht="15.75" customHeight="1">
      <c r="A87" s="24"/>
      <c r="B87" s="24"/>
      <c r="C87" s="24"/>
    </row>
    <row r="88" spans="1:3" ht="15.75" customHeight="1">
      <c r="A88" s="24"/>
      <c r="B88" s="24"/>
      <c r="C88" s="24"/>
    </row>
    <row r="89" spans="1:3" ht="15.75" customHeight="1">
      <c r="A89" s="24"/>
      <c r="B89" s="24"/>
      <c r="C89" s="24"/>
    </row>
    <row r="90" spans="1:3" ht="15.75" customHeight="1">
      <c r="A90" s="24"/>
      <c r="B90" s="24"/>
      <c r="C90" s="24"/>
    </row>
    <row r="91" spans="1:3" ht="15.75" customHeight="1">
      <c r="A91" s="24"/>
      <c r="B91" s="24"/>
      <c r="C91" s="24"/>
    </row>
    <row r="92" spans="1:3" ht="15.75" customHeight="1">
      <c r="A92" s="24"/>
      <c r="B92" s="24"/>
      <c r="C92" s="24"/>
    </row>
    <row r="93" spans="1:3" ht="15.75" customHeight="1">
      <c r="A93" s="24"/>
      <c r="B93" s="24"/>
      <c r="C93" s="24"/>
    </row>
    <row r="94" spans="1:3" ht="15.75" customHeight="1">
      <c r="A94" s="24"/>
      <c r="B94" s="24"/>
      <c r="C94" s="24"/>
    </row>
    <row r="95" spans="1:3" ht="15.75" customHeight="1">
      <c r="A95" s="24"/>
      <c r="B95" s="24"/>
      <c r="C95" s="24"/>
    </row>
    <row r="96" spans="1:3" ht="15.75" customHeight="1">
      <c r="A96" s="24"/>
      <c r="B96" s="24"/>
      <c r="C96" s="24"/>
    </row>
    <row r="97" spans="1:3" ht="15.75" customHeight="1">
      <c r="A97" s="24"/>
      <c r="B97" s="24"/>
      <c r="C97" s="24"/>
    </row>
    <row r="98" spans="1:3" ht="15.75" customHeight="1">
      <c r="A98" s="24"/>
      <c r="B98" s="24"/>
      <c r="C98" s="24"/>
    </row>
    <row r="99" spans="1:3" ht="15.75" customHeight="1">
      <c r="A99" s="24"/>
      <c r="B99" s="24"/>
      <c r="C99" s="24"/>
    </row>
    <row r="100" spans="1:3" ht="15.75" customHeight="1">
      <c r="A100" s="24"/>
      <c r="B100" s="24"/>
      <c r="C100" s="24"/>
    </row>
    <row r="101" spans="1:3" ht="15.75" customHeight="1">
      <c r="A101" s="24"/>
      <c r="B101" s="24"/>
      <c r="C101" s="24"/>
    </row>
    <row r="102" spans="1:3" ht="15.75" customHeight="1">
      <c r="A102" s="24"/>
      <c r="B102" s="24"/>
      <c r="C102" s="24"/>
    </row>
    <row r="103" spans="1:3" ht="15.75" customHeight="1">
      <c r="A103" s="24"/>
      <c r="B103" s="24"/>
      <c r="C103" s="24"/>
    </row>
    <row r="104" spans="1:3" ht="15.75" customHeight="1">
      <c r="A104" s="24"/>
      <c r="B104" s="24"/>
      <c r="C104" s="24"/>
    </row>
    <row r="105" spans="1:3" ht="15.75" customHeight="1">
      <c r="A105" s="24"/>
      <c r="B105" s="24"/>
      <c r="C105" s="24"/>
    </row>
    <row r="106" spans="1:3" ht="15.75" customHeight="1">
      <c r="A106" s="24"/>
      <c r="B106" s="24"/>
      <c r="C106" s="24"/>
    </row>
    <row r="107" spans="1:3" ht="15.75" customHeight="1">
      <c r="A107" s="24"/>
      <c r="B107" s="24"/>
      <c r="C107" s="24"/>
    </row>
    <row r="108" spans="1:3" ht="15.75" customHeight="1">
      <c r="A108" s="24"/>
      <c r="B108" s="24"/>
      <c r="C108" s="24"/>
    </row>
    <row r="109" spans="1:3" ht="15.75" customHeight="1">
      <c r="A109" s="24"/>
      <c r="B109" s="24"/>
      <c r="C109" s="24"/>
    </row>
    <row r="110" spans="1:3" ht="15.75" customHeight="1">
      <c r="A110" s="24"/>
      <c r="B110" s="24"/>
      <c r="C110" s="24"/>
    </row>
    <row r="111" spans="1:3" ht="15.75" customHeight="1">
      <c r="A111" s="24"/>
      <c r="B111" s="24"/>
      <c r="C111" s="24"/>
    </row>
    <row r="112" spans="1:3" ht="15.75" customHeight="1">
      <c r="A112" s="24"/>
      <c r="B112" s="24"/>
      <c r="C112" s="24"/>
    </row>
    <row r="113" spans="1:3" ht="15.75" customHeight="1">
      <c r="A113" s="24"/>
      <c r="B113" s="24"/>
      <c r="C113" s="24"/>
    </row>
    <row r="114" spans="1:3" ht="15.75" customHeight="1">
      <c r="A114" s="24"/>
      <c r="B114" s="24"/>
      <c r="C114" s="24"/>
    </row>
    <row r="115" spans="1:3" ht="15.75" customHeight="1">
      <c r="A115" s="24"/>
      <c r="B115" s="24"/>
      <c r="C115" s="24"/>
    </row>
    <row r="116" spans="1:3" ht="15.75" customHeight="1">
      <c r="A116" s="24"/>
      <c r="B116" s="24"/>
      <c r="C116" s="24"/>
    </row>
    <row r="117" spans="1:3" ht="15.75" customHeight="1">
      <c r="A117" s="24"/>
      <c r="B117" s="24"/>
      <c r="C117" s="24"/>
    </row>
    <row r="118" spans="1:3" ht="15.75" customHeight="1">
      <c r="A118" s="24"/>
      <c r="B118" s="24"/>
      <c r="C118" s="24"/>
    </row>
    <row r="119" spans="1:3" ht="15.75" customHeight="1">
      <c r="A119" s="24"/>
      <c r="B119" s="24"/>
      <c r="C119" s="24"/>
    </row>
    <row r="120" spans="1:3" ht="15.75" customHeight="1">
      <c r="A120" s="24"/>
      <c r="B120" s="24"/>
      <c r="C120" s="24"/>
    </row>
    <row r="121" spans="1:3" ht="15.75" customHeight="1">
      <c r="A121" s="24"/>
      <c r="B121" s="24"/>
      <c r="C121" s="24"/>
    </row>
    <row r="122" spans="1:3" ht="15.75" customHeight="1">
      <c r="A122" s="24"/>
      <c r="B122" s="24"/>
      <c r="C122" s="24"/>
    </row>
    <row r="123" spans="1:3" ht="15.75" customHeight="1">
      <c r="A123" s="24"/>
      <c r="B123" s="24"/>
      <c r="C123" s="24"/>
    </row>
    <row r="124" spans="1:3" ht="15.75" customHeight="1">
      <c r="A124" s="24"/>
      <c r="B124" s="24"/>
      <c r="C124" s="24"/>
    </row>
    <row r="125" spans="1:3" ht="15.75" customHeight="1">
      <c r="A125" s="24"/>
      <c r="B125" s="24"/>
      <c r="C125" s="24"/>
    </row>
    <row r="126" spans="1:3" ht="15.75" customHeight="1">
      <c r="A126" s="24"/>
      <c r="B126" s="24"/>
      <c r="C126" s="24"/>
    </row>
    <row r="127" spans="1:3" ht="15.75" customHeight="1">
      <c r="A127" s="24"/>
      <c r="B127" s="24"/>
      <c r="C127" s="24"/>
    </row>
    <row r="128" spans="1:3" ht="15.75" customHeight="1">
      <c r="A128" s="24"/>
      <c r="B128" s="24"/>
      <c r="C128" s="24"/>
    </row>
    <row r="129" spans="1:3" ht="15.75" customHeight="1">
      <c r="A129" s="24"/>
      <c r="B129" s="24"/>
      <c r="C129" s="24"/>
    </row>
    <row r="130" spans="1:3" ht="15.75" customHeight="1">
      <c r="A130" s="24"/>
      <c r="B130" s="24"/>
      <c r="C130" s="24"/>
    </row>
    <row r="131" spans="1:3" ht="15.75" customHeight="1">
      <c r="A131" s="24"/>
      <c r="B131" s="24"/>
      <c r="C131" s="24"/>
    </row>
    <row r="132" spans="1:3" ht="15.75" customHeight="1">
      <c r="A132" s="24"/>
      <c r="B132" s="24"/>
      <c r="C132" s="24"/>
    </row>
    <row r="133" spans="1:3" ht="15.75" customHeight="1">
      <c r="A133" s="24"/>
      <c r="B133" s="24"/>
      <c r="C133" s="24"/>
    </row>
    <row r="134" spans="1:3" ht="15.75" customHeight="1">
      <c r="A134" s="24"/>
      <c r="B134" s="24"/>
      <c r="C134" s="24"/>
    </row>
    <row r="135" spans="1:3" ht="15.75" customHeight="1">
      <c r="A135" s="24"/>
      <c r="B135" s="24"/>
      <c r="C135" s="24"/>
    </row>
    <row r="136" spans="1:3" ht="15.75" customHeight="1">
      <c r="A136" s="24"/>
      <c r="B136" s="24"/>
      <c r="C136" s="24"/>
    </row>
    <row r="137" spans="1:3" ht="15.75" customHeight="1">
      <c r="A137" s="24"/>
      <c r="B137" s="24"/>
      <c r="C137" s="24"/>
    </row>
    <row r="138" spans="1:3" ht="15.75" customHeight="1">
      <c r="A138" s="24"/>
      <c r="B138" s="24"/>
      <c r="C138" s="24"/>
    </row>
    <row r="139" spans="1:3" ht="15.75" customHeight="1">
      <c r="A139" s="24"/>
      <c r="B139" s="24"/>
      <c r="C139" s="24"/>
    </row>
    <row r="140" spans="1:3" ht="15.75" customHeight="1">
      <c r="A140" s="24"/>
      <c r="B140" s="24"/>
      <c r="C140" s="24"/>
    </row>
    <row r="141" spans="1:3" ht="15.75" customHeight="1">
      <c r="A141" s="24"/>
      <c r="B141" s="24"/>
      <c r="C141" s="24"/>
    </row>
    <row r="142" spans="1:3" ht="15.75" customHeight="1">
      <c r="A142" s="24"/>
      <c r="B142" s="24"/>
      <c r="C142" s="24"/>
    </row>
    <row r="143" spans="1:3" ht="15.75" customHeight="1">
      <c r="A143" s="24"/>
      <c r="B143" s="24"/>
      <c r="C143" s="24"/>
    </row>
    <row r="144" spans="1:3" ht="15.75" customHeight="1">
      <c r="A144" s="24"/>
      <c r="B144" s="24"/>
      <c r="C144" s="24"/>
    </row>
    <row r="145" spans="1:3" ht="15.75" customHeight="1">
      <c r="A145" s="24"/>
      <c r="B145" s="24"/>
      <c r="C145" s="24"/>
    </row>
    <row r="146" spans="1:3" ht="15.75" customHeight="1">
      <c r="A146" s="24"/>
      <c r="B146" s="24"/>
      <c r="C146" s="24"/>
    </row>
    <row r="147" spans="1:3" ht="15.75" customHeight="1">
      <c r="A147" s="24"/>
      <c r="B147" s="24"/>
      <c r="C147" s="24"/>
    </row>
    <row r="148" spans="1:3" ht="15.75" customHeight="1">
      <c r="A148" s="24"/>
      <c r="B148" s="24"/>
      <c r="C148" s="24"/>
    </row>
    <row r="149" spans="1:3" ht="15.75" customHeight="1">
      <c r="A149" s="24"/>
      <c r="B149" s="24"/>
      <c r="C149" s="24"/>
    </row>
    <row r="150" spans="1:3" ht="15.75" customHeight="1">
      <c r="A150" s="24"/>
      <c r="B150" s="24"/>
      <c r="C150" s="24"/>
    </row>
    <row r="151" spans="1:3" ht="15.75" customHeight="1">
      <c r="A151" s="24"/>
      <c r="B151" s="24"/>
      <c r="C151" s="24"/>
    </row>
    <row r="152" spans="1:3" ht="15.75" customHeight="1">
      <c r="A152" s="24"/>
      <c r="B152" s="24"/>
      <c r="C152" s="24"/>
    </row>
    <row r="153" spans="1:3" ht="15.75" customHeight="1">
      <c r="A153" s="24"/>
      <c r="B153" s="24"/>
      <c r="C153" s="24"/>
    </row>
    <row r="154" spans="1:3" ht="15.75" customHeight="1">
      <c r="A154" s="24"/>
      <c r="B154" s="24"/>
      <c r="C154" s="24"/>
    </row>
    <row r="155" spans="1:3" ht="15.75" customHeight="1">
      <c r="A155" s="24"/>
      <c r="B155" s="24"/>
      <c r="C155" s="24"/>
    </row>
    <row r="156" spans="1:3" ht="15.75" customHeight="1">
      <c r="A156" s="24"/>
      <c r="B156" s="24"/>
      <c r="C156" s="24"/>
    </row>
    <row r="157" spans="1:3" ht="15.75" customHeight="1">
      <c r="A157" s="24"/>
      <c r="B157" s="24"/>
      <c r="C157" s="24"/>
    </row>
    <row r="158" spans="1:3" ht="15.75" customHeight="1">
      <c r="A158" s="24"/>
      <c r="B158" s="24"/>
      <c r="C158" s="24"/>
    </row>
    <row r="159" spans="1:3" ht="15.75" customHeight="1">
      <c r="A159" s="24"/>
      <c r="B159" s="24"/>
      <c r="C159" s="24"/>
    </row>
    <row r="160" spans="1:3" ht="15.75" customHeight="1">
      <c r="A160" s="24"/>
      <c r="B160" s="24"/>
      <c r="C160" s="24"/>
    </row>
    <row r="161" spans="1:3" ht="15.75" customHeight="1">
      <c r="A161" s="24"/>
      <c r="B161" s="24"/>
      <c r="C161" s="24"/>
    </row>
    <row r="162" spans="1:3" ht="15.75" customHeight="1">
      <c r="A162" s="24"/>
      <c r="B162" s="24"/>
      <c r="C162" s="24"/>
    </row>
    <row r="163" spans="1:3" ht="15.75" customHeight="1">
      <c r="A163" s="24"/>
      <c r="B163" s="24"/>
      <c r="C163" s="24"/>
    </row>
    <row r="164" spans="1:3" ht="15.75" customHeight="1">
      <c r="A164" s="24"/>
      <c r="B164" s="24"/>
      <c r="C164" s="24"/>
    </row>
    <row r="165" spans="1:3" ht="15.75" customHeight="1">
      <c r="A165" s="24"/>
      <c r="B165" s="24"/>
      <c r="C165" s="24"/>
    </row>
    <row r="166" spans="1:3" ht="15.75" customHeight="1">
      <c r="A166" s="24"/>
      <c r="B166" s="24"/>
      <c r="C166" s="24"/>
    </row>
    <row r="167" spans="1:3" ht="15.75" customHeight="1">
      <c r="A167" s="24"/>
      <c r="B167" s="24"/>
      <c r="C167" s="24"/>
    </row>
    <row r="168" spans="1:3" ht="15.75" customHeight="1">
      <c r="A168" s="24"/>
      <c r="B168" s="24"/>
      <c r="C168" s="24"/>
    </row>
    <row r="169" spans="1:3" ht="15.75" customHeight="1">
      <c r="A169" s="24"/>
      <c r="B169" s="24"/>
      <c r="C169" s="24"/>
    </row>
    <row r="170" spans="1:3" ht="15.75" customHeight="1">
      <c r="A170" s="24"/>
      <c r="B170" s="24"/>
      <c r="C170" s="24"/>
    </row>
    <row r="171" spans="1:3" ht="15.75" customHeight="1">
      <c r="A171" s="24"/>
      <c r="B171" s="24"/>
      <c r="C171" s="24"/>
    </row>
    <row r="172" spans="1:3" ht="15.75" customHeight="1">
      <c r="A172" s="24"/>
      <c r="B172" s="24"/>
      <c r="C172" s="24"/>
    </row>
    <row r="173" spans="1:3" ht="15.75" customHeight="1">
      <c r="A173" s="24"/>
      <c r="B173" s="24"/>
      <c r="C173" s="24"/>
    </row>
    <row r="174" spans="1:3" ht="15.75" customHeight="1">
      <c r="A174" s="24"/>
      <c r="B174" s="24"/>
      <c r="C174" s="24"/>
    </row>
    <row r="175" spans="1:3" ht="15.75" customHeight="1">
      <c r="A175" s="24"/>
      <c r="B175" s="24"/>
      <c r="C175" s="24"/>
    </row>
    <row r="176" spans="1:3" ht="15.75" customHeight="1">
      <c r="A176" s="24"/>
      <c r="B176" s="24"/>
      <c r="C176" s="24"/>
    </row>
    <row r="177" spans="1:3" ht="15.75" customHeight="1">
      <c r="A177" s="24"/>
      <c r="B177" s="24"/>
      <c r="C177" s="24"/>
    </row>
    <row r="178" spans="1:3" ht="15.75" customHeight="1">
      <c r="A178" s="24"/>
      <c r="B178" s="24"/>
      <c r="C178" s="24"/>
    </row>
    <row r="179" spans="1:3" ht="15.75" customHeight="1">
      <c r="A179" s="24"/>
      <c r="B179" s="24"/>
      <c r="C179" s="24"/>
    </row>
    <row r="180" spans="1:3" ht="15.75" customHeight="1">
      <c r="A180" s="24"/>
      <c r="B180" s="24"/>
      <c r="C180" s="24"/>
    </row>
    <row r="181" spans="1:3" ht="15.75" customHeight="1">
      <c r="A181" s="24"/>
      <c r="B181" s="24"/>
      <c r="C181" s="24"/>
    </row>
    <row r="182" spans="1:3" ht="15.75" customHeight="1">
      <c r="A182" s="24"/>
      <c r="B182" s="24"/>
      <c r="C182" s="24"/>
    </row>
    <row r="183" spans="1:3" ht="15.75" customHeight="1">
      <c r="A183" s="24"/>
      <c r="B183" s="24"/>
      <c r="C183" s="24"/>
    </row>
    <row r="184" spans="1:3" ht="15.75" customHeight="1">
      <c r="A184" s="24"/>
      <c r="B184" s="24"/>
      <c r="C184" s="24"/>
    </row>
    <row r="185" spans="1:3" ht="15.75" customHeight="1">
      <c r="A185" s="24"/>
      <c r="B185" s="24"/>
      <c r="C185" s="24"/>
    </row>
    <row r="186" spans="1:3" ht="15.75" customHeight="1">
      <c r="A186" s="24"/>
      <c r="B186" s="24"/>
      <c r="C186" s="24"/>
    </row>
    <row r="187" spans="1:3" ht="15.75" customHeight="1">
      <c r="A187" s="24"/>
      <c r="B187" s="24"/>
      <c r="C187" s="24"/>
    </row>
    <row r="188" spans="1:3" ht="15.75" customHeight="1">
      <c r="A188" s="24"/>
      <c r="B188" s="24"/>
      <c r="C188" s="24"/>
    </row>
    <row r="189" spans="1:3" ht="15.75" customHeight="1">
      <c r="A189" s="24"/>
      <c r="B189" s="24"/>
      <c r="C189" s="24"/>
    </row>
    <row r="190" spans="1:3" ht="15.75" customHeight="1">
      <c r="A190" s="24"/>
      <c r="B190" s="24"/>
      <c r="C190" s="24"/>
    </row>
    <row r="191" spans="1:3" ht="15.75" customHeight="1">
      <c r="A191" s="24"/>
      <c r="B191" s="24"/>
      <c r="C191" s="24"/>
    </row>
    <row r="192" spans="1:3" ht="15.75" customHeight="1">
      <c r="A192" s="24"/>
      <c r="B192" s="24"/>
      <c r="C192" s="24"/>
    </row>
    <row r="193" spans="1:3" ht="15.75" customHeight="1">
      <c r="A193" s="24"/>
      <c r="B193" s="24"/>
      <c r="C193" s="24"/>
    </row>
    <row r="194" spans="1:3" ht="15.75" customHeight="1">
      <c r="A194" s="24"/>
      <c r="B194" s="24"/>
      <c r="C194" s="24"/>
    </row>
    <row r="195" spans="1:3" ht="15.75" customHeight="1">
      <c r="A195" s="24"/>
      <c r="B195" s="24"/>
      <c r="C195" s="24"/>
    </row>
    <row r="196" spans="1:3" ht="15.75" customHeight="1">
      <c r="A196" s="24"/>
      <c r="B196" s="24"/>
      <c r="C196" s="24"/>
    </row>
    <row r="197" spans="1:3" ht="15.75" customHeight="1">
      <c r="A197" s="24"/>
      <c r="B197" s="24"/>
      <c r="C197" s="24"/>
    </row>
    <row r="198" spans="1:3" ht="15.75" customHeight="1">
      <c r="A198" s="24"/>
      <c r="B198" s="24"/>
      <c r="C198" s="24"/>
    </row>
    <row r="199" spans="1:3" ht="15.75" customHeight="1">
      <c r="A199" s="24"/>
      <c r="B199" s="24"/>
      <c r="C199" s="24"/>
    </row>
    <row r="200" spans="1:3" ht="15.75" customHeight="1">
      <c r="A200" s="24"/>
      <c r="B200" s="24"/>
      <c r="C200" s="24"/>
    </row>
    <row r="201" spans="1:3" ht="15.75" customHeight="1">
      <c r="A201" s="24"/>
      <c r="B201" s="24"/>
      <c r="C201" s="24"/>
    </row>
    <row r="202" spans="1:3" ht="15.75" customHeight="1">
      <c r="A202" s="24"/>
      <c r="B202" s="24"/>
      <c r="C202" s="24"/>
    </row>
    <row r="203" spans="1:3" ht="15.75" customHeight="1">
      <c r="A203" s="24"/>
      <c r="B203" s="24"/>
      <c r="C203" s="24"/>
    </row>
    <row r="204" spans="1:3" ht="15.75" customHeight="1">
      <c r="A204" s="24"/>
      <c r="B204" s="24"/>
      <c r="C204" s="24"/>
    </row>
    <row r="205" spans="1:3" ht="15.75" customHeight="1">
      <c r="A205" s="24"/>
      <c r="B205" s="24"/>
      <c r="C205" s="24"/>
    </row>
    <row r="206" spans="1:3" ht="15.75" customHeight="1">
      <c r="A206" s="24"/>
      <c r="B206" s="24"/>
      <c r="C206" s="24"/>
    </row>
    <row r="207" spans="1:3" ht="15.75" customHeight="1">
      <c r="A207" s="24"/>
      <c r="B207" s="24"/>
      <c r="C207" s="24"/>
    </row>
    <row r="208" spans="1:3" ht="15.75" customHeight="1">
      <c r="A208" s="24"/>
      <c r="B208" s="24"/>
      <c r="C208" s="24"/>
    </row>
    <row r="209" spans="1:3" ht="15.75" customHeight="1">
      <c r="A209" s="24"/>
      <c r="B209" s="24"/>
      <c r="C209" s="24"/>
    </row>
    <row r="210" spans="1:3" ht="15.75" customHeight="1">
      <c r="A210" s="24"/>
      <c r="B210" s="24"/>
      <c r="C210" s="24"/>
    </row>
    <row r="211" spans="1:3" ht="15.75" customHeight="1">
      <c r="A211" s="24"/>
      <c r="B211" s="24"/>
      <c r="C211" s="24"/>
    </row>
    <row r="212" spans="1:3" ht="15.75" customHeight="1">
      <c r="A212" s="24"/>
      <c r="B212" s="24"/>
      <c r="C212" s="24"/>
    </row>
    <row r="213" spans="1:3" ht="15.75" customHeight="1">
      <c r="A213" s="24"/>
      <c r="B213" s="24"/>
      <c r="C213" s="24"/>
    </row>
    <row r="214" spans="1:3" ht="15.75" customHeight="1">
      <c r="A214" s="24"/>
      <c r="B214" s="24"/>
      <c r="C214" s="24"/>
    </row>
    <row r="215" spans="1:3" ht="15.75" customHeight="1">
      <c r="A215" s="24"/>
      <c r="B215" s="24"/>
      <c r="C215" s="24"/>
    </row>
    <row r="216" spans="1:3" ht="15.75" customHeight="1">
      <c r="A216" s="24"/>
      <c r="B216" s="24"/>
      <c r="C216" s="24"/>
    </row>
    <row r="217" spans="1:3" ht="15.75" customHeight="1">
      <c r="A217" s="24"/>
      <c r="B217" s="24"/>
      <c r="C217" s="24"/>
    </row>
    <row r="218" spans="1:3" ht="15.75" customHeight="1">
      <c r="A218" s="24"/>
      <c r="B218" s="24"/>
      <c r="C218" s="24"/>
    </row>
    <row r="219" spans="1:3" ht="15.75" customHeight="1">
      <c r="A219" s="24"/>
      <c r="B219" s="24"/>
      <c r="C219" s="24"/>
    </row>
    <row r="220" spans="1:3" ht="15.75" customHeight="1">
      <c r="A220" s="24"/>
      <c r="B220" s="24"/>
      <c r="C220" s="24"/>
    </row>
    <row r="221" spans="1:3" ht="15.75" customHeight="1"/>
    <row r="222" spans="1:3" ht="15.75" customHeight="1"/>
    <row r="223" spans="1:3" ht="15.75" customHeight="1"/>
    <row r="224" spans="1:3"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G1:K1"/>
  </mergeCells>
  <pageMargins left="0" right="0" top="0" bottom="0" header="0" footer="0"/>
  <pageSetup orientation="landscape"/>
  <headerFooter>
    <oddFooter>&amp;C_x000D_&amp;1#&amp;"Calibri"&amp;10&amp;K29CF00 C2 - COLAS GROUP INTERNAL: Employees and partners who need to know.</oddFooter>
  </headerFooter>
  <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77"/>
  <sheetViews>
    <sheetView showGridLines="0" zoomScale="88" zoomScaleNormal="117" workbookViewId="0">
      <selection activeCell="C91" sqref="C91"/>
    </sheetView>
  </sheetViews>
  <sheetFormatPr baseColWidth="10" defaultColWidth="12.6640625" defaultRowHeight="15" customHeight="1"/>
  <cols>
    <col min="1" max="1" width="12.6640625" customWidth="1"/>
    <col min="2" max="2" width="4.1640625" customWidth="1"/>
    <col min="3" max="6" width="25.6640625" customWidth="1"/>
    <col min="7" max="7" width="44.1640625" customWidth="1"/>
    <col min="8" max="8" width="7.1640625" customWidth="1"/>
    <col min="9" max="9" width="37" customWidth="1"/>
  </cols>
  <sheetData>
    <row r="1" spans="1:26" ht="408.75" customHeight="1">
      <c r="A1" s="67"/>
      <c r="B1" s="67"/>
      <c r="C1" s="67"/>
      <c r="D1" s="67"/>
      <c r="E1" s="67"/>
      <c r="F1" s="67"/>
      <c r="G1" s="67"/>
      <c r="H1" s="67"/>
      <c r="I1" s="67"/>
      <c r="J1" s="67"/>
      <c r="K1" s="67"/>
      <c r="L1" s="67"/>
      <c r="M1" s="67"/>
      <c r="N1" s="67"/>
      <c r="O1" s="67"/>
      <c r="P1" s="67"/>
      <c r="Q1" s="67"/>
      <c r="R1" s="67"/>
      <c r="S1" s="67"/>
      <c r="T1" s="67"/>
      <c r="U1" s="67"/>
      <c r="V1" s="67"/>
      <c r="W1" s="67"/>
      <c r="X1" s="67"/>
      <c r="Y1" s="67"/>
      <c r="Z1" s="67"/>
    </row>
    <row r="2" spans="1:26" ht="206.25" customHeight="1">
      <c r="A2" s="67"/>
      <c r="B2" s="67"/>
      <c r="C2" s="67"/>
      <c r="D2" s="67"/>
      <c r="E2" s="67"/>
      <c r="F2" s="67"/>
      <c r="G2" s="67"/>
      <c r="H2" s="67"/>
      <c r="I2" s="67"/>
      <c r="J2" s="67"/>
      <c r="K2" s="67"/>
      <c r="L2" s="67"/>
      <c r="M2" s="67"/>
      <c r="N2" s="67"/>
      <c r="O2" s="67"/>
      <c r="P2" s="67"/>
      <c r="Q2" s="67"/>
      <c r="R2" s="67"/>
      <c r="S2" s="67"/>
      <c r="T2" s="67"/>
      <c r="U2" s="67"/>
      <c r="V2" s="67"/>
      <c r="W2" s="67"/>
      <c r="X2" s="67"/>
      <c r="Y2" s="67"/>
      <c r="Z2" s="67"/>
    </row>
    <row r="3" spans="1:26" ht="24" customHeight="1">
      <c r="A3" s="67"/>
      <c r="B3" s="67"/>
      <c r="C3" s="67"/>
      <c r="D3" s="67"/>
      <c r="E3" s="67"/>
      <c r="F3" s="67"/>
      <c r="G3" s="67"/>
      <c r="H3" s="67"/>
      <c r="I3" s="67"/>
      <c r="J3" s="67"/>
      <c r="K3" s="67"/>
      <c r="L3" s="67"/>
      <c r="M3" s="67"/>
      <c r="N3" s="67"/>
      <c r="O3" s="67"/>
      <c r="P3" s="67"/>
      <c r="Q3" s="67"/>
      <c r="R3" s="67"/>
      <c r="S3" s="67"/>
      <c r="T3" s="67"/>
      <c r="U3" s="67"/>
      <c r="V3" s="67"/>
      <c r="W3" s="67"/>
      <c r="X3" s="67"/>
      <c r="Y3" s="67"/>
      <c r="Z3" s="67"/>
    </row>
    <row r="4" spans="1:26" ht="44" customHeight="1">
      <c r="A4" s="67"/>
      <c r="B4" s="67"/>
      <c r="C4" s="67"/>
      <c r="D4" s="67"/>
      <c r="G4" s="68">
        <f>IF(SUM(C18,D18)&lt;&gt;100%,"ADJUST WEIGHT",SUMPRODUCT(C16:D16,C18:D18))</f>
        <v>0</v>
      </c>
      <c r="I4" s="68">
        <f>IF(SUM(C18,D18)&lt;&gt;100%,"ADJUST WEIGHT",SUMPRODUCT(C21:D21,E18:F18))</f>
        <v>0</v>
      </c>
      <c r="J4" s="67"/>
      <c r="K4" s="67"/>
      <c r="L4" s="67"/>
      <c r="M4" s="67"/>
      <c r="N4" s="67"/>
      <c r="O4" s="67"/>
      <c r="P4" s="67"/>
      <c r="Q4" s="67"/>
      <c r="R4" s="67"/>
      <c r="S4" s="67"/>
      <c r="T4" s="67"/>
      <c r="U4" s="67"/>
      <c r="V4" s="67"/>
      <c r="W4" s="67"/>
      <c r="X4" s="67"/>
      <c r="Y4" s="67"/>
      <c r="Z4" s="67"/>
    </row>
    <row r="5" spans="1:26" ht="15.75" customHeight="1">
      <c r="A5" s="67"/>
      <c r="B5" s="67"/>
      <c r="C5" s="67"/>
      <c r="D5" s="67"/>
      <c r="G5" s="68"/>
      <c r="I5" s="68"/>
      <c r="J5" s="67"/>
      <c r="K5" s="67"/>
      <c r="L5" s="67"/>
      <c r="M5" s="67"/>
      <c r="N5" s="67"/>
      <c r="O5" s="67"/>
      <c r="P5" s="67"/>
      <c r="Q5" s="67"/>
      <c r="R5" s="67"/>
      <c r="S5" s="67"/>
      <c r="T5" s="67"/>
      <c r="U5" s="67"/>
      <c r="V5" s="67"/>
      <c r="W5" s="67"/>
      <c r="X5" s="67"/>
      <c r="Y5" s="67"/>
      <c r="Z5" s="67"/>
    </row>
    <row r="6" spans="1:26" ht="26" customHeight="1">
      <c r="A6" s="67"/>
      <c r="B6" s="67"/>
      <c r="C6" s="67"/>
      <c r="D6" s="67"/>
      <c r="G6" s="68">
        <f>IF(SUM(E18,F18)&lt;&gt;100%,"ADJUST WEIGHT",SUMPRODUCT(E16:F16,E18:F18))</f>
        <v>0</v>
      </c>
      <c r="I6" s="68">
        <f>IF(SUM(E18:F18)&lt;&gt;100%,"ADJUST WEIGHT",SUMPRODUCT(E21:F21,E18:F18))</f>
        <v>0</v>
      </c>
      <c r="J6" s="67"/>
      <c r="K6" s="67"/>
      <c r="L6" s="67"/>
      <c r="M6" s="67"/>
      <c r="N6" s="67"/>
      <c r="O6" s="67"/>
      <c r="P6" s="67"/>
      <c r="Q6" s="67"/>
      <c r="R6" s="67"/>
      <c r="S6" s="67"/>
      <c r="T6" s="67"/>
      <c r="U6" s="67"/>
      <c r="V6" s="67"/>
      <c r="W6" s="67"/>
      <c r="X6" s="67"/>
      <c r="Y6" s="67"/>
      <c r="Z6" s="67"/>
    </row>
    <row r="7" spans="1:26" ht="15.75" customHeight="1">
      <c r="A7" s="67"/>
      <c r="B7" s="67"/>
      <c r="C7" s="67"/>
      <c r="D7" s="67"/>
      <c r="G7" s="67"/>
      <c r="H7" s="69"/>
      <c r="I7" s="67"/>
      <c r="J7" s="67"/>
      <c r="K7" s="67"/>
      <c r="L7" s="67"/>
      <c r="M7" s="67"/>
      <c r="N7" s="67"/>
      <c r="O7" s="67"/>
      <c r="P7" s="67"/>
      <c r="Q7" s="67"/>
      <c r="R7" s="67"/>
      <c r="S7" s="67"/>
      <c r="T7" s="67"/>
      <c r="U7" s="67"/>
      <c r="V7" s="67"/>
      <c r="W7" s="67"/>
      <c r="X7" s="67"/>
      <c r="Y7" s="67"/>
      <c r="Z7" s="67"/>
    </row>
    <row r="8" spans="1:26" ht="15.75" customHeight="1">
      <c r="A8" s="67"/>
      <c r="B8" s="67"/>
      <c r="C8" s="67"/>
      <c r="D8" s="67"/>
      <c r="E8" s="67"/>
      <c r="F8" s="67"/>
      <c r="G8" s="67"/>
      <c r="H8" s="67"/>
      <c r="I8" s="67"/>
      <c r="J8" s="67"/>
      <c r="K8" s="67"/>
      <c r="L8" s="67"/>
      <c r="M8" s="67"/>
      <c r="N8" s="67"/>
      <c r="O8" s="67"/>
      <c r="P8" s="67"/>
      <c r="Q8" s="67"/>
      <c r="R8" s="67"/>
      <c r="S8" s="67"/>
      <c r="T8" s="67"/>
      <c r="U8" s="67"/>
      <c r="V8" s="67"/>
      <c r="W8" s="67"/>
      <c r="X8" s="67"/>
      <c r="Y8" s="67"/>
      <c r="Z8" s="67"/>
    </row>
    <row r="9" spans="1:26" ht="15.75" customHeight="1">
      <c r="A9" s="67"/>
      <c r="B9" s="67"/>
      <c r="C9" s="67"/>
      <c r="D9" s="67"/>
      <c r="E9" s="67"/>
      <c r="F9" s="67"/>
      <c r="G9" s="67"/>
      <c r="H9" s="67"/>
      <c r="I9" s="67"/>
      <c r="J9" s="67"/>
      <c r="K9" s="67"/>
      <c r="L9" s="67"/>
      <c r="M9" s="67"/>
      <c r="N9" s="67"/>
      <c r="O9" s="67"/>
      <c r="P9" s="67"/>
      <c r="Q9" s="67"/>
      <c r="R9" s="67"/>
      <c r="S9" s="67"/>
      <c r="T9" s="67"/>
      <c r="U9" s="67"/>
      <c r="V9" s="67"/>
      <c r="W9" s="67"/>
      <c r="X9" s="67"/>
      <c r="Y9" s="67"/>
      <c r="Z9" s="67"/>
    </row>
    <row r="10" spans="1:26" ht="15.75" customHeight="1">
      <c r="A10" s="67"/>
      <c r="B10" s="67"/>
      <c r="C10" s="67"/>
      <c r="D10" s="67"/>
      <c r="E10" s="67"/>
      <c r="F10" s="67"/>
      <c r="G10" s="67"/>
      <c r="H10" s="67"/>
      <c r="I10" s="67"/>
      <c r="J10" s="67"/>
      <c r="K10" s="67"/>
      <c r="L10" s="67"/>
      <c r="M10" s="67"/>
      <c r="N10" s="67"/>
      <c r="O10" s="67"/>
      <c r="P10" s="67"/>
      <c r="Q10" s="67"/>
      <c r="R10" s="67"/>
      <c r="S10" s="67"/>
      <c r="T10" s="67"/>
      <c r="U10" s="67"/>
      <c r="V10" s="67"/>
      <c r="W10" s="67"/>
      <c r="X10" s="67"/>
      <c r="Y10" s="67"/>
      <c r="Z10" s="67"/>
    </row>
    <row r="11" spans="1:26" ht="15.75" customHeight="1">
      <c r="A11" s="67"/>
      <c r="B11" s="67"/>
      <c r="C11" s="67"/>
      <c r="D11" s="67"/>
      <c r="E11" s="67"/>
      <c r="F11" s="67"/>
      <c r="G11" s="67"/>
      <c r="H11" s="67"/>
      <c r="I11" s="67"/>
      <c r="J11" s="67"/>
      <c r="K11" s="67"/>
      <c r="L11" s="67"/>
      <c r="M11" s="67"/>
      <c r="N11" s="67"/>
      <c r="O11" s="67"/>
      <c r="P11" s="67"/>
      <c r="Q11" s="67"/>
      <c r="R11" s="67"/>
      <c r="S11" s="67"/>
      <c r="T11" s="67"/>
      <c r="U11" s="67"/>
      <c r="V11" s="67"/>
      <c r="W11" s="67"/>
      <c r="X11" s="67"/>
      <c r="Y11" s="67"/>
      <c r="Z11" s="67"/>
    </row>
    <row r="12" spans="1:26" ht="15.75" customHeight="1">
      <c r="A12" s="67"/>
      <c r="B12" s="67"/>
      <c r="C12" s="67"/>
      <c r="D12" s="67"/>
      <c r="E12" s="67"/>
      <c r="F12" s="67"/>
      <c r="G12" s="67"/>
      <c r="H12" s="67"/>
      <c r="I12" s="67"/>
      <c r="J12" s="67"/>
      <c r="K12" s="67"/>
      <c r="L12" s="67"/>
      <c r="M12" s="67"/>
      <c r="N12" s="67"/>
      <c r="O12" s="67"/>
      <c r="P12" s="67"/>
      <c r="Q12" s="67"/>
      <c r="R12" s="67"/>
      <c r="S12" s="67"/>
      <c r="T12" s="67"/>
      <c r="U12" s="67"/>
      <c r="V12" s="67"/>
      <c r="W12" s="67"/>
      <c r="X12" s="67"/>
      <c r="Y12" s="67"/>
      <c r="Z12" s="67"/>
    </row>
    <row r="13" spans="1:26" ht="15.75" customHeight="1">
      <c r="A13" s="67"/>
      <c r="B13" s="67"/>
      <c r="C13" s="147" t="s">
        <v>1</v>
      </c>
      <c r="D13" s="148"/>
      <c r="E13" s="147" t="s">
        <v>2</v>
      </c>
      <c r="F13" s="148"/>
      <c r="G13" s="67"/>
      <c r="H13" s="67"/>
      <c r="I13" s="67"/>
      <c r="J13" s="67"/>
      <c r="K13" s="67"/>
      <c r="L13" s="67"/>
      <c r="M13" s="67"/>
      <c r="N13" s="67"/>
      <c r="O13" s="67"/>
      <c r="P13" s="67"/>
      <c r="Q13" s="67"/>
      <c r="R13" s="67"/>
      <c r="S13" s="67"/>
      <c r="T13" s="67"/>
      <c r="U13" s="67"/>
      <c r="V13" s="67"/>
      <c r="W13" s="67"/>
      <c r="X13" s="67"/>
      <c r="Y13" s="67"/>
      <c r="Z13" s="67"/>
    </row>
    <row r="14" spans="1:26" ht="15.75" customHeight="1">
      <c r="A14" s="67"/>
      <c r="B14" s="67"/>
      <c r="C14" s="70" t="s">
        <v>3</v>
      </c>
      <c r="D14" s="70" t="s">
        <v>4</v>
      </c>
      <c r="E14" s="70" t="s">
        <v>5</v>
      </c>
      <c r="F14" s="70" t="s">
        <v>6</v>
      </c>
      <c r="G14" s="67"/>
      <c r="H14" s="67"/>
      <c r="I14" s="67"/>
      <c r="J14" s="67"/>
      <c r="K14" s="67"/>
      <c r="L14" s="67"/>
      <c r="M14" s="67"/>
      <c r="N14" s="67"/>
      <c r="O14" s="67"/>
      <c r="P14" s="67"/>
      <c r="Q14" s="67"/>
      <c r="R14" s="67"/>
      <c r="S14" s="67"/>
      <c r="T14" s="67"/>
      <c r="U14" s="67"/>
      <c r="V14" s="67"/>
      <c r="W14" s="67"/>
      <c r="X14" s="67"/>
      <c r="Y14" s="67"/>
      <c r="Z14" s="67"/>
    </row>
    <row r="15" spans="1:26" ht="54" customHeight="1">
      <c r="A15" s="67"/>
      <c r="B15" s="67"/>
      <c r="C15" s="71" t="s">
        <v>7</v>
      </c>
      <c r="D15" s="71" t="s">
        <v>8</v>
      </c>
      <c r="E15" s="71" t="s">
        <v>9</v>
      </c>
      <c r="F15" s="71" t="s">
        <v>10</v>
      </c>
      <c r="G15" s="67"/>
      <c r="H15" s="72"/>
      <c r="I15" s="67"/>
      <c r="J15" s="67"/>
      <c r="K15" s="67"/>
      <c r="L15" s="67"/>
      <c r="M15" s="67"/>
      <c r="N15" s="67"/>
      <c r="O15" s="67"/>
      <c r="P15" s="67"/>
      <c r="Q15" s="67"/>
      <c r="R15" s="67"/>
      <c r="S15" s="67"/>
      <c r="T15" s="67"/>
      <c r="U15" s="67"/>
      <c r="V15" s="67"/>
      <c r="W15" s="67"/>
      <c r="X15" s="67"/>
      <c r="Y15" s="67"/>
      <c r="Z15" s="67"/>
    </row>
    <row r="16" spans="1:26" ht="45" customHeight="1">
      <c r="A16" s="67"/>
      <c r="B16" s="73" t="s">
        <v>11</v>
      </c>
      <c r="C16" s="54"/>
      <c r="D16" s="54"/>
      <c r="E16" s="54"/>
      <c r="F16" s="54"/>
      <c r="G16" s="67"/>
      <c r="H16" s="72"/>
      <c r="I16" s="67"/>
      <c r="J16" s="67"/>
      <c r="K16" s="67"/>
      <c r="L16" s="67"/>
      <c r="M16" s="67"/>
      <c r="N16" s="67"/>
      <c r="O16" s="67"/>
      <c r="P16" s="67"/>
      <c r="Q16" s="67"/>
      <c r="R16" s="67"/>
      <c r="S16" s="67"/>
      <c r="T16" s="67"/>
      <c r="U16" s="67"/>
      <c r="V16" s="67"/>
      <c r="W16" s="67"/>
      <c r="X16" s="67"/>
      <c r="Y16" s="67"/>
      <c r="Z16" s="67"/>
    </row>
    <row r="17" spans="1:26" ht="45" customHeight="1">
      <c r="A17" s="67"/>
      <c r="B17" s="73" t="s">
        <v>12</v>
      </c>
      <c r="C17" s="55">
        <v>0.5</v>
      </c>
      <c r="D17" s="55">
        <v>0.5</v>
      </c>
      <c r="E17" s="55">
        <v>0.5</v>
      </c>
      <c r="F17" s="55">
        <v>0.5</v>
      </c>
      <c r="G17" s="67"/>
      <c r="H17" s="72"/>
      <c r="I17" s="67"/>
      <c r="J17" s="67"/>
      <c r="K17" s="67"/>
      <c r="L17" s="67"/>
      <c r="M17" s="67"/>
      <c r="N17" s="67"/>
      <c r="O17" s="67"/>
      <c r="P17" s="67"/>
      <c r="Q17" s="67"/>
      <c r="R17" s="67"/>
      <c r="S17" s="67"/>
      <c r="T17" s="67"/>
      <c r="U17" s="67"/>
      <c r="V17" s="67"/>
      <c r="W17" s="67"/>
      <c r="X17" s="67"/>
      <c r="Y17" s="67"/>
      <c r="Z17" s="67"/>
    </row>
    <row r="18" spans="1:26" ht="45" hidden="1" customHeight="1">
      <c r="A18" s="67"/>
      <c r="B18" s="73" t="s">
        <v>12</v>
      </c>
      <c r="C18" s="55">
        <f>IF(C16="",C17,IF(C16=0,0,C17))</f>
        <v>0.5</v>
      </c>
      <c r="D18" s="55">
        <f t="shared" ref="D18:F18" si="0">IF(D16="",D17,IF(D16=0,0,D17))</f>
        <v>0.5</v>
      </c>
      <c r="E18" s="55">
        <f t="shared" si="0"/>
        <v>0.5</v>
      </c>
      <c r="F18" s="55">
        <f t="shared" si="0"/>
        <v>0.5</v>
      </c>
      <c r="G18" s="67"/>
      <c r="H18" s="72"/>
      <c r="I18" s="67"/>
      <c r="J18" s="67"/>
      <c r="K18" s="67"/>
      <c r="L18" s="67"/>
      <c r="M18" s="67"/>
      <c r="N18" s="67"/>
      <c r="O18" s="67"/>
      <c r="P18" s="67"/>
      <c r="Q18" s="67"/>
      <c r="R18" s="67"/>
      <c r="S18" s="67"/>
      <c r="T18" s="67"/>
      <c r="U18" s="67"/>
      <c r="V18" s="67"/>
      <c r="W18" s="67"/>
      <c r="X18" s="67"/>
      <c r="Y18" s="67"/>
      <c r="Z18" s="67"/>
    </row>
    <row r="19" spans="1:26" ht="69.75" customHeight="1">
      <c r="A19" s="67"/>
      <c r="B19" s="74" t="s">
        <v>13</v>
      </c>
      <c r="C19" s="85"/>
      <c r="D19" s="85"/>
      <c r="E19" s="85"/>
      <c r="F19" s="85"/>
      <c r="G19" s="67"/>
      <c r="H19" s="75"/>
      <c r="I19" s="67"/>
      <c r="J19" s="67"/>
      <c r="K19" s="67"/>
      <c r="L19" s="67"/>
      <c r="M19" s="67"/>
      <c r="N19" s="67"/>
      <c r="O19" s="67"/>
      <c r="P19" s="67"/>
      <c r="Q19" s="67"/>
      <c r="R19" s="67"/>
      <c r="S19" s="67"/>
      <c r="T19" s="67"/>
      <c r="U19" s="67"/>
      <c r="V19" s="67"/>
      <c r="W19" s="67"/>
      <c r="X19" s="67"/>
      <c r="Y19" s="67"/>
      <c r="Z19" s="67"/>
    </row>
    <row r="20" spans="1:26" ht="69.75" customHeight="1">
      <c r="A20" s="67"/>
      <c r="B20" s="76" t="s">
        <v>14</v>
      </c>
      <c r="C20" s="86"/>
      <c r="D20" s="86"/>
      <c r="E20" s="86"/>
      <c r="F20" s="86"/>
      <c r="G20" s="67"/>
      <c r="H20" s="75"/>
      <c r="I20" s="67"/>
      <c r="J20" s="67"/>
      <c r="K20" s="67"/>
      <c r="L20" s="67"/>
      <c r="M20" s="67"/>
      <c r="N20" s="67"/>
      <c r="O20" s="67"/>
      <c r="P20" s="67"/>
      <c r="Q20" s="67"/>
      <c r="R20" s="67"/>
      <c r="S20" s="67"/>
      <c r="T20" s="67"/>
      <c r="U20" s="67"/>
      <c r="V20" s="67"/>
      <c r="W20" s="67"/>
      <c r="X20" s="67"/>
      <c r="Y20" s="67"/>
      <c r="Z20" s="67"/>
    </row>
    <row r="21" spans="1:26" ht="69.75" customHeight="1">
      <c r="A21" s="67"/>
      <c r="B21" s="73" t="s">
        <v>198</v>
      </c>
      <c r="C21" s="54"/>
      <c r="D21" s="54"/>
      <c r="E21" s="54"/>
      <c r="F21" s="54"/>
      <c r="G21" s="67"/>
      <c r="H21" s="75"/>
      <c r="I21" s="67"/>
      <c r="J21" s="67"/>
      <c r="K21" s="67"/>
      <c r="L21" s="67"/>
      <c r="M21" s="67"/>
      <c r="N21" s="67"/>
      <c r="O21" s="67"/>
      <c r="P21" s="67"/>
      <c r="Q21" s="67"/>
      <c r="R21" s="67"/>
      <c r="S21" s="67"/>
      <c r="T21" s="67"/>
      <c r="U21" s="67"/>
      <c r="V21" s="67"/>
      <c r="W21" s="67"/>
      <c r="X21" s="67"/>
      <c r="Y21" s="67"/>
      <c r="Z21" s="67"/>
    </row>
    <row r="22" spans="1:26" ht="69.75" customHeight="1">
      <c r="A22" s="67"/>
      <c r="B22" s="74" t="s">
        <v>13</v>
      </c>
      <c r="C22" s="85"/>
      <c r="D22" s="85"/>
      <c r="E22" s="85"/>
      <c r="F22" s="85"/>
      <c r="G22" s="67"/>
      <c r="H22" s="75"/>
      <c r="I22" s="67"/>
      <c r="J22" s="67"/>
      <c r="K22" s="67"/>
      <c r="L22" s="67"/>
      <c r="M22" s="67"/>
      <c r="N22" s="67"/>
      <c r="O22" s="67"/>
      <c r="P22" s="67"/>
      <c r="Q22" s="67"/>
      <c r="R22" s="67"/>
      <c r="S22" s="67"/>
      <c r="T22" s="67"/>
      <c r="U22" s="67"/>
      <c r="V22" s="67"/>
      <c r="W22" s="67"/>
      <c r="X22" s="67"/>
      <c r="Y22" s="67"/>
      <c r="Z22" s="67"/>
    </row>
    <row r="23" spans="1:26" ht="7.5" customHeight="1">
      <c r="A23" s="67"/>
      <c r="B23" s="67"/>
      <c r="C23" s="67"/>
      <c r="D23" s="67"/>
      <c r="E23" s="67"/>
      <c r="F23" s="67"/>
      <c r="G23" s="67"/>
      <c r="H23" s="67"/>
      <c r="I23" s="67"/>
      <c r="J23" s="67"/>
      <c r="K23" s="67"/>
      <c r="L23" s="67"/>
      <c r="M23" s="67"/>
      <c r="N23" s="67"/>
      <c r="O23" s="67"/>
      <c r="P23" s="67"/>
      <c r="Q23" s="67"/>
      <c r="R23" s="67"/>
      <c r="S23" s="67"/>
      <c r="T23" s="67"/>
      <c r="U23" s="67"/>
      <c r="V23" s="67"/>
      <c r="W23" s="67"/>
      <c r="X23" s="67"/>
      <c r="Y23" s="67"/>
      <c r="Z23" s="67"/>
    </row>
    <row r="24" spans="1:26" ht="86" customHeight="1">
      <c r="A24" s="67"/>
      <c r="B24" s="67"/>
      <c r="C24" s="143" t="s">
        <v>199</v>
      </c>
      <c r="D24" s="144"/>
      <c r="E24" s="144"/>
      <c r="F24" s="144"/>
      <c r="G24" s="67"/>
      <c r="H24" s="67"/>
      <c r="I24" s="67"/>
      <c r="J24" s="67"/>
      <c r="K24" s="67"/>
      <c r="L24" s="67"/>
      <c r="M24" s="67"/>
      <c r="N24" s="67"/>
      <c r="O24" s="67"/>
      <c r="P24" s="67"/>
      <c r="Q24" s="67"/>
      <c r="R24" s="67"/>
      <c r="S24" s="67"/>
      <c r="T24" s="67"/>
      <c r="U24" s="67"/>
      <c r="V24" s="67"/>
      <c r="W24" s="67"/>
      <c r="X24" s="67"/>
      <c r="Y24" s="67"/>
      <c r="Z24" s="67"/>
    </row>
    <row r="25" spans="1:26" ht="15.75" customHeight="1">
      <c r="A25" s="67"/>
      <c r="B25" s="67"/>
      <c r="C25" s="67"/>
      <c r="D25" s="67"/>
      <c r="E25" s="67"/>
      <c r="F25" s="67"/>
      <c r="G25" s="67"/>
      <c r="H25" s="67"/>
      <c r="I25" s="67"/>
      <c r="J25" s="67"/>
      <c r="K25" s="67"/>
      <c r="L25" s="67"/>
      <c r="M25" s="67"/>
      <c r="N25" s="67"/>
      <c r="O25" s="67"/>
      <c r="P25" s="67"/>
      <c r="Q25" s="67"/>
      <c r="R25" s="67"/>
      <c r="S25" s="67"/>
      <c r="T25" s="67"/>
      <c r="U25" s="67"/>
      <c r="V25" s="67"/>
      <c r="W25" s="67"/>
      <c r="X25" s="67"/>
      <c r="Y25" s="67"/>
      <c r="Z25" s="67"/>
    </row>
    <row r="26" spans="1:26" ht="15.75" customHeight="1">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row>
    <row r="27" spans="1:26" ht="15.75" customHeight="1">
      <c r="A27" s="67"/>
      <c r="B27" s="67"/>
      <c r="C27" s="67"/>
      <c r="D27" s="67"/>
      <c r="E27" s="67"/>
      <c r="F27" s="67"/>
      <c r="G27" s="67"/>
      <c r="H27" s="67"/>
      <c r="I27" s="67"/>
      <c r="J27" s="67"/>
      <c r="K27" s="67"/>
      <c r="L27" s="67"/>
      <c r="M27" s="67"/>
      <c r="N27" s="67"/>
      <c r="O27" s="67"/>
      <c r="P27" s="67"/>
      <c r="Q27" s="67"/>
      <c r="R27" s="67"/>
      <c r="S27" s="67"/>
      <c r="T27" s="67"/>
      <c r="U27" s="67"/>
      <c r="V27" s="67"/>
      <c r="W27" s="67"/>
      <c r="X27" s="67"/>
      <c r="Y27" s="67"/>
      <c r="Z27" s="67"/>
    </row>
    <row r="28" spans="1:26" ht="46" customHeight="1">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67"/>
    </row>
    <row r="29" spans="1:26" ht="34.25" customHeight="1">
      <c r="A29" s="67"/>
      <c r="B29" s="67"/>
      <c r="C29" s="67"/>
      <c r="D29" s="67"/>
      <c r="E29" s="67"/>
      <c r="G29" s="68">
        <f>IF(SUM(C43:D43)&lt;&gt;100%,"ADJUST WEIGHT",SUMPRODUCT(C41:D41,C43:D43))</f>
        <v>0</v>
      </c>
      <c r="H29" s="67"/>
      <c r="I29" s="68">
        <f>IF(SUM(C43,D43)&lt;&gt;100%,"ADJUST WEIGHT",SUMPRODUCT(C46:D46,E43:F43))</f>
        <v>0</v>
      </c>
      <c r="J29" s="67"/>
      <c r="K29" s="67"/>
      <c r="L29" s="67"/>
      <c r="M29" s="67"/>
      <c r="N29" s="67"/>
      <c r="O29" s="67"/>
      <c r="P29" s="67"/>
      <c r="Q29" s="67"/>
      <c r="R29" s="67"/>
      <c r="S29" s="67"/>
      <c r="T29" s="67"/>
      <c r="U29" s="67"/>
      <c r="V29" s="67"/>
      <c r="W29" s="67"/>
      <c r="X29" s="67"/>
      <c r="Y29" s="67"/>
      <c r="Z29" s="67"/>
    </row>
    <row r="30" spans="1:26" ht="15.75" customHeight="1">
      <c r="A30" s="67"/>
      <c r="B30" s="67"/>
      <c r="C30" s="67"/>
      <c r="D30" s="67"/>
      <c r="E30" s="67"/>
      <c r="G30" s="77"/>
      <c r="H30" s="67"/>
      <c r="I30" s="68"/>
      <c r="J30" s="67"/>
      <c r="K30" s="67"/>
      <c r="L30" s="67"/>
      <c r="M30" s="67"/>
      <c r="N30" s="67"/>
      <c r="O30" s="67"/>
      <c r="P30" s="67"/>
      <c r="Q30" s="67"/>
      <c r="R30" s="67"/>
      <c r="S30" s="67"/>
      <c r="T30" s="67"/>
      <c r="U30" s="67"/>
      <c r="V30" s="67"/>
      <c r="W30" s="67"/>
      <c r="X30" s="67"/>
      <c r="Y30" s="67"/>
      <c r="Z30" s="67"/>
    </row>
    <row r="31" spans="1:26" ht="28">
      <c r="A31" s="67"/>
      <c r="B31" s="67"/>
      <c r="C31" s="67"/>
      <c r="D31" s="67"/>
      <c r="E31" s="67"/>
      <c r="G31" s="68">
        <f>IF(SUM(E43,F43)&lt;&gt;100%,"ADJUST WEIGHT",SUMPRODUCT(E41:F41,E43:F43))</f>
        <v>0</v>
      </c>
      <c r="H31" s="67"/>
      <c r="I31" s="68">
        <f>IF(SUM(E43:F43)&lt;&gt;100%,"ADJUST WEIGHT",SUMPRODUCT(E46:F46,E43:F43))</f>
        <v>0</v>
      </c>
      <c r="J31" s="67"/>
      <c r="K31" s="67"/>
      <c r="L31" s="67"/>
      <c r="M31" s="67"/>
      <c r="N31" s="67"/>
      <c r="O31" s="67"/>
      <c r="P31" s="67"/>
      <c r="Q31" s="67"/>
      <c r="R31" s="67"/>
      <c r="S31" s="67"/>
      <c r="T31" s="67"/>
      <c r="U31" s="67"/>
      <c r="V31" s="67"/>
      <c r="W31" s="67"/>
      <c r="X31" s="67"/>
      <c r="Y31" s="67"/>
      <c r="Z31" s="67"/>
    </row>
    <row r="32" spans="1:26" ht="15.75" customHeight="1">
      <c r="A32" s="67"/>
      <c r="B32" s="67"/>
      <c r="C32" s="67"/>
      <c r="D32" s="67"/>
      <c r="E32" s="67"/>
      <c r="F32" s="69"/>
      <c r="G32" s="67"/>
      <c r="H32" s="67"/>
      <c r="I32" s="67"/>
      <c r="J32" s="67"/>
      <c r="K32" s="67"/>
      <c r="L32" s="67"/>
      <c r="M32" s="67"/>
      <c r="N32" s="67"/>
      <c r="O32" s="67"/>
      <c r="P32" s="67"/>
      <c r="Q32" s="67"/>
      <c r="R32" s="67"/>
      <c r="S32" s="67"/>
      <c r="T32" s="67"/>
      <c r="U32" s="67"/>
      <c r="V32" s="67"/>
      <c r="W32" s="67"/>
      <c r="X32" s="67"/>
      <c r="Y32" s="67"/>
      <c r="Z32" s="67"/>
    </row>
    <row r="33" spans="1:26" ht="15.75" customHeight="1">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row>
    <row r="34" spans="1:26" ht="15.75" customHeight="1">
      <c r="A34" s="67"/>
      <c r="B34" s="67"/>
      <c r="C34" s="67"/>
      <c r="D34" s="67"/>
      <c r="E34" s="67"/>
      <c r="F34" s="67"/>
      <c r="G34" s="67"/>
      <c r="H34" s="67"/>
      <c r="I34" s="67"/>
      <c r="J34" s="67"/>
      <c r="K34" s="67"/>
      <c r="L34" s="67"/>
      <c r="M34" s="67"/>
      <c r="N34" s="67"/>
      <c r="O34" s="67"/>
      <c r="P34" s="67"/>
      <c r="Q34" s="67"/>
      <c r="R34" s="67"/>
      <c r="S34" s="67"/>
      <c r="T34" s="67"/>
      <c r="U34" s="67"/>
      <c r="V34" s="67"/>
      <c r="W34" s="67"/>
      <c r="X34" s="67"/>
      <c r="Y34" s="67"/>
      <c r="Z34" s="67"/>
    </row>
    <row r="35" spans="1:26" ht="15.7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row>
    <row r="36" spans="1:26" ht="15.75" customHeight="1">
      <c r="A36" s="67"/>
      <c r="B36" s="67"/>
      <c r="C36" s="67"/>
      <c r="D36" s="67"/>
      <c r="E36" s="67"/>
      <c r="F36" s="67"/>
      <c r="G36" s="67"/>
      <c r="H36" s="67"/>
      <c r="I36" s="67"/>
      <c r="J36" s="67"/>
      <c r="K36" s="67"/>
      <c r="L36" s="67"/>
      <c r="M36" s="67"/>
      <c r="N36" s="67"/>
      <c r="O36" s="67"/>
      <c r="P36" s="67"/>
      <c r="Q36" s="67"/>
      <c r="R36" s="67"/>
      <c r="S36" s="67"/>
      <c r="T36" s="67"/>
      <c r="U36" s="67"/>
      <c r="V36" s="67"/>
      <c r="W36" s="67"/>
      <c r="X36" s="67"/>
      <c r="Y36" s="67"/>
      <c r="Z36" s="67"/>
    </row>
    <row r="37" spans="1:26" ht="15.75" customHeight="1">
      <c r="A37" s="67"/>
      <c r="B37" s="67"/>
      <c r="C37" s="67"/>
      <c r="D37" s="67"/>
      <c r="E37" s="67"/>
      <c r="F37" s="67"/>
      <c r="G37" s="67"/>
      <c r="H37" s="67"/>
      <c r="I37" s="67"/>
      <c r="J37" s="67"/>
      <c r="K37" s="67"/>
      <c r="L37" s="67"/>
      <c r="M37" s="67"/>
      <c r="N37" s="67"/>
      <c r="O37" s="67"/>
      <c r="P37" s="67"/>
      <c r="Q37" s="67"/>
      <c r="R37" s="67"/>
      <c r="S37" s="67"/>
      <c r="T37" s="67"/>
      <c r="U37" s="67"/>
      <c r="V37" s="67"/>
      <c r="W37" s="67"/>
      <c r="X37" s="67"/>
      <c r="Y37" s="67"/>
      <c r="Z37" s="67"/>
    </row>
    <row r="38" spans="1:26" ht="15.75" customHeight="1">
      <c r="A38" s="67"/>
      <c r="B38" s="67"/>
      <c r="C38" s="147" t="s">
        <v>1</v>
      </c>
      <c r="D38" s="148"/>
      <c r="E38" s="147" t="s">
        <v>2</v>
      </c>
      <c r="F38" s="148"/>
      <c r="G38" s="67"/>
      <c r="H38" s="67"/>
      <c r="I38" s="67"/>
      <c r="J38" s="67"/>
      <c r="K38" s="67"/>
      <c r="L38" s="67"/>
      <c r="M38" s="67"/>
      <c r="N38" s="67"/>
      <c r="O38" s="67"/>
      <c r="P38" s="67"/>
      <c r="Q38" s="67"/>
      <c r="R38" s="67"/>
      <c r="S38" s="67"/>
      <c r="T38" s="67"/>
      <c r="U38" s="67"/>
      <c r="V38" s="67"/>
      <c r="W38" s="67"/>
      <c r="X38" s="67"/>
      <c r="Y38" s="67"/>
      <c r="Z38" s="67"/>
    </row>
    <row r="39" spans="1:26" ht="15.75" customHeight="1">
      <c r="A39" s="67"/>
      <c r="B39" s="67"/>
      <c r="C39" s="70" t="s">
        <v>3</v>
      </c>
      <c r="D39" s="70" t="s">
        <v>4</v>
      </c>
      <c r="E39" s="70" t="s">
        <v>5</v>
      </c>
      <c r="F39" s="70" t="s">
        <v>6</v>
      </c>
      <c r="G39" s="67"/>
      <c r="H39" s="67"/>
      <c r="I39" s="67"/>
      <c r="J39" s="67"/>
      <c r="K39" s="67"/>
      <c r="L39" s="67"/>
      <c r="M39" s="67"/>
      <c r="N39" s="67"/>
      <c r="O39" s="67"/>
      <c r="P39" s="67"/>
      <c r="Q39" s="67"/>
      <c r="R39" s="67"/>
      <c r="S39" s="67"/>
      <c r="T39" s="67"/>
      <c r="U39" s="67"/>
      <c r="V39" s="67"/>
      <c r="W39" s="67"/>
      <c r="X39" s="67"/>
      <c r="Y39" s="67"/>
      <c r="Z39" s="67"/>
    </row>
    <row r="40" spans="1:26" ht="109.25" customHeight="1">
      <c r="A40" s="67"/>
      <c r="B40" s="67"/>
      <c r="C40" s="71" t="s">
        <v>15</v>
      </c>
      <c r="D40" s="71" t="s">
        <v>16</v>
      </c>
      <c r="E40" s="71" t="s">
        <v>17</v>
      </c>
      <c r="F40" s="71" t="s">
        <v>18</v>
      </c>
      <c r="G40" s="67"/>
      <c r="H40" s="67"/>
      <c r="I40" s="67"/>
      <c r="J40" s="67"/>
      <c r="K40" s="67"/>
      <c r="L40" s="67"/>
      <c r="M40" s="67"/>
      <c r="N40" s="67"/>
      <c r="O40" s="67"/>
      <c r="P40" s="67"/>
      <c r="Q40" s="67"/>
      <c r="R40" s="67"/>
      <c r="S40" s="67"/>
      <c r="T40" s="67"/>
      <c r="U40" s="67"/>
      <c r="V40" s="67"/>
      <c r="W40" s="67"/>
      <c r="X40" s="67"/>
      <c r="Y40" s="67"/>
      <c r="Z40" s="67"/>
    </row>
    <row r="41" spans="1:26" ht="45" customHeight="1">
      <c r="A41" s="67"/>
      <c r="B41" s="73" t="s">
        <v>11</v>
      </c>
      <c r="C41" s="54"/>
      <c r="D41" s="54"/>
      <c r="E41" s="54"/>
      <c r="F41" s="54"/>
      <c r="G41" s="67"/>
      <c r="H41" s="67"/>
      <c r="I41" s="67"/>
      <c r="J41" s="67"/>
      <c r="K41" s="67"/>
      <c r="L41" s="67"/>
      <c r="M41" s="67"/>
      <c r="N41" s="67"/>
      <c r="O41" s="67"/>
      <c r="P41" s="67"/>
      <c r="Q41" s="67"/>
      <c r="R41" s="67"/>
      <c r="S41" s="67"/>
      <c r="T41" s="67"/>
      <c r="U41" s="67"/>
      <c r="V41" s="67"/>
      <c r="W41" s="67"/>
      <c r="X41" s="67"/>
      <c r="Y41" s="67"/>
      <c r="Z41" s="67"/>
    </row>
    <row r="42" spans="1:26" ht="45" customHeight="1">
      <c r="A42" s="67"/>
      <c r="B42" s="73" t="s">
        <v>12</v>
      </c>
      <c r="C42" s="55">
        <v>0.5</v>
      </c>
      <c r="D42" s="55">
        <v>0.5</v>
      </c>
      <c r="E42" s="55">
        <v>0.5</v>
      </c>
      <c r="F42" s="55">
        <v>0.5</v>
      </c>
      <c r="G42" s="67"/>
      <c r="H42" s="67"/>
      <c r="I42" s="67"/>
      <c r="J42" s="67"/>
      <c r="K42" s="67"/>
      <c r="L42" s="67"/>
      <c r="M42" s="67"/>
      <c r="N42" s="67"/>
      <c r="O42" s="67"/>
      <c r="P42" s="67"/>
      <c r="Q42" s="67"/>
      <c r="R42" s="67"/>
      <c r="S42" s="67"/>
      <c r="T42" s="67"/>
      <c r="U42" s="67"/>
      <c r="V42" s="67"/>
      <c r="W42" s="67"/>
      <c r="X42" s="67"/>
      <c r="Y42" s="67"/>
      <c r="Z42" s="67"/>
    </row>
    <row r="43" spans="1:26" ht="45" hidden="1" customHeight="1">
      <c r="A43" s="67"/>
      <c r="B43" s="73" t="s">
        <v>12</v>
      </c>
      <c r="C43" s="55">
        <f>IF(C41="",C42,IF(C41=0,0,C42))</f>
        <v>0.5</v>
      </c>
      <c r="D43" s="55">
        <f t="shared" ref="D43:F43" si="1">IF(D41="",D42,IF(D41=0,0,D42))</f>
        <v>0.5</v>
      </c>
      <c r="E43" s="55">
        <f t="shared" si="1"/>
        <v>0.5</v>
      </c>
      <c r="F43" s="55">
        <f t="shared" si="1"/>
        <v>0.5</v>
      </c>
      <c r="G43" s="67"/>
      <c r="H43" s="67"/>
      <c r="I43" s="67"/>
      <c r="J43" s="67"/>
      <c r="K43" s="67"/>
      <c r="L43" s="67"/>
      <c r="M43" s="67"/>
      <c r="N43" s="67"/>
      <c r="O43" s="67"/>
      <c r="P43" s="67"/>
      <c r="Q43" s="67"/>
      <c r="R43" s="67"/>
      <c r="S43" s="67"/>
      <c r="T43" s="67"/>
      <c r="U43" s="67"/>
      <c r="V43" s="67"/>
      <c r="W43" s="67"/>
      <c r="X43" s="67"/>
      <c r="Y43" s="67"/>
      <c r="Z43" s="67"/>
    </row>
    <row r="44" spans="1:26" ht="69.75" customHeight="1">
      <c r="A44" s="67"/>
      <c r="B44" s="74" t="s">
        <v>13</v>
      </c>
      <c r="C44" s="85"/>
      <c r="D44" s="85"/>
      <c r="E44" s="85"/>
      <c r="F44" s="85"/>
      <c r="G44" s="67"/>
      <c r="H44" s="67"/>
      <c r="I44" s="67"/>
      <c r="J44" s="67"/>
      <c r="K44" s="67"/>
      <c r="L44" s="67"/>
      <c r="M44" s="67"/>
      <c r="N44" s="67"/>
      <c r="O44" s="67"/>
      <c r="P44" s="67"/>
      <c r="Q44" s="67"/>
      <c r="R44" s="67"/>
      <c r="S44" s="67"/>
      <c r="T44" s="67"/>
      <c r="U44" s="67"/>
      <c r="V44" s="67"/>
      <c r="W44" s="67"/>
      <c r="X44" s="67"/>
      <c r="Y44" s="67"/>
      <c r="Z44" s="67"/>
    </row>
    <row r="45" spans="1:26" ht="69.75" customHeight="1">
      <c r="A45" s="67"/>
      <c r="B45" s="76" t="s">
        <v>14</v>
      </c>
      <c r="C45" s="86"/>
      <c r="D45" s="86"/>
      <c r="E45" s="86"/>
      <c r="F45" s="86"/>
      <c r="G45" s="67"/>
      <c r="H45" s="67"/>
      <c r="I45" s="67"/>
      <c r="J45" s="67"/>
      <c r="K45" s="67"/>
      <c r="L45" s="67"/>
      <c r="M45" s="67"/>
      <c r="N45" s="67"/>
      <c r="O45" s="67"/>
      <c r="P45" s="67"/>
      <c r="Q45" s="67"/>
      <c r="R45" s="67"/>
      <c r="S45" s="67"/>
      <c r="T45" s="67"/>
      <c r="U45" s="67"/>
      <c r="V45" s="67"/>
      <c r="W45" s="67"/>
      <c r="X45" s="67"/>
      <c r="Y45" s="67"/>
      <c r="Z45" s="67"/>
    </row>
    <row r="46" spans="1:26" ht="69.75" customHeight="1">
      <c r="A46" s="67"/>
      <c r="B46" s="73" t="s">
        <v>198</v>
      </c>
      <c r="C46" s="54"/>
      <c r="D46" s="54"/>
      <c r="E46" s="54"/>
      <c r="F46" s="54"/>
      <c r="G46" s="67"/>
      <c r="H46" s="67"/>
      <c r="I46" s="67"/>
      <c r="J46" s="67"/>
      <c r="K46" s="67"/>
      <c r="L46" s="67"/>
      <c r="M46" s="67"/>
      <c r="N46" s="67"/>
      <c r="O46" s="67"/>
      <c r="P46" s="67"/>
      <c r="Q46" s="67"/>
      <c r="R46" s="67"/>
      <c r="S46" s="67"/>
      <c r="T46" s="67"/>
      <c r="U46" s="67"/>
      <c r="V46" s="67"/>
      <c r="W46" s="67"/>
      <c r="X46" s="67"/>
      <c r="Y46" s="67"/>
      <c r="Z46" s="67"/>
    </row>
    <row r="47" spans="1:26" ht="69.75" customHeight="1">
      <c r="A47" s="67"/>
      <c r="B47" s="74" t="s">
        <v>13</v>
      </c>
      <c r="C47" s="85"/>
      <c r="D47" s="85"/>
      <c r="E47" s="85"/>
      <c r="F47" s="85"/>
      <c r="G47" s="67"/>
      <c r="H47" s="67"/>
      <c r="I47" s="67"/>
      <c r="J47" s="67"/>
      <c r="K47" s="67"/>
      <c r="L47" s="67"/>
      <c r="M47" s="67"/>
      <c r="N47" s="67"/>
      <c r="O47" s="67"/>
      <c r="P47" s="67"/>
      <c r="Q47" s="67"/>
      <c r="R47" s="67"/>
      <c r="S47" s="67"/>
      <c r="T47" s="67"/>
      <c r="U47" s="67"/>
      <c r="V47" s="67"/>
      <c r="W47" s="67"/>
      <c r="X47" s="67"/>
      <c r="Y47" s="67"/>
      <c r="Z47" s="67"/>
    </row>
    <row r="48" spans="1:26" ht="7.5" customHeight="1">
      <c r="A48" s="67"/>
      <c r="B48" s="67"/>
      <c r="C48" s="67"/>
      <c r="D48" s="67"/>
      <c r="E48" s="67"/>
      <c r="F48" s="67"/>
      <c r="G48" s="67"/>
      <c r="H48" s="67"/>
      <c r="I48" s="67"/>
      <c r="J48" s="67"/>
      <c r="K48" s="67"/>
      <c r="L48" s="67"/>
      <c r="M48" s="67"/>
      <c r="N48" s="67"/>
      <c r="O48" s="67"/>
      <c r="P48" s="67"/>
      <c r="Q48" s="67"/>
      <c r="R48" s="67"/>
      <c r="S48" s="67"/>
      <c r="T48" s="67"/>
      <c r="U48" s="67"/>
      <c r="V48" s="67"/>
      <c r="W48" s="67"/>
      <c r="X48" s="67"/>
      <c r="Y48" s="67"/>
      <c r="Z48" s="67"/>
    </row>
    <row r="49" spans="1:26" ht="72" customHeight="1">
      <c r="A49" s="67"/>
      <c r="B49" s="67"/>
      <c r="C49" s="143" t="s">
        <v>200</v>
      </c>
      <c r="D49" s="144"/>
      <c r="E49" s="144"/>
      <c r="F49" s="144"/>
      <c r="G49" s="67"/>
      <c r="H49" s="67"/>
      <c r="I49" s="67"/>
      <c r="J49" s="67"/>
      <c r="K49" s="67"/>
      <c r="L49" s="67"/>
      <c r="M49" s="67"/>
      <c r="N49" s="67"/>
      <c r="O49" s="67"/>
      <c r="P49" s="67"/>
      <c r="Q49" s="67"/>
      <c r="R49" s="67"/>
      <c r="S49" s="67"/>
      <c r="T49" s="67"/>
      <c r="U49" s="67"/>
      <c r="V49" s="67"/>
      <c r="W49" s="67"/>
      <c r="X49" s="67"/>
      <c r="Y49" s="67"/>
      <c r="Z49" s="67"/>
    </row>
    <row r="50" spans="1:26" ht="15.75" customHeight="1">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67"/>
    </row>
    <row r="51" spans="1:26" ht="15.75" customHeight="1">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row>
    <row r="52" spans="1:26" ht="15.75" customHeight="1">
      <c r="A52" s="67"/>
      <c r="B52" s="67"/>
      <c r="C52" s="67"/>
      <c r="D52" s="67"/>
      <c r="E52" s="67"/>
      <c r="F52" s="67"/>
      <c r="G52" s="67"/>
      <c r="H52" s="67"/>
      <c r="I52" s="67"/>
      <c r="J52" s="67"/>
      <c r="K52" s="67"/>
      <c r="L52" s="67"/>
      <c r="M52" s="67"/>
      <c r="N52" s="67"/>
      <c r="O52" s="67"/>
      <c r="P52" s="67"/>
      <c r="Q52" s="67"/>
      <c r="R52" s="67"/>
      <c r="S52" s="67"/>
      <c r="T52" s="67"/>
      <c r="U52" s="67"/>
      <c r="V52" s="67"/>
      <c r="W52" s="67"/>
      <c r="X52" s="67"/>
      <c r="Y52" s="67"/>
      <c r="Z52" s="67"/>
    </row>
    <row r="53" spans="1:26" ht="54" customHeight="1">
      <c r="A53" s="67"/>
      <c r="B53" s="67"/>
      <c r="C53" s="67"/>
      <c r="D53" s="67"/>
      <c r="E53" s="67"/>
      <c r="F53" s="67"/>
      <c r="G53" s="67"/>
      <c r="H53" s="67"/>
      <c r="I53" s="67"/>
      <c r="J53" s="67"/>
      <c r="K53" s="67"/>
      <c r="L53" s="67"/>
      <c r="M53" s="67"/>
      <c r="N53" s="67"/>
      <c r="O53" s="67"/>
      <c r="P53" s="67"/>
      <c r="Q53" s="67"/>
      <c r="R53" s="67"/>
      <c r="S53" s="67"/>
      <c r="T53" s="67"/>
      <c r="U53" s="67"/>
      <c r="V53" s="67"/>
      <c r="W53" s="67"/>
      <c r="X53" s="67"/>
      <c r="Y53" s="67"/>
      <c r="Z53" s="67"/>
    </row>
    <row r="54" spans="1:26" ht="29" customHeight="1">
      <c r="A54" s="67"/>
      <c r="B54" s="67"/>
      <c r="C54" s="67"/>
      <c r="D54" s="67"/>
      <c r="E54" s="67"/>
      <c r="G54" s="68">
        <f>IF(SUM(C68:D68)&lt;&gt;100%,"ADJUST WEIGHT",SUMPRODUCT(C66:D66,C68:D68))</f>
        <v>0</v>
      </c>
      <c r="H54" s="67"/>
      <c r="I54" s="68">
        <f>IF(SUM(C68,D68)&lt;&gt;100%,"ADJUST WEIGHT",SUMPRODUCT(C71:D71,E68:F68))</f>
        <v>0</v>
      </c>
      <c r="J54" s="67"/>
      <c r="K54" s="67"/>
      <c r="L54" s="67"/>
      <c r="M54" s="67"/>
      <c r="N54" s="67"/>
      <c r="O54" s="67"/>
      <c r="P54" s="67"/>
      <c r="Q54" s="67"/>
      <c r="R54" s="67"/>
      <c r="S54" s="67"/>
      <c r="T54" s="67"/>
      <c r="U54" s="67"/>
      <c r="V54" s="67"/>
      <c r="W54" s="67"/>
      <c r="X54" s="67"/>
      <c r="Y54" s="67"/>
      <c r="Z54" s="67"/>
    </row>
    <row r="55" spans="1:26" ht="15.75" customHeight="1">
      <c r="A55" s="67"/>
      <c r="B55" s="67"/>
      <c r="C55" s="67"/>
      <c r="D55" s="67"/>
      <c r="E55" s="67"/>
      <c r="G55" s="77"/>
      <c r="H55" s="67"/>
      <c r="I55" s="68"/>
      <c r="J55" s="67"/>
      <c r="K55" s="67"/>
      <c r="L55" s="67"/>
      <c r="M55" s="67"/>
      <c r="N55" s="67"/>
      <c r="O55" s="67"/>
      <c r="P55" s="67"/>
      <c r="Q55" s="67"/>
      <c r="R55" s="67"/>
      <c r="S55" s="67"/>
      <c r="T55" s="67"/>
      <c r="U55" s="67"/>
      <c r="V55" s="67"/>
      <c r="W55" s="67"/>
      <c r="X55" s="67"/>
      <c r="Y55" s="67"/>
      <c r="Z55" s="67"/>
    </row>
    <row r="56" spans="1:26" ht="28">
      <c r="A56" s="67"/>
      <c r="B56" s="67"/>
      <c r="C56" s="67"/>
      <c r="D56" s="67"/>
      <c r="E56" s="67"/>
      <c r="G56" s="68">
        <f>IF(SUM(E68,F68)&lt;&gt;100%,"ADJUST WEIGHT",SUMPRODUCT(E66:F66,E68:F68))</f>
        <v>0</v>
      </c>
      <c r="H56" s="67"/>
      <c r="I56" s="68">
        <f>IF(SUM(E68:F68)&lt;&gt;100%,"ADJUST WEIGHT",SUMPRODUCT(E71:F71,E68:F68))</f>
        <v>0</v>
      </c>
      <c r="J56" s="67"/>
      <c r="K56" s="67"/>
      <c r="L56" s="67"/>
      <c r="M56" s="67"/>
      <c r="N56" s="67"/>
      <c r="O56" s="67"/>
      <c r="P56" s="67"/>
      <c r="Q56" s="67"/>
      <c r="R56" s="67"/>
      <c r="S56" s="67"/>
      <c r="T56" s="67"/>
      <c r="U56" s="67"/>
      <c r="V56" s="67"/>
      <c r="W56" s="67"/>
      <c r="X56" s="67"/>
      <c r="Y56" s="67"/>
      <c r="Z56" s="67"/>
    </row>
    <row r="57" spans="1:26" ht="15.75" customHeight="1">
      <c r="A57" s="67"/>
      <c r="B57" s="67"/>
      <c r="C57" s="67"/>
      <c r="D57" s="67"/>
      <c r="E57" s="67"/>
      <c r="F57" s="69"/>
      <c r="G57" s="67"/>
      <c r="H57" s="67"/>
      <c r="I57" s="67"/>
      <c r="J57" s="67"/>
      <c r="K57" s="67"/>
      <c r="L57" s="67"/>
      <c r="M57" s="67"/>
      <c r="N57" s="67"/>
      <c r="O57" s="67"/>
      <c r="P57" s="67"/>
      <c r="Q57" s="67"/>
      <c r="R57" s="67"/>
      <c r="S57" s="67"/>
      <c r="T57" s="67"/>
      <c r="U57" s="67"/>
      <c r="V57" s="67"/>
      <c r="W57" s="67"/>
      <c r="X57" s="67"/>
      <c r="Y57" s="67"/>
      <c r="Z57" s="67"/>
    </row>
    <row r="58" spans="1:26" ht="15.75" customHeight="1">
      <c r="A58" s="67"/>
      <c r="B58" s="67"/>
      <c r="C58" s="67"/>
      <c r="D58" s="67"/>
      <c r="E58" s="67"/>
      <c r="F58" s="67"/>
      <c r="G58" s="67"/>
      <c r="H58" s="67"/>
      <c r="I58" s="67"/>
      <c r="J58" s="67"/>
      <c r="K58" s="67"/>
      <c r="L58" s="67"/>
      <c r="M58" s="67"/>
      <c r="N58" s="67"/>
      <c r="O58" s="67"/>
      <c r="P58" s="67"/>
      <c r="Q58" s="67"/>
      <c r="R58" s="67"/>
      <c r="S58" s="67"/>
      <c r="T58" s="67"/>
      <c r="U58" s="67"/>
      <c r="V58" s="67"/>
      <c r="W58" s="67"/>
      <c r="X58" s="67"/>
      <c r="Y58" s="67"/>
      <c r="Z58" s="67"/>
    </row>
    <row r="59" spans="1:26" ht="15.75" customHeight="1">
      <c r="A59" s="67"/>
      <c r="B59" s="67"/>
      <c r="C59" s="67"/>
      <c r="D59" s="67"/>
      <c r="E59" s="67"/>
      <c r="F59" s="67"/>
      <c r="G59" s="67"/>
      <c r="H59" s="67"/>
      <c r="I59" s="67"/>
      <c r="J59" s="67"/>
      <c r="K59" s="67"/>
      <c r="L59" s="67"/>
      <c r="M59" s="67"/>
      <c r="N59" s="67"/>
      <c r="O59" s="67"/>
      <c r="P59" s="67"/>
      <c r="Q59" s="67"/>
      <c r="R59" s="67"/>
      <c r="S59" s="67"/>
      <c r="T59" s="67"/>
      <c r="U59" s="67"/>
      <c r="V59" s="67"/>
      <c r="W59" s="67"/>
      <c r="X59" s="67"/>
      <c r="Y59" s="67"/>
      <c r="Z59" s="67"/>
    </row>
    <row r="60" spans="1:26" ht="15.75" customHeight="1">
      <c r="A60" s="67"/>
      <c r="B60" s="67"/>
      <c r="C60" s="67"/>
      <c r="D60" s="67"/>
      <c r="E60" s="67"/>
      <c r="F60" s="67"/>
      <c r="G60" s="67"/>
      <c r="H60" s="67"/>
      <c r="I60" s="67"/>
      <c r="J60" s="67"/>
      <c r="K60" s="67"/>
      <c r="L60" s="67"/>
      <c r="M60" s="67"/>
      <c r="N60" s="67"/>
      <c r="O60" s="67"/>
      <c r="P60" s="67"/>
      <c r="Q60" s="67"/>
      <c r="R60" s="67"/>
      <c r="S60" s="67"/>
      <c r="T60" s="67"/>
      <c r="U60" s="67"/>
      <c r="V60" s="67"/>
      <c r="W60" s="67"/>
      <c r="X60" s="67"/>
      <c r="Y60" s="67"/>
      <c r="Z60" s="67"/>
    </row>
    <row r="61" spans="1:26" ht="15.75" customHeight="1">
      <c r="A61" s="67"/>
      <c r="B61" s="67"/>
      <c r="C61" s="67"/>
      <c r="D61" s="67"/>
      <c r="E61" s="67"/>
      <c r="F61" s="67"/>
      <c r="G61" s="67"/>
      <c r="H61" s="67"/>
      <c r="I61" s="67"/>
      <c r="J61" s="67"/>
      <c r="K61" s="67"/>
      <c r="L61" s="67"/>
      <c r="M61" s="67"/>
      <c r="N61" s="67"/>
      <c r="O61" s="67"/>
      <c r="P61" s="67"/>
      <c r="Q61" s="67"/>
      <c r="R61" s="67"/>
      <c r="S61" s="67"/>
      <c r="T61" s="67"/>
      <c r="U61" s="67"/>
      <c r="V61" s="67"/>
      <c r="W61" s="67"/>
      <c r="X61" s="67"/>
      <c r="Y61" s="67"/>
      <c r="Z61" s="67"/>
    </row>
    <row r="62" spans="1:26" ht="15.75" customHeight="1">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row>
    <row r="63" spans="1:26" ht="15.75" customHeight="1">
      <c r="A63" s="67"/>
      <c r="B63" s="67"/>
      <c r="C63" s="147" t="s">
        <v>1</v>
      </c>
      <c r="D63" s="148"/>
      <c r="E63" s="147" t="s">
        <v>2</v>
      </c>
      <c r="F63" s="148"/>
      <c r="G63" s="67"/>
      <c r="H63" s="67"/>
      <c r="I63" s="67"/>
      <c r="J63" s="67"/>
      <c r="K63" s="67"/>
      <c r="L63" s="67"/>
      <c r="M63" s="67"/>
      <c r="N63" s="67"/>
      <c r="O63" s="67"/>
      <c r="P63" s="67"/>
      <c r="Q63" s="67"/>
      <c r="R63" s="67"/>
      <c r="S63" s="67"/>
      <c r="T63" s="67"/>
      <c r="U63" s="67"/>
      <c r="V63" s="67"/>
      <c r="W63" s="67"/>
      <c r="X63" s="67"/>
      <c r="Y63" s="67"/>
      <c r="Z63" s="67"/>
    </row>
    <row r="64" spans="1:26" ht="15.75" customHeight="1">
      <c r="A64" s="67"/>
      <c r="B64" s="67"/>
      <c r="C64" s="70" t="s">
        <v>3</v>
      </c>
      <c r="D64" s="70" t="s">
        <v>4</v>
      </c>
      <c r="E64" s="70" t="s">
        <v>5</v>
      </c>
      <c r="F64" s="70" t="s">
        <v>6</v>
      </c>
      <c r="G64" s="67"/>
      <c r="H64" s="67"/>
      <c r="I64" s="67"/>
      <c r="J64" s="67"/>
      <c r="K64" s="67"/>
      <c r="L64" s="67"/>
      <c r="M64" s="67"/>
      <c r="N64" s="67"/>
      <c r="O64" s="67"/>
      <c r="P64" s="67"/>
      <c r="Q64" s="67"/>
      <c r="R64" s="67"/>
      <c r="S64" s="67"/>
      <c r="T64" s="67"/>
      <c r="U64" s="67"/>
      <c r="V64" s="67"/>
      <c r="W64" s="67"/>
      <c r="X64" s="67"/>
      <c r="Y64" s="67"/>
      <c r="Z64" s="67"/>
    </row>
    <row r="65" spans="1:26" ht="49.25" customHeight="1">
      <c r="A65" s="67"/>
      <c r="B65" s="67"/>
      <c r="C65" s="71" t="s">
        <v>19</v>
      </c>
      <c r="D65" s="71" t="s">
        <v>20</v>
      </c>
      <c r="E65" s="71" t="s">
        <v>21</v>
      </c>
      <c r="F65" s="71" t="s">
        <v>22</v>
      </c>
      <c r="G65" s="67"/>
      <c r="H65" s="67"/>
      <c r="I65" s="67"/>
      <c r="J65" s="67"/>
      <c r="K65" s="67"/>
      <c r="L65" s="67"/>
      <c r="M65" s="67"/>
      <c r="N65" s="67"/>
      <c r="O65" s="67"/>
      <c r="P65" s="67"/>
      <c r="Q65" s="67"/>
      <c r="R65" s="67"/>
      <c r="S65" s="67"/>
      <c r="T65" s="67"/>
      <c r="U65" s="67"/>
      <c r="V65" s="67"/>
      <c r="W65" s="67"/>
      <c r="X65" s="67"/>
      <c r="Y65" s="67"/>
      <c r="Z65" s="67"/>
    </row>
    <row r="66" spans="1:26" ht="45" customHeight="1">
      <c r="A66" s="67"/>
      <c r="B66" s="73" t="s">
        <v>11</v>
      </c>
      <c r="C66" s="54"/>
      <c r="D66" s="54"/>
      <c r="E66" s="54"/>
      <c r="F66" s="54"/>
      <c r="G66" s="67"/>
      <c r="H66" s="67"/>
      <c r="I66" s="67"/>
      <c r="J66" s="67"/>
      <c r="K66" s="67"/>
      <c r="L66" s="67"/>
      <c r="M66" s="67"/>
      <c r="N66" s="67"/>
      <c r="O66" s="67"/>
      <c r="P66" s="67"/>
      <c r="Q66" s="67"/>
      <c r="R66" s="67"/>
      <c r="S66" s="67"/>
      <c r="T66" s="67"/>
      <c r="U66" s="67"/>
      <c r="V66" s="67"/>
      <c r="W66" s="67"/>
      <c r="X66" s="67"/>
      <c r="Y66" s="67"/>
      <c r="Z66" s="67"/>
    </row>
    <row r="67" spans="1:26" ht="45" customHeight="1">
      <c r="A67" s="67"/>
      <c r="B67" s="73" t="s">
        <v>12</v>
      </c>
      <c r="C67" s="55">
        <v>0.5</v>
      </c>
      <c r="D67" s="55">
        <v>0.5</v>
      </c>
      <c r="E67" s="55">
        <v>0.5</v>
      </c>
      <c r="F67" s="55">
        <v>0.5</v>
      </c>
      <c r="G67" s="67"/>
      <c r="H67" s="67"/>
      <c r="I67" s="67"/>
      <c r="J67" s="67"/>
      <c r="K67" s="67"/>
      <c r="L67" s="67"/>
      <c r="M67" s="67"/>
      <c r="N67" s="67"/>
      <c r="O67" s="67"/>
      <c r="P67" s="67"/>
      <c r="Q67" s="67"/>
      <c r="R67" s="67"/>
      <c r="S67" s="67"/>
      <c r="T67" s="67"/>
      <c r="U67" s="67"/>
      <c r="V67" s="67"/>
      <c r="W67" s="67"/>
      <c r="X67" s="67"/>
      <c r="Y67" s="67"/>
      <c r="Z67" s="67"/>
    </row>
    <row r="68" spans="1:26" ht="45" hidden="1" customHeight="1">
      <c r="A68" s="67"/>
      <c r="B68" s="73" t="s">
        <v>12</v>
      </c>
      <c r="C68" s="55">
        <f>IF(C66="",C67,IF(C66=0,0,C67))</f>
        <v>0.5</v>
      </c>
      <c r="D68" s="55">
        <f t="shared" ref="D68:F68" si="2">IF(D66="",D67,IF(D66=0,0,D67))</f>
        <v>0.5</v>
      </c>
      <c r="E68" s="55">
        <f t="shared" si="2"/>
        <v>0.5</v>
      </c>
      <c r="F68" s="55">
        <f t="shared" si="2"/>
        <v>0.5</v>
      </c>
      <c r="G68" s="67"/>
      <c r="H68" s="67"/>
      <c r="I68" s="67"/>
      <c r="J68" s="67"/>
      <c r="K68" s="67"/>
      <c r="L68" s="67"/>
      <c r="M68" s="67"/>
      <c r="N68" s="67"/>
      <c r="O68" s="67"/>
      <c r="P68" s="67"/>
      <c r="Q68" s="67"/>
      <c r="R68" s="67"/>
      <c r="S68" s="67"/>
      <c r="T68" s="67"/>
      <c r="U68" s="67"/>
      <c r="V68" s="67"/>
      <c r="W68" s="67"/>
      <c r="X68" s="67"/>
      <c r="Y68" s="67"/>
      <c r="Z68" s="67"/>
    </row>
    <row r="69" spans="1:26" ht="69.75" customHeight="1">
      <c r="A69" s="67"/>
      <c r="B69" s="74" t="s">
        <v>13</v>
      </c>
      <c r="C69" s="85"/>
      <c r="D69" s="85"/>
      <c r="E69" s="85"/>
      <c r="F69" s="85"/>
      <c r="G69" s="67"/>
      <c r="H69" s="67"/>
      <c r="I69" s="67"/>
      <c r="J69" s="67"/>
      <c r="K69" s="67"/>
      <c r="L69" s="67"/>
      <c r="M69" s="67"/>
      <c r="N69" s="67"/>
      <c r="O69" s="67"/>
      <c r="P69" s="67"/>
      <c r="Q69" s="67"/>
      <c r="R69" s="67"/>
      <c r="S69" s="67"/>
      <c r="T69" s="67"/>
      <c r="U69" s="67"/>
      <c r="V69" s="67"/>
      <c r="W69" s="67"/>
      <c r="X69" s="67"/>
      <c r="Y69" s="67"/>
      <c r="Z69" s="67"/>
    </row>
    <row r="70" spans="1:26" ht="69.75" customHeight="1">
      <c r="A70" s="67"/>
      <c r="B70" s="76" t="s">
        <v>14</v>
      </c>
      <c r="C70" s="85"/>
      <c r="D70" s="85"/>
      <c r="E70" s="85"/>
      <c r="F70" s="85"/>
      <c r="G70" s="67"/>
      <c r="H70" s="67"/>
      <c r="I70" s="67"/>
      <c r="J70" s="67"/>
      <c r="K70" s="67"/>
      <c r="L70" s="67"/>
      <c r="M70" s="67"/>
      <c r="N70" s="67"/>
      <c r="O70" s="67"/>
      <c r="P70" s="67"/>
      <c r="Q70" s="67"/>
      <c r="R70" s="67"/>
      <c r="S70" s="67"/>
      <c r="T70" s="67"/>
      <c r="U70" s="67"/>
      <c r="V70" s="67"/>
      <c r="W70" s="67"/>
      <c r="X70" s="67"/>
      <c r="Y70" s="67"/>
      <c r="Z70" s="67"/>
    </row>
    <row r="71" spans="1:26" ht="69.75" customHeight="1">
      <c r="A71" s="67"/>
      <c r="B71" s="73" t="s">
        <v>198</v>
      </c>
      <c r="C71" s="54"/>
      <c r="D71" s="54"/>
      <c r="E71" s="54"/>
      <c r="F71" s="54"/>
      <c r="G71" s="67"/>
      <c r="H71" s="67"/>
      <c r="I71" s="67"/>
      <c r="J71" s="67"/>
      <c r="K71" s="67"/>
      <c r="L71" s="67"/>
      <c r="M71" s="67"/>
      <c r="N71" s="67"/>
      <c r="O71" s="67"/>
      <c r="P71" s="67"/>
      <c r="Q71" s="67"/>
      <c r="R71" s="67"/>
      <c r="S71" s="67"/>
      <c r="T71" s="67"/>
      <c r="U71" s="67"/>
      <c r="V71" s="67"/>
      <c r="W71" s="67"/>
      <c r="X71" s="67"/>
      <c r="Y71" s="67"/>
      <c r="Z71" s="67"/>
    </row>
    <row r="72" spans="1:26" ht="69.75" customHeight="1">
      <c r="A72" s="67"/>
      <c r="B72" s="74" t="s">
        <v>13</v>
      </c>
      <c r="C72" s="85"/>
      <c r="D72" s="85"/>
      <c r="E72" s="85"/>
      <c r="F72" s="85"/>
      <c r="G72" s="67"/>
      <c r="H72" s="67"/>
      <c r="I72" s="67"/>
      <c r="J72" s="67"/>
      <c r="K72" s="67"/>
      <c r="L72" s="67"/>
      <c r="M72" s="67"/>
      <c r="N72" s="67"/>
      <c r="O72" s="67"/>
      <c r="P72" s="67"/>
      <c r="Q72" s="67"/>
      <c r="R72" s="67"/>
      <c r="S72" s="67"/>
      <c r="T72" s="67"/>
      <c r="U72" s="67"/>
      <c r="V72" s="67"/>
      <c r="W72" s="67"/>
      <c r="X72" s="67"/>
      <c r="Y72" s="67"/>
      <c r="Z72" s="67"/>
    </row>
    <row r="73" spans="1:26" ht="7.5" customHeight="1">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row>
    <row r="74" spans="1:26" ht="71" customHeight="1">
      <c r="A74" s="67"/>
      <c r="B74" s="67"/>
      <c r="C74" s="143" t="s">
        <v>200</v>
      </c>
      <c r="D74" s="144"/>
      <c r="E74" s="144"/>
      <c r="F74" s="144"/>
      <c r="G74" s="67"/>
      <c r="H74" s="67"/>
      <c r="I74" s="67"/>
      <c r="J74" s="67"/>
      <c r="K74" s="67"/>
      <c r="L74" s="67"/>
      <c r="M74" s="67"/>
      <c r="N74" s="67"/>
      <c r="O74" s="67"/>
      <c r="P74" s="67"/>
      <c r="Q74" s="67"/>
      <c r="R74" s="67"/>
      <c r="S74" s="67"/>
      <c r="T74" s="67"/>
      <c r="U74" s="67"/>
      <c r="V74" s="67"/>
      <c r="W74" s="67"/>
      <c r="X74" s="67"/>
      <c r="Y74" s="67"/>
      <c r="Z74" s="67"/>
    </row>
    <row r="75" spans="1:26" ht="15.75" customHeight="1">
      <c r="A75" s="67"/>
      <c r="B75" s="2"/>
      <c r="C75" s="78"/>
      <c r="D75" s="78"/>
      <c r="E75" s="78"/>
      <c r="F75" s="78"/>
      <c r="G75" s="67"/>
      <c r="H75" s="67"/>
      <c r="I75" s="67"/>
      <c r="J75" s="67"/>
      <c r="K75" s="67"/>
      <c r="L75" s="67"/>
      <c r="M75" s="67"/>
      <c r="N75" s="67"/>
      <c r="O75" s="67"/>
      <c r="P75" s="67"/>
      <c r="Q75" s="67"/>
      <c r="R75" s="67"/>
      <c r="S75" s="67"/>
      <c r="T75" s="67"/>
      <c r="U75" s="67"/>
      <c r="V75" s="67"/>
      <c r="W75" s="67"/>
      <c r="X75" s="67"/>
      <c r="Y75" s="67"/>
      <c r="Z75" s="67"/>
    </row>
    <row r="76" spans="1:26" ht="15.75" customHeight="1">
      <c r="A76" s="67"/>
      <c r="B76" s="2"/>
      <c r="C76" s="78"/>
      <c r="D76" s="78"/>
      <c r="E76" s="78"/>
      <c r="F76" s="78"/>
      <c r="G76" s="67"/>
      <c r="H76" s="67"/>
      <c r="I76" s="67"/>
      <c r="J76" s="67"/>
      <c r="K76" s="67"/>
      <c r="L76" s="67"/>
      <c r="M76" s="67"/>
      <c r="N76" s="67"/>
      <c r="O76" s="67"/>
      <c r="P76" s="67"/>
      <c r="Q76" s="67"/>
      <c r="R76" s="67"/>
      <c r="S76" s="67"/>
      <c r="T76" s="67"/>
      <c r="U76" s="67"/>
      <c r="V76" s="67"/>
      <c r="W76" s="67"/>
      <c r="X76" s="67"/>
      <c r="Y76" s="67"/>
      <c r="Z76" s="67"/>
    </row>
    <row r="77" spans="1:26" ht="15.75" customHeight="1">
      <c r="A77" s="67"/>
      <c r="B77" s="67"/>
      <c r="C77" s="67"/>
      <c r="D77" s="67"/>
      <c r="E77" s="67"/>
      <c r="F77" s="67"/>
      <c r="G77" s="67"/>
      <c r="H77" s="67"/>
      <c r="I77" s="67"/>
      <c r="J77" s="67"/>
      <c r="K77" s="67"/>
      <c r="L77" s="67"/>
      <c r="M77" s="67"/>
      <c r="N77" s="67"/>
      <c r="O77" s="67"/>
      <c r="P77" s="67"/>
      <c r="Q77" s="67"/>
      <c r="R77" s="67"/>
      <c r="S77" s="67"/>
      <c r="T77" s="67"/>
      <c r="U77" s="67"/>
      <c r="V77" s="67"/>
      <c r="W77" s="67"/>
      <c r="X77" s="67"/>
      <c r="Y77" s="67"/>
      <c r="Z77" s="67"/>
    </row>
    <row r="78" spans="1:26" ht="45" customHeight="1">
      <c r="A78" s="67"/>
      <c r="B78" s="67"/>
      <c r="C78" s="67"/>
      <c r="D78" s="67"/>
      <c r="E78" s="67"/>
      <c r="F78" s="67"/>
      <c r="G78" s="67"/>
      <c r="H78" s="67"/>
      <c r="I78" s="67"/>
      <c r="J78" s="67"/>
      <c r="K78" s="67"/>
      <c r="L78" s="67"/>
      <c r="M78" s="67"/>
      <c r="N78" s="67"/>
      <c r="O78" s="67"/>
      <c r="P78" s="67"/>
      <c r="Q78" s="67"/>
      <c r="R78" s="67"/>
      <c r="S78" s="67"/>
      <c r="T78" s="67"/>
      <c r="U78" s="67"/>
      <c r="V78" s="67"/>
      <c r="W78" s="67"/>
      <c r="X78" s="67"/>
      <c r="Y78" s="67"/>
      <c r="Z78" s="67"/>
    </row>
    <row r="79" spans="1:26" ht="28">
      <c r="A79" s="67"/>
      <c r="B79" s="67"/>
      <c r="C79" s="79"/>
      <c r="D79" s="67"/>
      <c r="E79" s="67"/>
      <c r="G79" s="68">
        <f>IF(SUM(C93:D93)&lt;&gt;100%,"ADJUST WEIGHT",SUMPRODUCT(C91:D91,C93:D93))</f>
        <v>0</v>
      </c>
      <c r="H79" s="67"/>
      <c r="I79" s="68">
        <f>IF(SUM(C93,D93)&lt;&gt;100%,"ADJUST WEIGHT",SUMPRODUCT(C96:D96,E93:F93))</f>
        <v>0</v>
      </c>
      <c r="J79" s="67"/>
      <c r="K79" s="67"/>
      <c r="L79" s="67"/>
      <c r="M79" s="67"/>
      <c r="N79" s="67"/>
      <c r="O79" s="67"/>
      <c r="P79" s="67"/>
      <c r="Q79" s="67"/>
      <c r="R79" s="67"/>
      <c r="S79" s="67"/>
      <c r="T79" s="67"/>
      <c r="U79" s="67"/>
      <c r="V79" s="67"/>
      <c r="W79" s="67"/>
      <c r="X79" s="67"/>
      <c r="Y79" s="67"/>
      <c r="Z79" s="67"/>
    </row>
    <row r="80" spans="1:26" ht="28">
      <c r="A80" s="67"/>
      <c r="B80" s="67"/>
      <c r="C80" s="67"/>
      <c r="D80" s="67"/>
      <c r="E80" s="67"/>
      <c r="G80" s="77"/>
      <c r="H80" s="67"/>
      <c r="I80" s="68"/>
      <c r="J80" s="67"/>
      <c r="K80" s="67"/>
      <c r="L80" s="67"/>
      <c r="M80" s="67"/>
      <c r="N80" s="67"/>
      <c r="O80" s="67"/>
      <c r="P80" s="67"/>
      <c r="Q80" s="67"/>
      <c r="R80" s="67"/>
      <c r="S80" s="67"/>
      <c r="T80" s="67"/>
      <c r="U80" s="67"/>
      <c r="V80" s="67"/>
      <c r="W80" s="67"/>
      <c r="X80" s="67"/>
      <c r="Y80" s="67"/>
      <c r="Z80" s="67"/>
    </row>
    <row r="81" spans="1:26" ht="28">
      <c r="A81" s="67"/>
      <c r="B81" s="67"/>
      <c r="C81" s="67"/>
      <c r="D81" s="67"/>
      <c r="E81" s="67"/>
      <c r="G81" s="68">
        <f>IF(SUM(E93,F93)&lt;&gt;100%,"ADJUST WEIGHT",SUMPRODUCT(E91:F91,E93:F93))</f>
        <v>0</v>
      </c>
      <c r="H81" s="67"/>
      <c r="I81" s="68">
        <f>IF(SUM(E93:F93)&lt;&gt;100%,"ADJUST WEIGHT",SUMPRODUCT(E96:F96,E93:F93))</f>
        <v>0</v>
      </c>
      <c r="J81" s="67"/>
      <c r="K81" s="67"/>
      <c r="L81" s="67"/>
      <c r="M81" s="67"/>
      <c r="N81" s="67"/>
      <c r="O81" s="67"/>
      <c r="P81" s="67"/>
      <c r="Q81" s="67"/>
      <c r="R81" s="67"/>
      <c r="S81" s="67"/>
      <c r="T81" s="67"/>
      <c r="U81" s="67"/>
      <c r="V81" s="67"/>
      <c r="W81" s="67"/>
      <c r="X81" s="67"/>
      <c r="Y81" s="67"/>
      <c r="Z81" s="67"/>
    </row>
    <row r="82" spans="1:26" ht="15.75" customHeight="1">
      <c r="A82" s="67"/>
      <c r="B82" s="67"/>
      <c r="C82" s="67"/>
      <c r="D82" s="67"/>
      <c r="E82" s="67"/>
      <c r="F82" s="69"/>
      <c r="G82" s="67"/>
      <c r="H82" s="67"/>
      <c r="I82" s="67"/>
      <c r="J82" s="67"/>
      <c r="K82" s="67"/>
      <c r="L82" s="67"/>
      <c r="M82" s="67"/>
      <c r="N82" s="67"/>
      <c r="O82" s="67"/>
      <c r="P82" s="67"/>
      <c r="Q82" s="67"/>
      <c r="R82" s="67"/>
      <c r="S82" s="67"/>
      <c r="T82" s="67"/>
      <c r="U82" s="67"/>
      <c r="V82" s="67"/>
      <c r="W82" s="67"/>
      <c r="X82" s="67"/>
      <c r="Y82" s="67"/>
      <c r="Z82" s="67"/>
    </row>
    <row r="83" spans="1:26" ht="15.75" customHeight="1">
      <c r="A83" s="67"/>
      <c r="B83" s="67"/>
      <c r="C83" s="67"/>
      <c r="D83" s="67"/>
      <c r="E83" s="67"/>
      <c r="F83" s="67"/>
      <c r="G83" s="67"/>
      <c r="H83" s="67"/>
      <c r="I83" s="67"/>
      <c r="J83" s="67"/>
      <c r="K83" s="67"/>
      <c r="L83" s="67"/>
      <c r="M83" s="67"/>
      <c r="N83" s="67"/>
      <c r="O83" s="67"/>
      <c r="P83" s="67"/>
      <c r="Q83" s="67"/>
      <c r="R83" s="67"/>
      <c r="S83" s="67"/>
      <c r="T83" s="67"/>
      <c r="U83" s="67"/>
      <c r="V83" s="67"/>
      <c r="W83" s="67"/>
      <c r="X83" s="67"/>
      <c r="Y83" s="67"/>
      <c r="Z83" s="67"/>
    </row>
    <row r="84" spans="1:26" ht="15.75" customHeight="1">
      <c r="A84" s="67"/>
      <c r="B84" s="67"/>
      <c r="C84" s="67"/>
      <c r="D84" s="67"/>
      <c r="E84" s="67"/>
      <c r="F84" s="67"/>
      <c r="G84" s="67"/>
      <c r="H84" s="67"/>
      <c r="I84" s="67"/>
      <c r="J84" s="67"/>
      <c r="K84" s="67"/>
      <c r="L84" s="67"/>
      <c r="M84" s="67"/>
      <c r="N84" s="67"/>
      <c r="O84" s="67"/>
      <c r="P84" s="67"/>
      <c r="Q84" s="67"/>
      <c r="R84" s="67"/>
      <c r="S84" s="67"/>
      <c r="T84" s="67"/>
      <c r="U84" s="67"/>
      <c r="V84" s="67"/>
      <c r="W84" s="67"/>
      <c r="X84" s="67"/>
      <c r="Y84" s="67"/>
      <c r="Z84" s="67"/>
    </row>
    <row r="85" spans="1:26" ht="15.75" customHeight="1">
      <c r="A85" s="67"/>
      <c r="B85" s="67"/>
      <c r="C85" s="67"/>
      <c r="D85" s="67"/>
      <c r="E85" s="67"/>
      <c r="F85" s="67"/>
      <c r="G85" s="67"/>
      <c r="H85" s="67"/>
      <c r="I85" s="67"/>
      <c r="J85" s="67"/>
      <c r="K85" s="67"/>
      <c r="L85" s="67"/>
      <c r="M85" s="67"/>
      <c r="N85" s="67"/>
      <c r="O85" s="67"/>
      <c r="P85" s="67"/>
      <c r="Q85" s="67"/>
      <c r="R85" s="67"/>
      <c r="S85" s="67"/>
      <c r="T85" s="67"/>
      <c r="U85" s="67"/>
      <c r="V85" s="67"/>
      <c r="W85" s="67"/>
      <c r="X85" s="67"/>
      <c r="Y85" s="67"/>
      <c r="Z85" s="67"/>
    </row>
    <row r="86" spans="1:26" ht="15.75" customHeight="1">
      <c r="A86" s="67"/>
      <c r="B86" s="67"/>
      <c r="C86" s="67"/>
      <c r="D86" s="67"/>
      <c r="E86" s="67"/>
      <c r="F86" s="67"/>
      <c r="G86" s="67"/>
      <c r="H86" s="67"/>
      <c r="I86" s="67"/>
      <c r="J86" s="67"/>
      <c r="K86" s="67"/>
      <c r="L86" s="67"/>
      <c r="M86" s="67"/>
      <c r="N86" s="67"/>
      <c r="O86" s="67"/>
      <c r="P86" s="67"/>
      <c r="Q86" s="67"/>
      <c r="R86" s="67"/>
      <c r="S86" s="67"/>
      <c r="T86" s="67"/>
      <c r="U86" s="67"/>
      <c r="V86" s="67"/>
      <c r="W86" s="67"/>
      <c r="X86" s="67"/>
      <c r="Y86" s="67"/>
      <c r="Z86" s="67"/>
    </row>
    <row r="87" spans="1:26" ht="15.75" customHeight="1">
      <c r="A87" s="67"/>
      <c r="B87" s="67"/>
      <c r="C87" s="67"/>
      <c r="D87" s="67"/>
      <c r="E87" s="67"/>
      <c r="F87" s="67"/>
      <c r="G87" s="67"/>
      <c r="H87" s="67"/>
      <c r="I87" s="67"/>
      <c r="J87" s="67"/>
      <c r="K87" s="67"/>
      <c r="L87" s="67"/>
      <c r="M87" s="67"/>
      <c r="N87" s="67"/>
      <c r="O87" s="67"/>
      <c r="P87" s="67"/>
      <c r="Q87" s="67"/>
      <c r="R87" s="67"/>
      <c r="S87" s="67"/>
      <c r="T87" s="67"/>
      <c r="U87" s="67"/>
      <c r="V87" s="67"/>
      <c r="W87" s="67"/>
      <c r="X87" s="67"/>
      <c r="Y87" s="67"/>
      <c r="Z87" s="67"/>
    </row>
    <row r="88" spans="1:26" ht="12" customHeight="1">
      <c r="A88" s="67"/>
      <c r="B88" s="67"/>
      <c r="C88" s="147" t="s">
        <v>1</v>
      </c>
      <c r="D88" s="148"/>
      <c r="E88" s="147" t="s">
        <v>2</v>
      </c>
      <c r="F88" s="148"/>
      <c r="G88" s="67"/>
      <c r="H88" s="67"/>
      <c r="I88" s="67"/>
      <c r="J88" s="67"/>
      <c r="K88" s="67"/>
      <c r="L88" s="67"/>
      <c r="M88" s="67"/>
      <c r="N88" s="67"/>
      <c r="O88" s="67"/>
      <c r="P88" s="67"/>
      <c r="Q88" s="67"/>
      <c r="R88" s="67"/>
      <c r="S88" s="67"/>
      <c r="T88" s="67"/>
      <c r="U88" s="67"/>
      <c r="V88" s="67"/>
      <c r="W88" s="67"/>
      <c r="X88" s="67"/>
      <c r="Y88" s="67"/>
      <c r="Z88" s="67"/>
    </row>
    <row r="89" spans="1:26" ht="15.75" customHeight="1">
      <c r="A89" s="67"/>
      <c r="B89" s="67"/>
      <c r="C89" s="70" t="s">
        <v>3</v>
      </c>
      <c r="D89" s="70" t="s">
        <v>4</v>
      </c>
      <c r="E89" s="70" t="s">
        <v>5</v>
      </c>
      <c r="F89" s="70" t="s">
        <v>6</v>
      </c>
      <c r="G89" s="67"/>
      <c r="H89" s="67"/>
      <c r="I89" s="67"/>
      <c r="J89" s="67"/>
      <c r="K89" s="67"/>
      <c r="L89" s="67"/>
      <c r="M89" s="67"/>
      <c r="N89" s="67"/>
      <c r="O89" s="67"/>
      <c r="P89" s="67"/>
      <c r="Q89" s="67"/>
      <c r="R89" s="67"/>
      <c r="S89" s="67"/>
      <c r="T89" s="67"/>
      <c r="U89" s="67"/>
      <c r="V89" s="67"/>
      <c r="W89" s="67"/>
      <c r="X89" s="67"/>
      <c r="Y89" s="67"/>
      <c r="Z89" s="67"/>
    </row>
    <row r="90" spans="1:26" ht="44.25" customHeight="1">
      <c r="A90" s="67"/>
      <c r="B90" s="80"/>
      <c r="C90" s="81" t="s">
        <v>23</v>
      </c>
      <c r="D90" s="71" t="s">
        <v>24</v>
      </c>
      <c r="E90" s="71" t="s">
        <v>25</v>
      </c>
      <c r="F90" s="71" t="s">
        <v>26</v>
      </c>
      <c r="G90" s="67"/>
      <c r="H90" s="67"/>
      <c r="I90" s="67"/>
      <c r="J90" s="67"/>
      <c r="K90" s="67"/>
      <c r="L90" s="67"/>
      <c r="M90" s="67"/>
      <c r="N90" s="67"/>
      <c r="O90" s="67"/>
      <c r="P90" s="67"/>
      <c r="Q90" s="67"/>
      <c r="R90" s="67"/>
      <c r="S90" s="67"/>
      <c r="T90" s="67"/>
      <c r="U90" s="67"/>
      <c r="V90" s="67"/>
      <c r="W90" s="67"/>
      <c r="X90" s="67"/>
      <c r="Y90" s="67"/>
      <c r="Z90" s="67"/>
    </row>
    <row r="91" spans="1:26" ht="45" customHeight="1">
      <c r="A91" s="67"/>
      <c r="B91" s="82" t="s">
        <v>11</v>
      </c>
      <c r="C91" s="54"/>
      <c r="D91" s="54"/>
      <c r="E91" s="54"/>
      <c r="F91" s="54"/>
      <c r="G91" s="67"/>
      <c r="H91" s="67"/>
      <c r="I91" s="67"/>
      <c r="J91" s="67"/>
      <c r="K91" s="67"/>
      <c r="L91" s="67"/>
      <c r="M91" s="67"/>
      <c r="N91" s="67"/>
      <c r="O91" s="67"/>
      <c r="P91" s="67"/>
      <c r="Q91" s="67"/>
      <c r="R91" s="67"/>
      <c r="S91" s="67"/>
      <c r="T91" s="67"/>
      <c r="U91" s="67"/>
      <c r="V91" s="67"/>
      <c r="W91" s="67"/>
      <c r="X91" s="67"/>
      <c r="Y91" s="67"/>
      <c r="Z91" s="67"/>
    </row>
    <row r="92" spans="1:26" ht="45" customHeight="1">
      <c r="A92" s="67"/>
      <c r="B92" s="73" t="s">
        <v>12</v>
      </c>
      <c r="C92" s="55">
        <v>0.5</v>
      </c>
      <c r="D92" s="55">
        <v>0.5</v>
      </c>
      <c r="E92" s="55">
        <v>0.5</v>
      </c>
      <c r="F92" s="55">
        <v>0.5</v>
      </c>
      <c r="G92" s="67"/>
      <c r="H92" s="67"/>
      <c r="I92" s="67"/>
      <c r="J92" s="67"/>
      <c r="K92" s="67"/>
      <c r="L92" s="67"/>
      <c r="M92" s="67"/>
      <c r="N92" s="67"/>
      <c r="O92" s="67"/>
      <c r="P92" s="67"/>
      <c r="Q92" s="67"/>
      <c r="R92" s="67"/>
      <c r="S92" s="67"/>
      <c r="T92" s="67"/>
      <c r="U92" s="67"/>
      <c r="V92" s="67"/>
      <c r="W92" s="67"/>
      <c r="X92" s="67"/>
      <c r="Y92" s="67"/>
      <c r="Z92" s="67"/>
    </row>
    <row r="93" spans="1:26" ht="45" hidden="1" customHeight="1">
      <c r="A93" s="67"/>
      <c r="B93" s="73" t="s">
        <v>12</v>
      </c>
      <c r="C93" s="55">
        <f>IF(C91="",C92,IF(C91=0,0,C92))</f>
        <v>0.5</v>
      </c>
      <c r="D93" s="55">
        <f t="shared" ref="D93:F93" si="3">IF(D91="",D92,IF(D91=0,0,D92))</f>
        <v>0.5</v>
      </c>
      <c r="E93" s="55">
        <f t="shared" si="3"/>
        <v>0.5</v>
      </c>
      <c r="F93" s="55">
        <f t="shared" si="3"/>
        <v>0.5</v>
      </c>
      <c r="G93" s="67"/>
      <c r="H93" s="67"/>
      <c r="I93" s="67"/>
      <c r="J93" s="67"/>
      <c r="K93" s="67"/>
      <c r="L93" s="67"/>
      <c r="M93" s="67"/>
      <c r="N93" s="67"/>
      <c r="O93" s="67"/>
      <c r="P93" s="67"/>
      <c r="Q93" s="67"/>
      <c r="R93" s="67"/>
      <c r="S93" s="67"/>
      <c r="T93" s="67"/>
      <c r="U93" s="67"/>
      <c r="V93" s="67"/>
      <c r="W93" s="67"/>
      <c r="X93" s="67"/>
      <c r="Y93" s="67"/>
      <c r="Z93" s="67"/>
    </row>
    <row r="94" spans="1:26" ht="69.75" customHeight="1">
      <c r="A94" s="67"/>
      <c r="B94" s="74" t="s">
        <v>13</v>
      </c>
      <c r="C94" s="85"/>
      <c r="D94" s="85"/>
      <c r="E94" s="85"/>
      <c r="F94" s="85"/>
      <c r="G94" s="67"/>
      <c r="H94" s="67"/>
      <c r="I94" s="67"/>
      <c r="J94" s="67"/>
      <c r="K94" s="67"/>
      <c r="L94" s="67"/>
      <c r="M94" s="67"/>
      <c r="N94" s="67"/>
      <c r="O94" s="67"/>
      <c r="P94" s="67"/>
      <c r="Q94" s="67"/>
      <c r="R94" s="67"/>
      <c r="S94" s="67"/>
      <c r="T94" s="67"/>
      <c r="U94" s="67"/>
      <c r="V94" s="67"/>
      <c r="W94" s="67"/>
      <c r="X94" s="67"/>
      <c r="Y94" s="67"/>
      <c r="Z94" s="67"/>
    </row>
    <row r="95" spans="1:26" ht="69.75" customHeight="1">
      <c r="A95" s="67"/>
      <c r="B95" s="76" t="s">
        <v>14</v>
      </c>
      <c r="C95" s="85"/>
      <c r="D95" s="85"/>
      <c r="E95" s="85"/>
      <c r="F95" s="85"/>
      <c r="G95" s="67"/>
      <c r="H95" s="67"/>
      <c r="I95" s="67"/>
      <c r="J95" s="67"/>
      <c r="K95" s="67"/>
      <c r="L95" s="67"/>
      <c r="M95" s="67"/>
      <c r="N95" s="67"/>
      <c r="O95" s="67"/>
      <c r="P95" s="67"/>
      <c r="Q95" s="67"/>
      <c r="R95" s="67"/>
      <c r="S95" s="67"/>
      <c r="T95" s="67"/>
      <c r="U95" s="67"/>
      <c r="V95" s="67"/>
      <c r="W95" s="67"/>
      <c r="X95" s="67"/>
      <c r="Y95" s="67"/>
      <c r="Z95" s="67"/>
    </row>
    <row r="96" spans="1:26" ht="69.75" customHeight="1">
      <c r="A96" s="67"/>
      <c r="B96" s="73" t="s">
        <v>198</v>
      </c>
      <c r="C96" s="54"/>
      <c r="D96" s="54"/>
      <c r="E96" s="54"/>
      <c r="F96" s="54"/>
      <c r="G96" s="67"/>
      <c r="H96" s="67"/>
      <c r="I96" s="67"/>
      <c r="J96" s="67"/>
      <c r="K96" s="67"/>
      <c r="L96" s="67"/>
      <c r="M96" s="67"/>
      <c r="N96" s="67"/>
      <c r="O96" s="67"/>
      <c r="P96" s="67"/>
      <c r="Q96" s="67"/>
      <c r="R96" s="67"/>
      <c r="S96" s="67"/>
      <c r="T96" s="67"/>
      <c r="U96" s="67"/>
      <c r="V96" s="67"/>
      <c r="W96" s="67"/>
      <c r="X96" s="67"/>
      <c r="Y96" s="67"/>
      <c r="Z96" s="67"/>
    </row>
    <row r="97" spans="1:26" ht="69.75" customHeight="1">
      <c r="A97" s="67"/>
      <c r="B97" s="74" t="s">
        <v>13</v>
      </c>
      <c r="C97" s="85"/>
      <c r="D97" s="85"/>
      <c r="E97" s="85"/>
      <c r="F97" s="85"/>
      <c r="G97" s="67"/>
      <c r="H97" s="67"/>
      <c r="I97" s="67"/>
      <c r="J97" s="67"/>
      <c r="K97" s="67"/>
      <c r="L97" s="67"/>
      <c r="M97" s="67"/>
      <c r="N97" s="67"/>
      <c r="O97" s="67"/>
      <c r="P97" s="67"/>
      <c r="Q97" s="67"/>
      <c r="R97" s="67"/>
      <c r="S97" s="67"/>
      <c r="T97" s="67"/>
      <c r="U97" s="67"/>
      <c r="V97" s="67"/>
      <c r="W97" s="67"/>
      <c r="X97" s="67"/>
      <c r="Y97" s="67"/>
      <c r="Z97" s="67"/>
    </row>
    <row r="98" spans="1:26" ht="7.5" customHeight="1">
      <c r="A98" s="67"/>
      <c r="B98" s="67"/>
      <c r="C98" s="67"/>
      <c r="D98" s="67"/>
      <c r="E98" s="67"/>
      <c r="F98" s="67"/>
      <c r="G98" s="67"/>
      <c r="H98" s="67"/>
      <c r="I98" s="67"/>
      <c r="J98" s="67"/>
      <c r="K98" s="67"/>
      <c r="L98" s="67"/>
      <c r="M98" s="67"/>
      <c r="N98" s="67"/>
      <c r="O98" s="67"/>
      <c r="P98" s="67"/>
      <c r="Q98" s="67"/>
      <c r="R98" s="67"/>
      <c r="S98" s="67"/>
      <c r="T98" s="67"/>
      <c r="U98" s="67"/>
      <c r="V98" s="67"/>
      <c r="W98" s="67"/>
      <c r="X98" s="67"/>
      <c r="Y98" s="67"/>
      <c r="Z98" s="67"/>
    </row>
    <row r="99" spans="1:26" ht="73.25" customHeight="1">
      <c r="A99" s="67"/>
      <c r="B99" s="67"/>
      <c r="C99" s="143" t="s">
        <v>201</v>
      </c>
      <c r="D99" s="144"/>
      <c r="E99" s="144"/>
      <c r="F99" s="144"/>
      <c r="G99" s="67"/>
      <c r="H99" s="67"/>
      <c r="I99" s="67"/>
      <c r="J99" s="67"/>
      <c r="K99" s="67"/>
      <c r="L99" s="67"/>
      <c r="M99" s="67"/>
      <c r="N99" s="67"/>
      <c r="O99" s="67"/>
      <c r="P99" s="67"/>
      <c r="Q99" s="67"/>
      <c r="R99" s="67"/>
      <c r="S99" s="67"/>
      <c r="T99" s="67"/>
      <c r="U99" s="67"/>
      <c r="V99" s="67"/>
      <c r="W99" s="67"/>
      <c r="X99" s="67"/>
      <c r="Y99" s="67"/>
      <c r="Z99" s="67"/>
    </row>
    <row r="100" spans="1:26" ht="15.75" customHeight="1">
      <c r="A100" s="67"/>
      <c r="B100" s="67"/>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row>
    <row r="101" spans="1:26" ht="15.75" customHeight="1">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row>
    <row r="102" spans="1:26" ht="15.75" customHeight="1">
      <c r="A102" s="67"/>
      <c r="B102" s="67"/>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row>
    <row r="103" spans="1:26" ht="47" customHeight="1">
      <c r="A103" s="67"/>
      <c r="B103" s="67"/>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row>
    <row r="104" spans="1:26" ht="28">
      <c r="A104" s="67"/>
      <c r="B104" s="67"/>
      <c r="C104" s="67"/>
      <c r="D104" s="67"/>
      <c r="E104" s="67"/>
      <c r="G104" s="68">
        <f>IF(SUM(C118:D118)&lt;&gt;100%,"ADJUST WEIGHT",SUMPRODUCT(C116:D116,C118:D118))</f>
        <v>0</v>
      </c>
      <c r="H104" s="67"/>
      <c r="I104" s="68">
        <f>IF(SUM(C118,D118)&lt;&gt;100%,"ADJUST WEIGHT",SUMPRODUCT(C121:D121,E118:F118))</f>
        <v>0</v>
      </c>
      <c r="J104" s="67"/>
      <c r="K104" s="67"/>
      <c r="L104" s="67"/>
      <c r="M104" s="67"/>
      <c r="N104" s="67"/>
      <c r="O104" s="67"/>
      <c r="P104" s="67"/>
      <c r="Q104" s="67"/>
      <c r="R104" s="67"/>
      <c r="S104" s="67"/>
      <c r="T104" s="67"/>
      <c r="U104" s="67"/>
      <c r="V104" s="67"/>
      <c r="W104" s="67"/>
      <c r="X104" s="67"/>
      <c r="Y104" s="67"/>
      <c r="Z104" s="67"/>
    </row>
    <row r="105" spans="1:26" ht="15.75" customHeight="1">
      <c r="A105" s="67"/>
      <c r="B105" s="67"/>
      <c r="C105" s="67"/>
      <c r="D105" s="67"/>
      <c r="E105" s="67"/>
      <c r="G105" s="77"/>
      <c r="H105" s="67"/>
      <c r="I105" s="68"/>
      <c r="J105" s="67"/>
      <c r="K105" s="67"/>
      <c r="L105" s="67"/>
      <c r="M105" s="67"/>
      <c r="N105" s="67"/>
      <c r="O105" s="67"/>
      <c r="P105" s="67"/>
      <c r="Q105" s="67"/>
      <c r="R105" s="67"/>
      <c r="S105" s="67"/>
      <c r="T105" s="67"/>
      <c r="U105" s="67"/>
      <c r="V105" s="67"/>
      <c r="W105" s="67"/>
      <c r="X105" s="67"/>
      <c r="Y105" s="67"/>
      <c r="Z105" s="67"/>
    </row>
    <row r="106" spans="1:26" ht="28">
      <c r="A106" s="67"/>
      <c r="B106" s="67"/>
      <c r="C106" s="67"/>
      <c r="D106" s="67"/>
      <c r="E106" s="67"/>
      <c r="G106" s="68">
        <f>IF(SUM(E118,F118)&lt;&gt;100%,"ADJUST WEIGHT",SUMPRODUCT(E116:F116,E118:F118))</f>
        <v>0</v>
      </c>
      <c r="H106" s="67"/>
      <c r="I106" s="68">
        <f>IF(SUM(E118:F118)&lt;&gt;100%,"ADJUST WEIGHT",SUMPRODUCT(E121:F121,E118:F118))</f>
        <v>0</v>
      </c>
      <c r="J106" s="67"/>
      <c r="K106" s="67"/>
      <c r="L106" s="67"/>
      <c r="M106" s="67"/>
      <c r="N106" s="67"/>
      <c r="O106" s="67"/>
      <c r="P106" s="67"/>
      <c r="Q106" s="67"/>
      <c r="R106" s="67"/>
      <c r="S106" s="67"/>
      <c r="T106" s="67"/>
      <c r="U106" s="67"/>
      <c r="V106" s="67"/>
      <c r="W106" s="67"/>
      <c r="X106" s="67"/>
      <c r="Y106" s="67"/>
      <c r="Z106" s="67"/>
    </row>
    <row r="107" spans="1:26" ht="15.75" customHeight="1">
      <c r="A107" s="67"/>
      <c r="B107" s="67"/>
      <c r="C107" s="67"/>
      <c r="D107" s="67"/>
      <c r="E107" s="67"/>
      <c r="F107" s="69"/>
      <c r="G107" s="67"/>
      <c r="H107" s="67"/>
      <c r="I107" s="67"/>
      <c r="J107" s="67"/>
      <c r="K107" s="67"/>
      <c r="L107" s="67"/>
      <c r="M107" s="67"/>
      <c r="N107" s="67"/>
      <c r="O107" s="67"/>
      <c r="P107" s="67"/>
      <c r="Q107" s="67"/>
      <c r="R107" s="67"/>
      <c r="S107" s="67"/>
      <c r="T107" s="67"/>
      <c r="U107" s="67"/>
      <c r="V107" s="67"/>
      <c r="W107" s="67"/>
      <c r="X107" s="67"/>
      <c r="Y107" s="67"/>
      <c r="Z107" s="67"/>
    </row>
    <row r="108" spans="1:26" ht="15.75" customHeight="1">
      <c r="A108" s="67"/>
      <c r="B108" s="67"/>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row>
    <row r="109" spans="1:26" ht="15.75" customHeight="1">
      <c r="A109" s="67"/>
      <c r="B109" s="6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row>
    <row r="110" spans="1:26" ht="15.75" customHeight="1">
      <c r="A110" s="67"/>
      <c r="B110" s="67"/>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row>
    <row r="111" spans="1:26" ht="15.75" customHeight="1">
      <c r="A111" s="67"/>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row>
    <row r="112" spans="1:26" ht="15.75" customHeight="1">
      <c r="A112" s="67"/>
      <c r="B112" s="67"/>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row>
    <row r="113" spans="1:26" ht="15.75" customHeight="1">
      <c r="A113" s="67"/>
      <c r="B113" s="67"/>
      <c r="C113" s="147" t="s">
        <v>1</v>
      </c>
      <c r="D113" s="148"/>
      <c r="E113" s="147" t="s">
        <v>2</v>
      </c>
      <c r="F113" s="148"/>
      <c r="G113" s="67"/>
      <c r="H113" s="67"/>
      <c r="I113" s="67"/>
      <c r="J113" s="67"/>
      <c r="K113" s="67"/>
      <c r="L113" s="67"/>
      <c r="M113" s="67"/>
      <c r="N113" s="67"/>
      <c r="O113" s="67"/>
      <c r="P113" s="67"/>
      <c r="Q113" s="67"/>
      <c r="R113" s="67"/>
      <c r="S113" s="67"/>
      <c r="T113" s="67"/>
      <c r="U113" s="67"/>
      <c r="V113" s="67"/>
      <c r="W113" s="67"/>
      <c r="X113" s="67"/>
      <c r="Y113" s="67"/>
      <c r="Z113" s="67"/>
    </row>
    <row r="114" spans="1:26" ht="15.75" customHeight="1">
      <c r="A114" s="67"/>
      <c r="B114" s="67"/>
      <c r="C114" s="70" t="s">
        <v>3</v>
      </c>
      <c r="D114" s="70" t="s">
        <v>4</v>
      </c>
      <c r="E114" s="70" t="s">
        <v>5</v>
      </c>
      <c r="F114" s="70" t="s">
        <v>6</v>
      </c>
      <c r="G114" s="67"/>
      <c r="H114" s="67"/>
      <c r="I114" s="67"/>
      <c r="J114" s="67"/>
      <c r="K114" s="67"/>
      <c r="L114" s="67"/>
      <c r="M114" s="67"/>
      <c r="N114" s="67"/>
      <c r="O114" s="67"/>
      <c r="P114" s="67"/>
      <c r="Q114" s="67"/>
      <c r="R114" s="67"/>
      <c r="S114" s="67"/>
      <c r="T114" s="67"/>
      <c r="U114" s="67"/>
      <c r="V114" s="67"/>
      <c r="W114" s="67"/>
      <c r="X114" s="67"/>
      <c r="Y114" s="67"/>
      <c r="Z114" s="67"/>
    </row>
    <row r="115" spans="1:26" ht="66" customHeight="1">
      <c r="A115" s="67"/>
      <c r="B115" s="67"/>
      <c r="C115" s="71" t="s">
        <v>27</v>
      </c>
      <c r="D115" s="71" t="s">
        <v>28</v>
      </c>
      <c r="E115" s="71" t="s">
        <v>29</v>
      </c>
      <c r="F115" s="71" t="s">
        <v>30</v>
      </c>
      <c r="G115" s="67"/>
      <c r="H115" s="67"/>
      <c r="I115" s="67"/>
      <c r="J115" s="67"/>
      <c r="K115" s="67"/>
      <c r="L115" s="67"/>
      <c r="M115" s="67"/>
      <c r="N115" s="67"/>
      <c r="O115" s="67"/>
      <c r="P115" s="67"/>
      <c r="Q115" s="67"/>
      <c r="R115" s="67"/>
      <c r="S115" s="67"/>
      <c r="T115" s="67"/>
      <c r="U115" s="67"/>
      <c r="V115" s="67"/>
      <c r="W115" s="67"/>
      <c r="X115" s="67"/>
      <c r="Y115" s="67"/>
      <c r="Z115" s="67"/>
    </row>
    <row r="116" spans="1:26" ht="45" customHeight="1">
      <c r="A116" s="67"/>
      <c r="B116" s="73" t="s">
        <v>11</v>
      </c>
      <c r="C116" s="54"/>
      <c r="D116" s="54"/>
      <c r="E116" s="54"/>
      <c r="F116" s="54"/>
      <c r="G116" s="67"/>
      <c r="H116" s="67"/>
      <c r="I116" s="67"/>
      <c r="J116" s="67"/>
      <c r="K116" s="67"/>
      <c r="L116" s="67"/>
      <c r="M116" s="67"/>
      <c r="N116" s="67"/>
      <c r="O116" s="67"/>
      <c r="P116" s="67"/>
      <c r="Q116" s="67"/>
      <c r="R116" s="67"/>
      <c r="S116" s="67"/>
      <c r="T116" s="67"/>
      <c r="U116" s="67"/>
      <c r="V116" s="67"/>
      <c r="W116" s="67"/>
      <c r="X116" s="67"/>
      <c r="Y116" s="67"/>
      <c r="Z116" s="67"/>
    </row>
    <row r="117" spans="1:26" ht="45" customHeight="1">
      <c r="A117" s="67"/>
      <c r="B117" s="73" t="s">
        <v>12</v>
      </c>
      <c r="C117" s="55">
        <v>0.5</v>
      </c>
      <c r="D117" s="55">
        <v>0.5</v>
      </c>
      <c r="E117" s="55">
        <v>0.5</v>
      </c>
      <c r="F117" s="55">
        <v>0.5</v>
      </c>
      <c r="G117" s="67"/>
      <c r="H117" s="67"/>
      <c r="I117" s="67"/>
      <c r="J117" s="67"/>
      <c r="K117" s="67"/>
      <c r="L117" s="67"/>
      <c r="M117" s="67"/>
      <c r="N117" s="67"/>
      <c r="O117" s="67"/>
      <c r="P117" s="67"/>
      <c r="Q117" s="67"/>
      <c r="R117" s="67"/>
      <c r="S117" s="67"/>
      <c r="T117" s="67"/>
      <c r="U117" s="67"/>
      <c r="V117" s="67"/>
      <c r="W117" s="67"/>
      <c r="X117" s="67"/>
      <c r="Y117" s="67"/>
      <c r="Z117" s="67"/>
    </row>
    <row r="118" spans="1:26" ht="45" hidden="1" customHeight="1">
      <c r="A118" s="67"/>
      <c r="B118" s="73" t="s">
        <v>12</v>
      </c>
      <c r="C118" s="55">
        <f>IF(C116="",C117,IF(C116=0,0,C117))</f>
        <v>0.5</v>
      </c>
      <c r="D118" s="55">
        <f t="shared" ref="D118:F118" si="4">IF(D116="",D117,IF(D116=0,0,D117))</f>
        <v>0.5</v>
      </c>
      <c r="E118" s="55">
        <f t="shared" si="4"/>
        <v>0.5</v>
      </c>
      <c r="F118" s="55">
        <f t="shared" si="4"/>
        <v>0.5</v>
      </c>
      <c r="G118" s="67"/>
      <c r="H118" s="67"/>
      <c r="I118" s="67"/>
      <c r="J118" s="67"/>
      <c r="K118" s="67"/>
      <c r="L118" s="67"/>
      <c r="M118" s="67"/>
      <c r="N118" s="67"/>
      <c r="O118" s="67"/>
      <c r="P118" s="67"/>
      <c r="Q118" s="67"/>
      <c r="R118" s="67"/>
      <c r="S118" s="67"/>
      <c r="T118" s="67"/>
      <c r="U118" s="67"/>
      <c r="V118" s="67"/>
      <c r="W118" s="67"/>
      <c r="X118" s="67"/>
      <c r="Y118" s="67"/>
      <c r="Z118" s="67"/>
    </row>
    <row r="119" spans="1:26" ht="69.75" customHeight="1">
      <c r="A119" s="67"/>
      <c r="B119" s="74" t="s">
        <v>13</v>
      </c>
      <c r="C119" s="85"/>
      <c r="D119" s="85"/>
      <c r="E119" s="85"/>
      <c r="F119" s="85"/>
      <c r="G119" s="67"/>
      <c r="H119" s="67"/>
      <c r="I119" s="67"/>
      <c r="J119" s="67"/>
      <c r="K119" s="67"/>
      <c r="L119" s="67"/>
      <c r="M119" s="67"/>
      <c r="N119" s="67"/>
      <c r="O119" s="67"/>
      <c r="P119" s="67"/>
      <c r="Q119" s="67"/>
      <c r="R119" s="67"/>
      <c r="S119" s="67"/>
      <c r="T119" s="67"/>
      <c r="U119" s="67"/>
      <c r="V119" s="67"/>
      <c r="W119" s="67"/>
      <c r="X119" s="67"/>
      <c r="Y119" s="67"/>
      <c r="Z119" s="67"/>
    </row>
    <row r="120" spans="1:26" ht="69.75" customHeight="1">
      <c r="A120" s="67"/>
      <c r="B120" s="76" t="s">
        <v>14</v>
      </c>
      <c r="C120" s="85"/>
      <c r="D120" s="85"/>
      <c r="E120" s="85"/>
      <c r="F120" s="85"/>
      <c r="G120" s="67"/>
      <c r="H120" s="67"/>
      <c r="I120" s="67"/>
      <c r="J120" s="67"/>
      <c r="K120" s="67"/>
      <c r="L120" s="67"/>
      <c r="M120" s="67"/>
      <c r="N120" s="67"/>
      <c r="O120" s="67"/>
      <c r="P120" s="67"/>
      <c r="Q120" s="67"/>
      <c r="R120" s="67"/>
      <c r="S120" s="67"/>
      <c r="T120" s="67"/>
      <c r="U120" s="67"/>
      <c r="V120" s="67"/>
      <c r="W120" s="67"/>
      <c r="X120" s="67"/>
      <c r="Y120" s="67"/>
      <c r="Z120" s="67"/>
    </row>
    <row r="121" spans="1:26" ht="69.75" customHeight="1">
      <c r="A121" s="67"/>
      <c r="B121" s="73" t="s">
        <v>198</v>
      </c>
      <c r="C121" s="54"/>
      <c r="D121" s="54"/>
      <c r="E121" s="54"/>
      <c r="F121" s="54"/>
      <c r="G121" s="67"/>
      <c r="H121" s="67"/>
      <c r="I121" s="67"/>
      <c r="J121" s="67"/>
      <c r="K121" s="67"/>
      <c r="L121" s="67"/>
      <c r="M121" s="67"/>
      <c r="N121" s="67"/>
      <c r="O121" s="67"/>
      <c r="P121" s="67"/>
      <c r="Q121" s="67"/>
      <c r="R121" s="67"/>
      <c r="S121" s="67"/>
      <c r="T121" s="67"/>
      <c r="U121" s="67"/>
      <c r="V121" s="67"/>
      <c r="W121" s="67"/>
      <c r="X121" s="67"/>
      <c r="Y121" s="67"/>
      <c r="Z121" s="67"/>
    </row>
    <row r="122" spans="1:26" ht="69.75" customHeight="1">
      <c r="A122" s="67"/>
      <c r="B122" s="74" t="s">
        <v>13</v>
      </c>
      <c r="C122" s="85"/>
      <c r="D122" s="85"/>
      <c r="E122" s="85"/>
      <c r="F122" s="85"/>
      <c r="G122" s="67"/>
      <c r="H122" s="67"/>
      <c r="I122" s="67"/>
      <c r="J122" s="67"/>
      <c r="K122" s="67"/>
      <c r="L122" s="67"/>
      <c r="M122" s="67"/>
      <c r="N122" s="67"/>
      <c r="O122" s="67"/>
      <c r="P122" s="67"/>
      <c r="Q122" s="67"/>
      <c r="R122" s="67"/>
      <c r="S122" s="67"/>
      <c r="T122" s="67"/>
      <c r="U122" s="67"/>
      <c r="V122" s="67"/>
      <c r="W122" s="67"/>
      <c r="X122" s="67"/>
      <c r="Y122" s="67"/>
      <c r="Z122" s="67"/>
    </row>
    <row r="123" spans="1:26" ht="7.5" customHeight="1">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row>
    <row r="124" spans="1:26" ht="76.25" customHeight="1">
      <c r="A124" s="67"/>
      <c r="B124" s="67"/>
      <c r="C124" s="143" t="s">
        <v>201</v>
      </c>
      <c r="D124" s="144"/>
      <c r="E124" s="144"/>
      <c r="F124" s="144"/>
      <c r="G124" s="67"/>
      <c r="H124" s="67"/>
      <c r="I124" s="67"/>
      <c r="J124" s="67"/>
      <c r="K124" s="67"/>
      <c r="L124" s="67"/>
      <c r="M124" s="67"/>
      <c r="N124" s="67"/>
      <c r="O124" s="67"/>
      <c r="P124" s="67"/>
      <c r="Q124" s="67"/>
      <c r="R124" s="67"/>
      <c r="S124" s="67"/>
      <c r="T124" s="67"/>
      <c r="U124" s="67"/>
      <c r="V124" s="67"/>
      <c r="W124" s="67"/>
      <c r="X124" s="67"/>
      <c r="Y124" s="67"/>
      <c r="Z124" s="67"/>
    </row>
    <row r="125" spans="1:26" ht="15.75" customHeight="1">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row>
    <row r="126" spans="1:26" ht="15.75" customHeight="1">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row>
    <row r="127" spans="1:26" ht="15.75" customHeight="1">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row>
    <row r="128" spans="1:26" ht="42" customHeight="1">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row>
    <row r="129" spans="1:26" ht="28">
      <c r="A129" s="67"/>
      <c r="B129" s="67"/>
      <c r="C129" s="67"/>
      <c r="D129" s="67"/>
      <c r="E129" s="67"/>
      <c r="G129" s="68">
        <f>IF(SUM(C143:D143)&lt;&gt;100%,"ADJUST WEIGHT",SUMPRODUCT(C141:D141,C143:D143))</f>
        <v>0</v>
      </c>
      <c r="H129" s="67"/>
      <c r="I129" s="68">
        <f>IF(SUM(C143,D143)&lt;&gt;100%,"ADJUST WEIGHT",SUMPRODUCT(C146:D146,E143:F143))</f>
        <v>0</v>
      </c>
      <c r="J129" s="67"/>
      <c r="K129" s="67"/>
      <c r="L129" s="67"/>
      <c r="M129" s="67"/>
      <c r="N129" s="67"/>
      <c r="O129" s="67"/>
      <c r="P129" s="67"/>
      <c r="Q129" s="67"/>
      <c r="R129" s="67"/>
      <c r="S129" s="67"/>
      <c r="T129" s="67"/>
      <c r="U129" s="67"/>
      <c r="V129" s="67"/>
      <c r="W129" s="67"/>
      <c r="X129" s="67"/>
      <c r="Y129" s="67"/>
      <c r="Z129" s="67"/>
    </row>
    <row r="130" spans="1:26" ht="28">
      <c r="A130" s="67"/>
      <c r="B130" s="67"/>
      <c r="C130" s="67"/>
      <c r="D130" s="67"/>
      <c r="E130" s="67"/>
      <c r="G130" s="77"/>
      <c r="H130" s="67"/>
      <c r="I130" s="68"/>
      <c r="J130" s="67"/>
      <c r="K130" s="67"/>
      <c r="L130" s="67"/>
      <c r="M130" s="67"/>
      <c r="N130" s="67"/>
      <c r="O130" s="67"/>
      <c r="P130" s="67"/>
      <c r="Q130" s="67"/>
      <c r="R130" s="67"/>
      <c r="S130" s="67"/>
      <c r="T130" s="67"/>
      <c r="U130" s="67"/>
      <c r="V130" s="67"/>
      <c r="W130" s="67"/>
      <c r="X130" s="67"/>
      <c r="Y130" s="67"/>
      <c r="Z130" s="67"/>
    </row>
    <row r="131" spans="1:26" ht="28">
      <c r="A131" s="67"/>
      <c r="B131" s="67"/>
      <c r="C131" s="67"/>
      <c r="D131" s="67"/>
      <c r="E131" s="67"/>
      <c r="G131" s="68">
        <f>IF(SUM(E143,F143)&lt;&gt;100%,"ADJUST WEIGHT",SUMPRODUCT(E141:F141,E143:F143))</f>
        <v>0</v>
      </c>
      <c r="H131" s="67"/>
      <c r="I131" s="68">
        <f>IF(SUM(E143:F143)&lt;&gt;100%,"ADJUST WEIGHT",SUMPRODUCT(E146:F146,E143:F143))</f>
        <v>0</v>
      </c>
      <c r="J131" s="67"/>
      <c r="K131" s="67"/>
      <c r="L131" s="67"/>
      <c r="M131" s="67"/>
      <c r="N131" s="67"/>
      <c r="O131" s="67"/>
      <c r="P131" s="67"/>
      <c r="Q131" s="67"/>
      <c r="R131" s="67"/>
      <c r="S131" s="67"/>
      <c r="T131" s="67"/>
      <c r="U131" s="67"/>
      <c r="V131" s="67"/>
      <c r="W131" s="67"/>
      <c r="X131" s="67"/>
      <c r="Y131" s="67"/>
      <c r="Z131" s="67"/>
    </row>
    <row r="132" spans="1:26" ht="15.75" customHeight="1">
      <c r="A132" s="67"/>
      <c r="B132" s="67"/>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row>
    <row r="133" spans="1:26" ht="15.75" customHeight="1">
      <c r="A133" s="67"/>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row>
    <row r="134" spans="1:26" ht="15.75" customHeight="1">
      <c r="A134" s="67"/>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row>
    <row r="135" spans="1:26" ht="15.75" customHeight="1">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row>
    <row r="136" spans="1:26" ht="15.75" customHeight="1">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row>
    <row r="137" spans="1:26" ht="15.75" customHeight="1">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row>
    <row r="138" spans="1:26" ht="15.75" customHeight="1">
      <c r="A138" s="67"/>
      <c r="B138" s="67"/>
      <c r="C138" s="147" t="s">
        <v>1</v>
      </c>
      <c r="D138" s="148"/>
      <c r="E138" s="147" t="s">
        <v>2</v>
      </c>
      <c r="F138" s="148"/>
      <c r="G138" s="67"/>
      <c r="H138" s="67"/>
      <c r="I138" s="67"/>
      <c r="J138" s="67"/>
      <c r="K138" s="67"/>
      <c r="L138" s="67"/>
      <c r="M138" s="67"/>
      <c r="N138" s="67"/>
      <c r="O138" s="67"/>
      <c r="P138" s="67"/>
      <c r="Q138" s="67"/>
      <c r="R138" s="67"/>
      <c r="S138" s="67"/>
      <c r="T138" s="67"/>
      <c r="U138" s="67"/>
      <c r="V138" s="67"/>
      <c r="W138" s="67"/>
      <c r="X138" s="67"/>
      <c r="Y138" s="67"/>
      <c r="Z138" s="67"/>
    </row>
    <row r="139" spans="1:26" ht="15.75" customHeight="1">
      <c r="A139" s="67"/>
      <c r="B139" s="67"/>
      <c r="C139" s="70" t="s">
        <v>3</v>
      </c>
      <c r="D139" s="70" t="s">
        <v>4</v>
      </c>
      <c r="E139" s="70" t="s">
        <v>5</v>
      </c>
      <c r="F139" s="70" t="s">
        <v>6</v>
      </c>
      <c r="G139" s="67"/>
      <c r="H139" s="67"/>
      <c r="I139" s="67"/>
      <c r="J139" s="67"/>
      <c r="K139" s="67"/>
      <c r="L139" s="67"/>
      <c r="M139" s="67"/>
      <c r="N139" s="67"/>
      <c r="O139" s="67"/>
      <c r="P139" s="67"/>
      <c r="Q139" s="67"/>
      <c r="R139" s="67"/>
      <c r="S139" s="67"/>
      <c r="T139" s="67"/>
      <c r="U139" s="67"/>
      <c r="V139" s="67"/>
      <c r="W139" s="67"/>
      <c r="X139" s="67"/>
      <c r="Y139" s="67"/>
      <c r="Z139" s="67"/>
    </row>
    <row r="140" spans="1:26" ht="59" customHeight="1">
      <c r="A140" s="67"/>
      <c r="B140" s="67"/>
      <c r="C140" s="71" t="s">
        <v>31</v>
      </c>
      <c r="D140" s="71" t="s">
        <v>32</v>
      </c>
      <c r="E140" s="71" t="s">
        <v>33</v>
      </c>
      <c r="F140" s="71" t="s">
        <v>34</v>
      </c>
      <c r="G140" s="67"/>
      <c r="H140" s="67"/>
      <c r="I140" s="67"/>
      <c r="J140" s="67"/>
      <c r="K140" s="67"/>
      <c r="L140" s="67"/>
      <c r="M140" s="67"/>
      <c r="N140" s="67"/>
      <c r="O140" s="67"/>
      <c r="P140" s="67"/>
      <c r="Q140" s="67"/>
      <c r="R140" s="67"/>
      <c r="S140" s="67"/>
      <c r="T140" s="67"/>
      <c r="U140" s="67"/>
      <c r="V140" s="67"/>
      <c r="W140" s="67"/>
      <c r="X140" s="67"/>
      <c r="Y140" s="67"/>
      <c r="Z140" s="67"/>
    </row>
    <row r="141" spans="1:26" ht="45" customHeight="1">
      <c r="A141" s="67"/>
      <c r="B141" s="73" t="s">
        <v>11</v>
      </c>
      <c r="C141" s="54"/>
      <c r="D141" s="54"/>
      <c r="E141" s="54"/>
      <c r="F141" s="54"/>
      <c r="G141" s="67"/>
      <c r="H141" s="67"/>
      <c r="I141" s="67"/>
      <c r="J141" s="67"/>
      <c r="K141" s="67"/>
      <c r="L141" s="67"/>
      <c r="M141" s="67"/>
      <c r="N141" s="67"/>
      <c r="O141" s="67"/>
      <c r="P141" s="67"/>
      <c r="Q141" s="67"/>
      <c r="R141" s="67"/>
      <c r="S141" s="67"/>
      <c r="T141" s="67"/>
      <c r="U141" s="67"/>
      <c r="V141" s="67"/>
      <c r="W141" s="67"/>
      <c r="X141" s="67"/>
      <c r="Y141" s="67"/>
      <c r="Z141" s="67"/>
    </row>
    <row r="142" spans="1:26" ht="45" customHeight="1">
      <c r="A142" s="67"/>
      <c r="B142" s="73" t="s">
        <v>12</v>
      </c>
      <c r="C142" s="55">
        <v>0.5</v>
      </c>
      <c r="D142" s="55">
        <v>0.5</v>
      </c>
      <c r="E142" s="55">
        <v>0.5</v>
      </c>
      <c r="F142" s="55">
        <v>0.5</v>
      </c>
      <c r="G142" s="67"/>
      <c r="H142" s="67"/>
      <c r="I142" s="67"/>
      <c r="J142" s="67"/>
      <c r="K142" s="67"/>
      <c r="L142" s="67"/>
      <c r="M142" s="67"/>
      <c r="N142" s="67"/>
      <c r="O142" s="67"/>
      <c r="P142" s="67"/>
      <c r="Q142" s="67"/>
      <c r="R142" s="67"/>
      <c r="S142" s="67"/>
      <c r="T142" s="67"/>
      <c r="U142" s="67"/>
      <c r="V142" s="67"/>
      <c r="W142" s="67"/>
      <c r="X142" s="67"/>
      <c r="Y142" s="67"/>
      <c r="Z142" s="67"/>
    </row>
    <row r="143" spans="1:26" ht="45" hidden="1" customHeight="1">
      <c r="A143" s="67"/>
      <c r="B143" s="73" t="s">
        <v>12</v>
      </c>
      <c r="C143" s="55">
        <f>IF(C141="",C142,IF(C141=0,0,C142))</f>
        <v>0.5</v>
      </c>
      <c r="D143" s="55">
        <f t="shared" ref="D143:F143" si="5">IF(D141="",D142,IF(D141=0,0,D142))</f>
        <v>0.5</v>
      </c>
      <c r="E143" s="55">
        <f t="shared" si="5"/>
        <v>0.5</v>
      </c>
      <c r="F143" s="55">
        <f t="shared" si="5"/>
        <v>0.5</v>
      </c>
      <c r="G143" s="67"/>
      <c r="H143" s="67"/>
      <c r="I143" s="67"/>
      <c r="J143" s="67"/>
      <c r="K143" s="67"/>
      <c r="L143" s="67"/>
      <c r="M143" s="67"/>
      <c r="N143" s="67"/>
      <c r="O143" s="67"/>
      <c r="P143" s="67"/>
      <c r="Q143" s="67"/>
      <c r="R143" s="67"/>
      <c r="S143" s="67"/>
      <c r="T143" s="67"/>
      <c r="U143" s="67"/>
      <c r="V143" s="67"/>
      <c r="W143" s="67"/>
      <c r="X143" s="67"/>
      <c r="Y143" s="67"/>
      <c r="Z143" s="67"/>
    </row>
    <row r="144" spans="1:26" ht="69.75" customHeight="1">
      <c r="A144" s="67"/>
      <c r="B144" s="74" t="s">
        <v>13</v>
      </c>
      <c r="C144" s="85"/>
      <c r="D144" s="85"/>
      <c r="E144" s="85"/>
      <c r="F144" s="85"/>
      <c r="G144" s="67"/>
      <c r="H144" s="67"/>
      <c r="I144" s="67"/>
      <c r="J144" s="67"/>
      <c r="K144" s="67"/>
      <c r="L144" s="67"/>
      <c r="M144" s="67"/>
      <c r="N144" s="67"/>
      <c r="O144" s="67"/>
      <c r="P144" s="67"/>
      <c r="Q144" s="67"/>
      <c r="R144" s="67"/>
      <c r="S144" s="67"/>
      <c r="T144" s="67"/>
      <c r="U144" s="67"/>
      <c r="V144" s="67"/>
      <c r="W144" s="67"/>
      <c r="X144" s="67"/>
      <c r="Y144" s="67"/>
      <c r="Z144" s="67"/>
    </row>
    <row r="145" spans="1:26" ht="69.75" customHeight="1">
      <c r="A145" s="67"/>
      <c r="B145" s="76" t="s">
        <v>14</v>
      </c>
      <c r="C145" s="85"/>
      <c r="D145" s="85"/>
      <c r="E145" s="85"/>
      <c r="F145" s="85"/>
      <c r="G145" s="67"/>
      <c r="H145" s="67"/>
      <c r="I145" s="67"/>
      <c r="J145" s="67"/>
      <c r="K145" s="67"/>
      <c r="L145" s="67"/>
      <c r="M145" s="67"/>
      <c r="N145" s="67"/>
      <c r="O145" s="67"/>
      <c r="P145" s="67"/>
      <c r="Q145" s="67"/>
      <c r="R145" s="67"/>
      <c r="S145" s="67"/>
      <c r="T145" s="67"/>
      <c r="U145" s="67"/>
      <c r="V145" s="67"/>
      <c r="W145" s="67"/>
      <c r="X145" s="67"/>
      <c r="Y145" s="67"/>
      <c r="Z145" s="67"/>
    </row>
    <row r="146" spans="1:26" ht="69.75" customHeight="1">
      <c r="A146" s="67"/>
      <c r="B146" s="73" t="s">
        <v>198</v>
      </c>
      <c r="C146" s="54"/>
      <c r="D146" s="54"/>
      <c r="E146" s="54"/>
      <c r="F146" s="54"/>
      <c r="G146" s="67"/>
      <c r="H146" s="67"/>
      <c r="I146" s="67"/>
      <c r="J146" s="67"/>
      <c r="K146" s="67"/>
      <c r="L146" s="67"/>
      <c r="M146" s="67"/>
      <c r="N146" s="67"/>
      <c r="O146" s="67"/>
      <c r="P146" s="67"/>
      <c r="Q146" s="67"/>
      <c r="R146" s="67"/>
      <c r="S146" s="67"/>
      <c r="T146" s="67"/>
      <c r="U146" s="67"/>
      <c r="V146" s="67"/>
      <c r="W146" s="67"/>
      <c r="X146" s="67"/>
      <c r="Y146" s="67"/>
      <c r="Z146" s="67"/>
    </row>
    <row r="147" spans="1:26" ht="69.75" customHeight="1">
      <c r="A147" s="67"/>
      <c r="B147" s="74" t="s">
        <v>13</v>
      </c>
      <c r="C147" s="85"/>
      <c r="D147" s="85"/>
      <c r="E147" s="85"/>
      <c r="F147" s="85"/>
      <c r="G147" s="67"/>
      <c r="H147" s="67"/>
      <c r="I147" s="67"/>
      <c r="J147" s="67"/>
      <c r="K147" s="67"/>
      <c r="L147" s="67"/>
      <c r="M147" s="67"/>
      <c r="N147" s="67"/>
      <c r="O147" s="67"/>
      <c r="P147" s="67"/>
      <c r="Q147" s="67"/>
      <c r="R147" s="67"/>
      <c r="S147" s="67"/>
      <c r="T147" s="67"/>
      <c r="U147" s="67"/>
      <c r="V147" s="67"/>
      <c r="W147" s="67"/>
      <c r="X147" s="67"/>
      <c r="Y147" s="67"/>
      <c r="Z147" s="67"/>
    </row>
    <row r="148" spans="1:26" ht="7.5" customHeight="1">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row>
    <row r="149" spans="1:26" ht="72" customHeight="1">
      <c r="A149" s="67"/>
      <c r="B149" s="67"/>
      <c r="C149" s="143" t="s">
        <v>202</v>
      </c>
      <c r="D149" s="144"/>
      <c r="E149" s="144"/>
      <c r="F149" s="144"/>
      <c r="G149" s="67"/>
      <c r="H149" s="67"/>
      <c r="I149" s="67"/>
      <c r="J149" s="67"/>
      <c r="K149" s="67"/>
      <c r="L149" s="67"/>
      <c r="M149" s="67"/>
      <c r="N149" s="67"/>
      <c r="O149" s="67"/>
      <c r="P149" s="67"/>
      <c r="Q149" s="67"/>
      <c r="R149" s="67"/>
      <c r="S149" s="67"/>
      <c r="T149" s="67"/>
      <c r="U149" s="67"/>
      <c r="V149" s="67"/>
      <c r="W149" s="67"/>
      <c r="X149" s="67"/>
      <c r="Y149" s="67"/>
      <c r="Z149" s="67"/>
    </row>
    <row r="150" spans="1:26" ht="15.75" customHeight="1">
      <c r="A150" s="67"/>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row>
    <row r="151" spans="1:26" ht="15.75" customHeight="1">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row>
    <row r="152" spans="1:26" ht="15.75" customHeight="1">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row>
    <row r="153" spans="1:26" ht="112" customHeight="1">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row>
    <row r="154" spans="1:26" ht="28">
      <c r="A154" s="67"/>
      <c r="B154" s="67"/>
      <c r="C154" s="67"/>
      <c r="D154" s="67"/>
      <c r="E154" s="67"/>
      <c r="G154" s="68">
        <f>IF(SUM(C168:D168)&lt;&gt;100%,"ADJUST WEIGHT",SUMPRODUCT(C166:D166,C168:D168))</f>
        <v>0</v>
      </c>
      <c r="H154" s="67"/>
      <c r="I154" s="68">
        <f>IF(SUM(C168,D168)&lt;&gt;100%,"ADJUST WEIGHT",SUMPRODUCT(C171:D171,E168:F168))</f>
        <v>0</v>
      </c>
      <c r="J154" s="67"/>
      <c r="K154" s="67"/>
      <c r="L154" s="67"/>
      <c r="M154" s="67"/>
      <c r="N154" s="67"/>
      <c r="O154" s="67"/>
      <c r="P154" s="67"/>
      <c r="Q154" s="67"/>
      <c r="R154" s="67"/>
      <c r="S154" s="67"/>
      <c r="T154" s="67"/>
      <c r="U154" s="67"/>
      <c r="V154" s="67"/>
      <c r="W154" s="67"/>
      <c r="X154" s="67"/>
      <c r="Y154" s="67"/>
      <c r="Z154" s="67"/>
    </row>
    <row r="155" spans="1:26" ht="15" customHeight="1">
      <c r="A155" s="67"/>
      <c r="B155" s="67"/>
      <c r="C155" s="67"/>
      <c r="D155" s="67"/>
      <c r="E155" s="67"/>
      <c r="G155" s="77"/>
      <c r="H155" s="67"/>
      <c r="I155" s="68"/>
      <c r="J155" s="67"/>
      <c r="K155" s="67"/>
      <c r="L155" s="67"/>
      <c r="M155" s="67"/>
      <c r="N155" s="67"/>
      <c r="O155" s="67"/>
      <c r="P155" s="67"/>
      <c r="Q155" s="67"/>
      <c r="R155" s="67"/>
      <c r="S155" s="67"/>
      <c r="T155" s="67"/>
      <c r="U155" s="67"/>
      <c r="V155" s="67"/>
      <c r="W155" s="67"/>
      <c r="X155" s="67"/>
      <c r="Y155" s="67"/>
      <c r="Z155" s="67"/>
    </row>
    <row r="156" spans="1:26" ht="28">
      <c r="A156" s="67"/>
      <c r="B156" s="67"/>
      <c r="C156" s="67"/>
      <c r="D156" s="67"/>
      <c r="E156" s="67"/>
      <c r="G156" s="68">
        <f>IF(SUM(E168,F168)&lt;&gt;100%,"ADJUST WEIGHT",SUMPRODUCT(E166:F166,E168:F168))</f>
        <v>0</v>
      </c>
      <c r="H156" s="67"/>
      <c r="I156" s="68">
        <f>IF(SUM(E168:F168)&lt;&gt;100%,"ADJUST WEIGHT",SUMPRODUCT(E171:F171,E168:F168))</f>
        <v>0</v>
      </c>
      <c r="J156" s="67"/>
      <c r="K156" s="67"/>
      <c r="L156" s="67"/>
      <c r="M156" s="67"/>
      <c r="N156" s="67"/>
      <c r="O156" s="67"/>
      <c r="P156" s="67"/>
      <c r="Q156" s="67"/>
      <c r="R156" s="67"/>
      <c r="S156" s="67"/>
      <c r="T156" s="67"/>
      <c r="U156" s="67"/>
      <c r="V156" s="67"/>
      <c r="W156" s="67"/>
      <c r="X156" s="67"/>
      <c r="Y156" s="67"/>
      <c r="Z156" s="67"/>
    </row>
    <row r="157" spans="1:26" ht="15.75" customHeight="1">
      <c r="A157" s="67"/>
      <c r="B157" s="67"/>
      <c r="C157" s="67"/>
      <c r="D157" s="67"/>
      <c r="E157" s="67"/>
      <c r="F157" s="69"/>
      <c r="G157" s="67"/>
      <c r="H157" s="67"/>
      <c r="I157" s="67"/>
      <c r="J157" s="67"/>
      <c r="K157" s="67"/>
      <c r="L157" s="67"/>
      <c r="M157" s="67"/>
      <c r="N157" s="67"/>
      <c r="O157" s="67"/>
      <c r="P157" s="67"/>
      <c r="Q157" s="67"/>
      <c r="R157" s="67"/>
      <c r="S157" s="67"/>
      <c r="T157" s="67"/>
      <c r="U157" s="67"/>
      <c r="V157" s="67"/>
      <c r="W157" s="67"/>
      <c r="X157" s="67"/>
      <c r="Y157" s="67"/>
      <c r="Z157" s="67"/>
    </row>
    <row r="158" spans="1:26" ht="15.75" customHeight="1">
      <c r="A158" s="67"/>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row>
    <row r="159" spans="1:26" ht="15.75" customHeight="1">
      <c r="A159" s="67"/>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row>
    <row r="160" spans="1:26" ht="15.75" customHeight="1">
      <c r="A160" s="67"/>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row>
    <row r="161" spans="1:26" ht="15.75" customHeight="1">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row>
    <row r="162" spans="1:26" ht="15.75" customHeight="1">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row>
    <row r="163" spans="1:26" ht="15.75" customHeight="1">
      <c r="A163" s="67"/>
      <c r="B163" s="67"/>
      <c r="C163" s="147" t="s">
        <v>1</v>
      </c>
      <c r="D163" s="148"/>
      <c r="E163" s="147" t="s">
        <v>2</v>
      </c>
      <c r="F163" s="148"/>
      <c r="G163" s="67"/>
      <c r="H163" s="67"/>
      <c r="I163" s="67"/>
      <c r="J163" s="67"/>
      <c r="K163" s="67"/>
      <c r="L163" s="67"/>
      <c r="M163" s="67"/>
      <c r="N163" s="67"/>
      <c r="O163" s="67"/>
      <c r="P163" s="67"/>
      <c r="Q163" s="67"/>
      <c r="R163" s="67"/>
      <c r="S163" s="67"/>
      <c r="T163" s="67"/>
      <c r="U163" s="67"/>
      <c r="V163" s="67"/>
      <c r="W163" s="67"/>
      <c r="X163" s="67"/>
      <c r="Y163" s="67"/>
      <c r="Z163" s="67"/>
    </row>
    <row r="164" spans="1:26" ht="15.75" customHeight="1">
      <c r="A164" s="67"/>
      <c r="B164" s="67"/>
      <c r="C164" s="70" t="s">
        <v>3</v>
      </c>
      <c r="D164" s="70" t="s">
        <v>4</v>
      </c>
      <c r="E164" s="70" t="s">
        <v>5</v>
      </c>
      <c r="F164" s="70" t="s">
        <v>6</v>
      </c>
      <c r="G164" s="67"/>
      <c r="H164" s="67"/>
      <c r="I164" s="67"/>
      <c r="J164" s="67"/>
      <c r="K164" s="67"/>
      <c r="L164" s="67"/>
      <c r="M164" s="67"/>
      <c r="N164" s="67"/>
      <c r="O164" s="67"/>
      <c r="P164" s="67"/>
      <c r="Q164" s="67"/>
      <c r="R164" s="67"/>
      <c r="S164" s="67"/>
      <c r="T164" s="67"/>
      <c r="U164" s="67"/>
      <c r="V164" s="67"/>
      <c r="W164" s="67"/>
      <c r="X164" s="67"/>
      <c r="Y164" s="67"/>
      <c r="Z164" s="67"/>
    </row>
    <row r="165" spans="1:26" ht="85.25" customHeight="1">
      <c r="A165" s="67"/>
      <c r="B165" s="67"/>
      <c r="C165" s="71" t="s">
        <v>35</v>
      </c>
      <c r="D165" s="71" t="s">
        <v>36</v>
      </c>
      <c r="E165" s="71" t="s">
        <v>37</v>
      </c>
      <c r="F165" s="71" t="s">
        <v>38</v>
      </c>
      <c r="G165" s="67"/>
      <c r="H165" s="67"/>
      <c r="I165" s="67"/>
      <c r="J165" s="67"/>
      <c r="K165" s="67"/>
      <c r="L165" s="67"/>
      <c r="M165" s="67"/>
      <c r="N165" s="67"/>
      <c r="O165" s="67"/>
      <c r="P165" s="67"/>
      <c r="Q165" s="67"/>
      <c r="R165" s="67"/>
      <c r="S165" s="67"/>
      <c r="T165" s="67"/>
      <c r="U165" s="67"/>
      <c r="V165" s="67"/>
      <c r="W165" s="67"/>
      <c r="X165" s="67"/>
      <c r="Y165" s="67"/>
      <c r="Z165" s="67"/>
    </row>
    <row r="166" spans="1:26" ht="45" customHeight="1">
      <c r="A166" s="67"/>
      <c r="B166" s="73" t="s">
        <v>11</v>
      </c>
      <c r="C166" s="54"/>
      <c r="D166" s="54"/>
      <c r="E166" s="54"/>
      <c r="F166" s="54"/>
      <c r="G166" s="67"/>
      <c r="H166" s="67"/>
      <c r="I166" s="67"/>
      <c r="J166" s="67"/>
      <c r="K166" s="67"/>
      <c r="L166" s="67"/>
      <c r="M166" s="67"/>
      <c r="N166" s="67"/>
      <c r="O166" s="67"/>
      <c r="P166" s="67"/>
      <c r="Q166" s="67"/>
      <c r="R166" s="67"/>
      <c r="S166" s="67"/>
      <c r="T166" s="67"/>
      <c r="U166" s="67"/>
      <c r="V166" s="67"/>
      <c r="W166" s="67"/>
      <c r="X166" s="67"/>
      <c r="Y166" s="67"/>
      <c r="Z166" s="67"/>
    </row>
    <row r="167" spans="1:26" ht="45" customHeight="1">
      <c r="A167" s="67"/>
      <c r="B167" s="73" t="s">
        <v>12</v>
      </c>
      <c r="C167" s="55">
        <v>0.5</v>
      </c>
      <c r="D167" s="55">
        <v>0.5</v>
      </c>
      <c r="E167" s="55">
        <v>0.5</v>
      </c>
      <c r="F167" s="55">
        <v>0.5</v>
      </c>
      <c r="G167" s="67"/>
      <c r="H167" s="67"/>
      <c r="I167" s="67"/>
      <c r="J167" s="67"/>
      <c r="K167" s="67"/>
      <c r="L167" s="67"/>
      <c r="M167" s="67"/>
      <c r="N167" s="67"/>
      <c r="O167" s="67"/>
      <c r="P167" s="67"/>
      <c r="Q167" s="67"/>
      <c r="R167" s="67"/>
      <c r="S167" s="67"/>
      <c r="T167" s="67"/>
      <c r="U167" s="67"/>
      <c r="V167" s="67"/>
      <c r="W167" s="67"/>
      <c r="X167" s="67"/>
      <c r="Y167" s="67"/>
      <c r="Z167" s="67"/>
    </row>
    <row r="168" spans="1:26" ht="45" hidden="1" customHeight="1">
      <c r="A168" s="67"/>
      <c r="B168" s="73" t="s">
        <v>12</v>
      </c>
      <c r="C168" s="55">
        <f>IF(C166="",C167,IF(C166=0,0,C167))</f>
        <v>0.5</v>
      </c>
      <c r="D168" s="55">
        <f t="shared" ref="D168:F168" si="6">IF(D166="",D167,IF(D166=0,0,D167))</f>
        <v>0.5</v>
      </c>
      <c r="E168" s="55">
        <f t="shared" si="6"/>
        <v>0.5</v>
      </c>
      <c r="F168" s="55">
        <f t="shared" si="6"/>
        <v>0.5</v>
      </c>
      <c r="G168" s="67"/>
      <c r="H168" s="67"/>
      <c r="I168" s="67"/>
      <c r="J168" s="67"/>
      <c r="K168" s="67"/>
      <c r="L168" s="67"/>
      <c r="M168" s="67"/>
      <c r="N168" s="67"/>
      <c r="O168" s="67"/>
      <c r="P168" s="67"/>
      <c r="Q168" s="67"/>
      <c r="R168" s="67"/>
      <c r="S168" s="67"/>
      <c r="T168" s="67"/>
      <c r="U168" s="67"/>
      <c r="V168" s="67"/>
      <c r="W168" s="67"/>
      <c r="X168" s="67"/>
      <c r="Y168" s="67"/>
      <c r="Z168" s="67"/>
    </row>
    <row r="169" spans="1:26" ht="69.75" customHeight="1">
      <c r="A169" s="67"/>
      <c r="B169" s="74" t="s">
        <v>13</v>
      </c>
      <c r="C169" s="85"/>
      <c r="D169" s="85"/>
      <c r="E169" s="85"/>
      <c r="F169" s="85"/>
      <c r="G169" s="67"/>
      <c r="H169" s="67"/>
      <c r="I169" s="67"/>
      <c r="J169" s="67"/>
      <c r="K169" s="67"/>
      <c r="L169" s="67"/>
      <c r="M169" s="67"/>
      <c r="N169" s="67"/>
      <c r="O169" s="67"/>
      <c r="P169" s="67"/>
      <c r="Q169" s="67"/>
      <c r="R169" s="67"/>
      <c r="S169" s="67"/>
      <c r="T169" s="67"/>
      <c r="U169" s="67"/>
      <c r="V169" s="67"/>
      <c r="W169" s="67"/>
      <c r="X169" s="67"/>
      <c r="Y169" s="67"/>
      <c r="Z169" s="67"/>
    </row>
    <row r="170" spans="1:26" ht="69.75" customHeight="1">
      <c r="A170" s="67"/>
      <c r="B170" s="76" t="s">
        <v>14</v>
      </c>
      <c r="C170" s="85"/>
      <c r="D170" s="85"/>
      <c r="E170" s="85"/>
      <c r="F170" s="85"/>
      <c r="G170" s="67"/>
      <c r="H170" s="67"/>
      <c r="I170" s="67"/>
      <c r="J170" s="67"/>
      <c r="K170" s="67"/>
      <c r="L170" s="67"/>
      <c r="M170" s="67"/>
      <c r="N170" s="67"/>
      <c r="O170" s="67"/>
      <c r="P170" s="67"/>
      <c r="Q170" s="67"/>
      <c r="R170" s="67"/>
      <c r="S170" s="67"/>
      <c r="T170" s="67"/>
      <c r="U170" s="67"/>
      <c r="V170" s="67"/>
      <c r="W170" s="67"/>
      <c r="X170" s="67"/>
      <c r="Y170" s="67"/>
      <c r="Z170" s="67"/>
    </row>
    <row r="171" spans="1:26" ht="69.75" customHeight="1">
      <c r="A171" s="67"/>
      <c r="B171" s="73" t="s">
        <v>198</v>
      </c>
      <c r="C171" s="54"/>
      <c r="D171" s="54"/>
      <c r="E171" s="54"/>
      <c r="F171" s="54"/>
      <c r="G171" s="67"/>
      <c r="H171" s="67"/>
      <c r="I171" s="67"/>
      <c r="J171" s="67"/>
      <c r="K171" s="67"/>
      <c r="L171" s="67"/>
      <c r="M171" s="67"/>
      <c r="N171" s="67"/>
      <c r="O171" s="67"/>
      <c r="P171" s="67"/>
      <c r="Q171" s="67"/>
      <c r="R171" s="67"/>
      <c r="S171" s="67"/>
      <c r="T171" s="67"/>
      <c r="U171" s="67"/>
      <c r="V171" s="67"/>
      <c r="W171" s="67"/>
      <c r="X171" s="67"/>
      <c r="Y171" s="67"/>
      <c r="Z171" s="67"/>
    </row>
    <row r="172" spans="1:26" ht="69.75" customHeight="1">
      <c r="A172" s="67"/>
      <c r="B172" s="74" t="s">
        <v>13</v>
      </c>
      <c r="C172" s="85"/>
      <c r="D172" s="85"/>
      <c r="E172" s="85"/>
      <c r="F172" s="85"/>
      <c r="G172" s="67"/>
      <c r="H172" s="67"/>
      <c r="I172" s="67"/>
      <c r="J172" s="67"/>
      <c r="K172" s="67"/>
      <c r="L172" s="67"/>
      <c r="M172" s="67"/>
      <c r="N172" s="67"/>
      <c r="O172" s="67"/>
      <c r="P172" s="67"/>
      <c r="Q172" s="67"/>
      <c r="R172" s="67"/>
      <c r="S172" s="67"/>
      <c r="T172" s="67"/>
      <c r="U172" s="67"/>
      <c r="V172" s="67"/>
      <c r="W172" s="67"/>
      <c r="X172" s="67"/>
      <c r="Y172" s="67"/>
      <c r="Z172" s="67"/>
    </row>
    <row r="173" spans="1:26" ht="7.5" customHeight="1">
      <c r="A173" s="67"/>
      <c r="B173" s="67"/>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row>
    <row r="174" spans="1:26" ht="75" customHeight="1">
      <c r="A174" s="67"/>
      <c r="B174" s="67"/>
      <c r="C174" s="143" t="s">
        <v>203</v>
      </c>
      <c r="D174" s="144"/>
      <c r="E174" s="144"/>
      <c r="F174" s="144"/>
      <c r="G174" s="67"/>
      <c r="H174" s="67"/>
      <c r="I174" s="67"/>
      <c r="J174" s="67"/>
      <c r="K174" s="67"/>
      <c r="L174" s="67"/>
      <c r="M174" s="67"/>
      <c r="N174" s="67"/>
      <c r="O174" s="67"/>
      <c r="P174" s="67"/>
      <c r="Q174" s="67"/>
      <c r="R174" s="67"/>
      <c r="S174" s="67"/>
      <c r="T174" s="67"/>
      <c r="U174" s="67"/>
      <c r="V174" s="67"/>
      <c r="W174" s="67"/>
      <c r="X174" s="67"/>
      <c r="Y174" s="67"/>
      <c r="Z174" s="67"/>
    </row>
    <row r="175" spans="1:26" ht="15.75" customHeight="1">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row>
    <row r="176" spans="1:26" ht="15.75" customHeight="1">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row>
    <row r="177" spans="1:26" ht="15.75" customHeight="1">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row>
    <row r="178" spans="1:26" ht="44" customHeight="1">
      <c r="A178" s="67"/>
      <c r="B178" s="67"/>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row>
    <row r="179" spans="1:26" ht="28">
      <c r="A179" s="67"/>
      <c r="B179" s="67"/>
      <c r="C179" s="67"/>
      <c r="D179" s="67"/>
      <c r="E179" s="67"/>
      <c r="G179" s="68">
        <f>IF(SUM(C193:D193)&lt;&gt;100%,"ADJUST WEIGHT",SUMPRODUCT(C191:D191,C193:D193))</f>
        <v>0</v>
      </c>
      <c r="H179" s="67"/>
      <c r="I179" s="68">
        <f>IF(SUM(C193,D193)&lt;&gt;100%,"ADJUST WEIGHT",SUMPRODUCT(C196:D196,E193:F193))</f>
        <v>0</v>
      </c>
      <c r="J179" s="67"/>
      <c r="K179" s="67"/>
      <c r="L179" s="67"/>
      <c r="M179" s="67"/>
      <c r="N179" s="67"/>
      <c r="O179" s="67"/>
      <c r="P179" s="67"/>
      <c r="Q179" s="67"/>
      <c r="R179" s="67"/>
      <c r="S179" s="67"/>
      <c r="T179" s="67"/>
      <c r="U179" s="67"/>
      <c r="V179" s="67"/>
      <c r="W179" s="67"/>
      <c r="X179" s="67"/>
      <c r="Y179" s="67"/>
      <c r="Z179" s="67"/>
    </row>
    <row r="180" spans="1:26" ht="15.75" customHeight="1">
      <c r="A180" s="67"/>
      <c r="B180" s="67"/>
      <c r="C180" s="67"/>
      <c r="D180" s="67"/>
      <c r="E180" s="67"/>
      <c r="G180" s="77"/>
      <c r="H180" s="67"/>
      <c r="I180" s="68"/>
      <c r="J180" s="67"/>
      <c r="K180" s="67"/>
      <c r="L180" s="67"/>
      <c r="M180" s="67"/>
      <c r="N180" s="67"/>
      <c r="O180" s="67"/>
      <c r="P180" s="67"/>
      <c r="Q180" s="67"/>
      <c r="R180" s="67"/>
      <c r="S180" s="67"/>
      <c r="T180" s="67"/>
      <c r="U180" s="67"/>
      <c r="V180" s="67"/>
      <c r="W180" s="67"/>
      <c r="X180" s="67"/>
      <c r="Y180" s="67"/>
      <c r="Z180" s="67"/>
    </row>
    <row r="181" spans="1:26" ht="28">
      <c r="A181" s="67"/>
      <c r="B181" s="67"/>
      <c r="C181" s="67"/>
      <c r="D181" s="67"/>
      <c r="E181" s="67"/>
      <c r="G181" s="68">
        <f>IF(SUM(E193,F193)&lt;&gt;100%,"ADJUST WEIGHT",SUMPRODUCT(E191:F191,E193:F193))</f>
        <v>0</v>
      </c>
      <c r="H181" s="67"/>
      <c r="I181" s="68">
        <f>IF(SUM(E193:F193)&lt;&gt;100%,"ADJUST WEIGHT",SUMPRODUCT(E196:F196,E193:F193))</f>
        <v>0</v>
      </c>
      <c r="J181" s="67"/>
      <c r="K181" s="67"/>
      <c r="L181" s="67"/>
      <c r="M181" s="67"/>
      <c r="N181" s="67"/>
      <c r="O181" s="67"/>
      <c r="P181" s="67"/>
      <c r="Q181" s="67"/>
      <c r="R181" s="67"/>
      <c r="S181" s="67"/>
      <c r="T181" s="67"/>
      <c r="U181" s="67"/>
      <c r="V181" s="67"/>
      <c r="W181" s="67"/>
      <c r="X181" s="67"/>
      <c r="Y181" s="67"/>
      <c r="Z181" s="67"/>
    </row>
    <row r="182" spans="1:26" ht="15.75" customHeight="1">
      <c r="A182" s="67"/>
      <c r="B182" s="67"/>
      <c r="C182" s="67"/>
      <c r="D182" s="67"/>
      <c r="E182" s="67"/>
      <c r="F182" s="69"/>
      <c r="G182" s="67"/>
      <c r="H182" s="67"/>
      <c r="I182" s="67"/>
      <c r="J182" s="67"/>
      <c r="K182" s="67"/>
      <c r="L182" s="67"/>
      <c r="M182" s="67"/>
      <c r="N182" s="67"/>
      <c r="O182" s="67"/>
      <c r="P182" s="67"/>
      <c r="Q182" s="67"/>
      <c r="R182" s="67"/>
      <c r="S182" s="67"/>
      <c r="T182" s="67"/>
      <c r="U182" s="67"/>
      <c r="V182" s="67"/>
      <c r="W182" s="67"/>
      <c r="X182" s="67"/>
      <c r="Y182" s="67"/>
      <c r="Z182" s="67"/>
    </row>
    <row r="183" spans="1:26" ht="15.75" customHeight="1">
      <c r="A183" s="67"/>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row>
    <row r="184" spans="1:26" ht="15.75" customHeight="1">
      <c r="A184" s="67"/>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row>
    <row r="185" spans="1:26" ht="15.75" customHeight="1">
      <c r="A185" s="67"/>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row>
    <row r="186" spans="1:26" ht="15.75" customHeight="1">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row>
    <row r="187" spans="1:26" ht="15.75" customHeight="1">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row>
    <row r="188" spans="1:26" ht="15.75" customHeight="1">
      <c r="A188" s="67"/>
      <c r="B188" s="67"/>
      <c r="C188" s="147" t="s">
        <v>1</v>
      </c>
      <c r="D188" s="148"/>
      <c r="E188" s="147" t="s">
        <v>2</v>
      </c>
      <c r="F188" s="148"/>
      <c r="G188" s="67"/>
      <c r="H188" s="67"/>
      <c r="I188" s="67"/>
      <c r="J188" s="67"/>
      <c r="K188" s="67"/>
      <c r="L188" s="67"/>
      <c r="M188" s="67"/>
      <c r="N188" s="67"/>
      <c r="O188" s="67"/>
      <c r="P188" s="67"/>
      <c r="Q188" s="67"/>
      <c r="R188" s="67"/>
      <c r="S188" s="67"/>
      <c r="T188" s="67"/>
      <c r="U188" s="67"/>
      <c r="V188" s="67"/>
      <c r="W188" s="67"/>
      <c r="X188" s="67"/>
      <c r="Y188" s="67"/>
      <c r="Z188" s="67"/>
    </row>
    <row r="189" spans="1:26" ht="15.75" customHeight="1">
      <c r="A189" s="67"/>
      <c r="B189" s="67"/>
      <c r="C189" s="70" t="s">
        <v>3</v>
      </c>
      <c r="D189" s="70" t="s">
        <v>4</v>
      </c>
      <c r="E189" s="70" t="s">
        <v>5</v>
      </c>
      <c r="F189" s="70" t="s">
        <v>6</v>
      </c>
      <c r="G189" s="67"/>
      <c r="H189" s="67"/>
      <c r="I189" s="67"/>
      <c r="J189" s="67"/>
      <c r="K189" s="67"/>
      <c r="L189" s="67"/>
      <c r="M189" s="67"/>
      <c r="N189" s="67"/>
      <c r="O189" s="67"/>
      <c r="P189" s="67"/>
      <c r="Q189" s="67"/>
      <c r="R189" s="67"/>
      <c r="S189" s="67"/>
      <c r="T189" s="67"/>
      <c r="U189" s="67"/>
      <c r="V189" s="67"/>
      <c r="W189" s="67"/>
      <c r="X189" s="67"/>
      <c r="Y189" s="67"/>
      <c r="Z189" s="67"/>
    </row>
    <row r="190" spans="1:26" ht="55.5" customHeight="1">
      <c r="A190" s="67"/>
      <c r="B190" s="67"/>
      <c r="C190" s="71" t="s">
        <v>39</v>
      </c>
      <c r="D190" s="71" t="s">
        <v>40</v>
      </c>
      <c r="E190" s="71" t="s">
        <v>41</v>
      </c>
      <c r="F190" s="71" t="s">
        <v>42</v>
      </c>
      <c r="G190" s="67"/>
      <c r="H190" s="67"/>
      <c r="I190" s="67"/>
      <c r="J190" s="67"/>
      <c r="K190" s="67"/>
      <c r="L190" s="67"/>
      <c r="M190" s="67"/>
      <c r="N190" s="67"/>
      <c r="O190" s="67"/>
      <c r="P190" s="67"/>
      <c r="Q190" s="67"/>
      <c r="R190" s="67"/>
      <c r="S190" s="67"/>
      <c r="T190" s="67"/>
      <c r="U190" s="67"/>
      <c r="V190" s="67"/>
      <c r="W190" s="67"/>
      <c r="X190" s="67"/>
      <c r="Y190" s="67"/>
      <c r="Z190" s="67"/>
    </row>
    <row r="191" spans="1:26" ht="45" customHeight="1">
      <c r="A191" s="67"/>
      <c r="B191" s="73" t="s">
        <v>11</v>
      </c>
      <c r="C191" s="54"/>
      <c r="D191" s="54"/>
      <c r="E191" s="54"/>
      <c r="F191" s="54"/>
      <c r="G191" s="67"/>
      <c r="H191" s="67"/>
      <c r="I191" s="67"/>
      <c r="J191" s="67"/>
      <c r="K191" s="67"/>
      <c r="L191" s="67"/>
      <c r="M191" s="67"/>
      <c r="N191" s="67"/>
      <c r="O191" s="67"/>
      <c r="P191" s="67"/>
      <c r="Q191" s="67"/>
      <c r="R191" s="67"/>
      <c r="S191" s="67"/>
      <c r="T191" s="67"/>
      <c r="U191" s="67"/>
      <c r="V191" s="67"/>
      <c r="W191" s="67"/>
      <c r="X191" s="67"/>
      <c r="Y191" s="67"/>
      <c r="Z191" s="67"/>
    </row>
    <row r="192" spans="1:26" ht="45" customHeight="1">
      <c r="A192" s="67"/>
      <c r="B192" s="73" t="s">
        <v>12</v>
      </c>
      <c r="C192" s="55">
        <v>0.5</v>
      </c>
      <c r="D192" s="55">
        <v>0.5</v>
      </c>
      <c r="E192" s="55">
        <v>0.5</v>
      </c>
      <c r="F192" s="55">
        <v>0.5</v>
      </c>
      <c r="G192" s="67"/>
      <c r="H192" s="67"/>
      <c r="I192" s="67"/>
      <c r="J192" s="67"/>
      <c r="K192" s="67"/>
      <c r="L192" s="67"/>
      <c r="M192" s="67"/>
      <c r="N192" s="67"/>
      <c r="O192" s="67"/>
      <c r="P192" s="67"/>
      <c r="Q192" s="67"/>
      <c r="R192" s="67"/>
      <c r="S192" s="67"/>
      <c r="T192" s="67"/>
      <c r="U192" s="67"/>
      <c r="V192" s="67"/>
      <c r="W192" s="67"/>
      <c r="X192" s="67"/>
      <c r="Y192" s="67"/>
      <c r="Z192" s="67"/>
    </row>
    <row r="193" spans="1:26" ht="45" hidden="1" customHeight="1">
      <c r="A193" s="67"/>
      <c r="B193" s="73" t="s">
        <v>12</v>
      </c>
      <c r="C193" s="55">
        <f>IF(C191="",C192,IF(C191=0,0,C192))</f>
        <v>0.5</v>
      </c>
      <c r="D193" s="55">
        <f t="shared" ref="D193:F193" si="7">IF(D191="",D192,IF(D191=0,0,D192))</f>
        <v>0.5</v>
      </c>
      <c r="E193" s="55">
        <f t="shared" si="7"/>
        <v>0.5</v>
      </c>
      <c r="F193" s="55">
        <f t="shared" si="7"/>
        <v>0.5</v>
      </c>
      <c r="G193" s="67"/>
      <c r="H193" s="67"/>
      <c r="I193" s="67"/>
      <c r="J193" s="67"/>
      <c r="K193" s="67"/>
      <c r="L193" s="67"/>
      <c r="M193" s="67"/>
      <c r="N193" s="67"/>
      <c r="O193" s="67"/>
      <c r="P193" s="67"/>
      <c r="Q193" s="67"/>
      <c r="R193" s="67"/>
      <c r="S193" s="67"/>
      <c r="T193" s="67"/>
      <c r="U193" s="67"/>
      <c r="V193" s="67"/>
      <c r="W193" s="67"/>
      <c r="X193" s="67"/>
      <c r="Y193" s="67"/>
      <c r="Z193" s="67"/>
    </row>
    <row r="194" spans="1:26" ht="69.75" customHeight="1">
      <c r="A194" s="67"/>
      <c r="B194" s="74" t="s">
        <v>13</v>
      </c>
      <c r="C194" s="85"/>
      <c r="D194" s="85"/>
      <c r="E194" s="85"/>
      <c r="F194" s="85"/>
      <c r="G194" s="67"/>
      <c r="H194" s="67"/>
      <c r="I194" s="67"/>
      <c r="J194" s="67"/>
      <c r="K194" s="67"/>
      <c r="L194" s="67"/>
      <c r="M194" s="67"/>
      <c r="N194" s="67"/>
      <c r="O194" s="67"/>
      <c r="P194" s="67"/>
      <c r="Q194" s="67"/>
      <c r="R194" s="67"/>
      <c r="S194" s="67"/>
      <c r="T194" s="67"/>
      <c r="U194" s="67"/>
      <c r="V194" s="67"/>
      <c r="W194" s="67"/>
      <c r="X194" s="67"/>
      <c r="Y194" s="67"/>
      <c r="Z194" s="67"/>
    </row>
    <row r="195" spans="1:26" ht="69.75" customHeight="1">
      <c r="A195" s="67"/>
      <c r="B195" s="76" t="s">
        <v>14</v>
      </c>
      <c r="C195" s="85"/>
      <c r="D195" s="85"/>
      <c r="E195" s="85"/>
      <c r="F195" s="85"/>
      <c r="G195" s="67"/>
      <c r="H195" s="67"/>
      <c r="I195" s="67"/>
      <c r="J195" s="67"/>
      <c r="K195" s="67"/>
      <c r="L195" s="67"/>
      <c r="M195" s="67"/>
      <c r="N195" s="67"/>
      <c r="O195" s="67"/>
      <c r="P195" s="67"/>
      <c r="Q195" s="67"/>
      <c r="R195" s="67"/>
      <c r="S195" s="67"/>
      <c r="T195" s="67"/>
      <c r="U195" s="67"/>
      <c r="V195" s="67"/>
      <c r="W195" s="67"/>
      <c r="X195" s="67"/>
      <c r="Y195" s="67"/>
      <c r="Z195" s="67"/>
    </row>
    <row r="196" spans="1:26" ht="69.75" customHeight="1">
      <c r="A196" s="67"/>
      <c r="B196" s="73" t="s">
        <v>198</v>
      </c>
      <c r="C196" s="54"/>
      <c r="D196" s="54"/>
      <c r="E196" s="54"/>
      <c r="F196" s="54"/>
      <c r="G196" s="67"/>
      <c r="H196" s="67"/>
      <c r="I196" s="67"/>
      <c r="J196" s="67"/>
      <c r="K196" s="67"/>
      <c r="L196" s="67"/>
      <c r="M196" s="67"/>
      <c r="N196" s="67"/>
      <c r="O196" s="67"/>
      <c r="P196" s="67"/>
      <c r="Q196" s="67"/>
      <c r="R196" s="67"/>
      <c r="S196" s="67"/>
      <c r="T196" s="67"/>
      <c r="U196" s="67"/>
      <c r="V196" s="67"/>
      <c r="W196" s="67"/>
      <c r="X196" s="67"/>
      <c r="Y196" s="67"/>
      <c r="Z196" s="67"/>
    </row>
    <row r="197" spans="1:26" ht="69.75" customHeight="1">
      <c r="A197" s="67"/>
      <c r="B197" s="74" t="s">
        <v>13</v>
      </c>
      <c r="C197" s="85"/>
      <c r="D197" s="85"/>
      <c r="E197" s="85"/>
      <c r="F197" s="85"/>
      <c r="G197" s="67"/>
      <c r="H197" s="67"/>
      <c r="I197" s="67"/>
      <c r="J197" s="67"/>
      <c r="K197" s="67"/>
      <c r="L197" s="67"/>
      <c r="M197" s="67"/>
      <c r="N197" s="67"/>
      <c r="O197" s="67"/>
      <c r="P197" s="67"/>
      <c r="Q197" s="67"/>
      <c r="R197" s="67"/>
      <c r="S197" s="67"/>
      <c r="T197" s="67"/>
      <c r="U197" s="67"/>
      <c r="V197" s="67"/>
      <c r="W197" s="67"/>
      <c r="X197" s="67"/>
      <c r="Y197" s="67"/>
      <c r="Z197" s="67"/>
    </row>
    <row r="198" spans="1:26" ht="7.5" customHeight="1">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row>
    <row r="199" spans="1:26" ht="76" customHeight="1">
      <c r="A199" s="67"/>
      <c r="B199" s="67"/>
      <c r="C199" s="143" t="s">
        <v>201</v>
      </c>
      <c r="D199" s="143"/>
      <c r="E199" s="143"/>
      <c r="F199" s="143"/>
      <c r="G199" s="67"/>
      <c r="H199" s="67"/>
      <c r="I199" s="67"/>
      <c r="J199" s="67"/>
      <c r="K199" s="67"/>
      <c r="L199" s="67"/>
      <c r="M199" s="67"/>
      <c r="N199" s="67"/>
      <c r="O199" s="67"/>
      <c r="P199" s="67"/>
      <c r="Q199" s="67"/>
      <c r="R199" s="67"/>
      <c r="S199" s="67"/>
      <c r="T199" s="67"/>
      <c r="U199" s="67"/>
      <c r="V199" s="67"/>
      <c r="W199" s="67"/>
      <c r="X199" s="67"/>
      <c r="Y199" s="67"/>
      <c r="Z199" s="67"/>
    </row>
    <row r="200" spans="1:26" ht="15.75" customHeight="1">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row>
    <row r="201" spans="1:26" ht="15.75" customHeight="1">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row>
    <row r="202" spans="1:26" ht="34" customHeight="1">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row>
    <row r="203" spans="1:26" ht="13">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row>
    <row r="204" spans="1:26" ht="28">
      <c r="A204" s="67"/>
      <c r="B204" s="67"/>
      <c r="C204" s="67"/>
      <c r="D204" s="67"/>
      <c r="E204" s="67"/>
      <c r="G204" s="68">
        <f>IF(SUM(C218:D218)&lt;&gt;100%,"ADJUST WEIGHT",SUMPRODUCT(C216:D216,C218:D218))</f>
        <v>0</v>
      </c>
      <c r="H204" s="67"/>
      <c r="I204" s="68">
        <f>IF(SUM(C218,D218)&lt;&gt;100%,"ADJUST WEIGHT",SUMPRODUCT(C221:D221,E218:F218))</f>
        <v>0</v>
      </c>
      <c r="J204" s="67"/>
      <c r="K204" s="67"/>
      <c r="L204" s="67"/>
      <c r="M204" s="67"/>
      <c r="N204" s="67"/>
      <c r="O204" s="67"/>
      <c r="P204" s="67"/>
      <c r="Q204" s="67"/>
      <c r="R204" s="67"/>
      <c r="S204" s="67"/>
      <c r="T204" s="67"/>
      <c r="U204" s="67"/>
      <c r="V204" s="67"/>
      <c r="W204" s="67"/>
      <c r="X204" s="67"/>
      <c r="Y204" s="67"/>
      <c r="Z204" s="67"/>
    </row>
    <row r="205" spans="1:26" ht="15.75" customHeight="1">
      <c r="A205" s="67"/>
      <c r="B205" s="67"/>
      <c r="C205" s="67"/>
      <c r="D205" s="67"/>
      <c r="E205" s="67"/>
      <c r="G205" s="77"/>
      <c r="H205" s="67"/>
      <c r="I205" s="68"/>
      <c r="J205" s="67"/>
      <c r="K205" s="67"/>
      <c r="L205" s="67"/>
      <c r="M205" s="67"/>
      <c r="N205" s="67"/>
      <c r="O205" s="67"/>
      <c r="P205" s="67"/>
      <c r="Q205" s="67"/>
      <c r="R205" s="67"/>
      <c r="S205" s="67"/>
      <c r="T205" s="67"/>
      <c r="U205" s="67"/>
      <c r="V205" s="67"/>
      <c r="W205" s="67"/>
      <c r="X205" s="67"/>
      <c r="Y205" s="67"/>
      <c r="Z205" s="67"/>
    </row>
    <row r="206" spans="1:26" ht="28">
      <c r="A206" s="67"/>
      <c r="B206" s="67"/>
      <c r="C206" s="67"/>
      <c r="D206" s="67"/>
      <c r="E206" s="67"/>
      <c r="G206" s="68">
        <f>IF(SUM(E218,F218)&lt;&gt;100%,"ADJUST WEIGHT",SUMPRODUCT(E216:F216,E218:F218))</f>
        <v>0</v>
      </c>
      <c r="H206" s="67"/>
      <c r="I206" s="68">
        <f>IF(SUM(E218:F218)&lt;&gt;100%,"ADJUST WEIGHT",SUMPRODUCT(E221:F221,E218:F218))</f>
        <v>0</v>
      </c>
      <c r="J206" s="67"/>
      <c r="K206" s="67"/>
      <c r="L206" s="67"/>
      <c r="M206" s="67"/>
      <c r="N206" s="67"/>
      <c r="O206" s="67"/>
      <c r="P206" s="67"/>
      <c r="Q206" s="67"/>
      <c r="R206" s="67"/>
      <c r="S206" s="67"/>
      <c r="T206" s="67"/>
      <c r="U206" s="67"/>
      <c r="V206" s="67"/>
      <c r="W206" s="67"/>
      <c r="X206" s="67"/>
      <c r="Y206" s="67"/>
      <c r="Z206" s="67"/>
    </row>
    <row r="207" spans="1:26" ht="15.75" customHeight="1">
      <c r="A207" s="67"/>
      <c r="B207" s="67"/>
      <c r="C207" s="67"/>
      <c r="D207" s="67"/>
      <c r="E207" s="67"/>
      <c r="F207" s="69"/>
      <c r="G207" s="67"/>
      <c r="H207" s="67"/>
      <c r="I207" s="67"/>
      <c r="J207" s="67"/>
      <c r="K207" s="67"/>
      <c r="L207" s="67"/>
      <c r="M207" s="67"/>
      <c r="N207" s="67"/>
      <c r="O207" s="67"/>
      <c r="P207" s="67"/>
      <c r="Q207" s="67"/>
      <c r="R207" s="67"/>
      <c r="S207" s="67"/>
      <c r="T207" s="67"/>
      <c r="U207" s="67"/>
      <c r="V207" s="67"/>
      <c r="W207" s="67"/>
      <c r="X207" s="67"/>
      <c r="Y207" s="67"/>
      <c r="Z207" s="67"/>
    </row>
    <row r="208" spans="1:26" ht="15.75" customHeight="1">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row>
    <row r="209" spans="1:26" ht="15.75" customHeight="1">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row>
    <row r="210" spans="1:26" ht="15.75" customHeight="1">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row>
    <row r="211" spans="1:26" ht="15.75" customHeight="1">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row>
    <row r="212" spans="1:26" ht="15.75" customHeight="1">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row>
    <row r="213" spans="1:26" ht="15.75" customHeight="1">
      <c r="A213" s="67"/>
      <c r="B213" s="67"/>
      <c r="C213" s="147" t="s">
        <v>1</v>
      </c>
      <c r="D213" s="148"/>
      <c r="E213" s="147" t="s">
        <v>2</v>
      </c>
      <c r="F213" s="148"/>
      <c r="G213" s="67"/>
      <c r="H213" s="67"/>
      <c r="I213" s="67"/>
      <c r="J213" s="67"/>
      <c r="K213" s="67"/>
      <c r="L213" s="67"/>
      <c r="M213" s="67"/>
      <c r="N213" s="67"/>
      <c r="O213" s="67"/>
      <c r="P213" s="67"/>
      <c r="Q213" s="67"/>
      <c r="R213" s="67"/>
      <c r="S213" s="67"/>
      <c r="T213" s="67"/>
      <c r="U213" s="67"/>
      <c r="V213" s="67"/>
      <c r="W213" s="67"/>
      <c r="X213" s="67"/>
      <c r="Y213" s="67"/>
      <c r="Z213" s="67"/>
    </row>
    <row r="214" spans="1:26" ht="15.75" customHeight="1">
      <c r="A214" s="67"/>
      <c r="B214" s="67"/>
      <c r="C214" s="70" t="s">
        <v>3</v>
      </c>
      <c r="D214" s="70" t="s">
        <v>4</v>
      </c>
      <c r="E214" s="70" t="s">
        <v>5</v>
      </c>
      <c r="F214" s="70" t="s">
        <v>6</v>
      </c>
      <c r="G214" s="67"/>
      <c r="H214" s="67"/>
      <c r="I214" s="67"/>
      <c r="J214" s="67"/>
      <c r="K214" s="67"/>
      <c r="L214" s="67"/>
      <c r="M214" s="67"/>
      <c r="N214" s="67"/>
      <c r="O214" s="67"/>
      <c r="P214" s="67"/>
      <c r="Q214" s="67"/>
      <c r="R214" s="67"/>
      <c r="S214" s="67"/>
      <c r="T214" s="67"/>
      <c r="U214" s="67"/>
      <c r="V214" s="67"/>
      <c r="W214" s="67"/>
      <c r="X214" s="67"/>
      <c r="Y214" s="67"/>
      <c r="Z214" s="67"/>
    </row>
    <row r="215" spans="1:26" ht="40.5" customHeight="1">
      <c r="A215" s="67"/>
      <c r="B215" s="67"/>
      <c r="C215" s="71" t="s">
        <v>43</v>
      </c>
      <c r="D215" s="71" t="s">
        <v>44</v>
      </c>
      <c r="E215" s="71" t="s">
        <v>45</v>
      </c>
      <c r="F215" s="71" t="s">
        <v>46</v>
      </c>
      <c r="G215" s="67"/>
      <c r="H215" s="67"/>
      <c r="I215" s="67"/>
      <c r="J215" s="67"/>
      <c r="K215" s="67"/>
      <c r="L215" s="67"/>
      <c r="M215" s="67"/>
      <c r="N215" s="67"/>
      <c r="O215" s="67"/>
      <c r="P215" s="67"/>
      <c r="Q215" s="67"/>
      <c r="R215" s="67"/>
      <c r="S215" s="67"/>
      <c r="T215" s="67"/>
      <c r="U215" s="67"/>
      <c r="V215" s="67"/>
      <c r="W215" s="67"/>
      <c r="X215" s="67"/>
      <c r="Y215" s="67"/>
      <c r="Z215" s="67"/>
    </row>
    <row r="216" spans="1:26" ht="45" customHeight="1">
      <c r="A216" s="67"/>
      <c r="B216" s="73" t="s">
        <v>11</v>
      </c>
      <c r="C216" s="54"/>
      <c r="D216" s="54"/>
      <c r="E216" s="54"/>
      <c r="F216" s="54"/>
      <c r="G216" s="67"/>
      <c r="H216" s="67"/>
      <c r="I216" s="67"/>
      <c r="J216" s="67"/>
      <c r="K216" s="67"/>
      <c r="L216" s="67"/>
      <c r="M216" s="67"/>
      <c r="N216" s="67"/>
      <c r="O216" s="67"/>
      <c r="P216" s="67"/>
      <c r="Q216" s="67"/>
      <c r="R216" s="67"/>
      <c r="S216" s="67"/>
      <c r="T216" s="67"/>
      <c r="U216" s="67"/>
      <c r="V216" s="67"/>
      <c r="W216" s="67"/>
      <c r="X216" s="67"/>
      <c r="Y216" s="67"/>
      <c r="Z216" s="67"/>
    </row>
    <row r="217" spans="1:26" ht="45" customHeight="1">
      <c r="A217" s="67"/>
      <c r="B217" s="73" t="s">
        <v>12</v>
      </c>
      <c r="C217" s="55">
        <v>0.5</v>
      </c>
      <c r="D217" s="55">
        <v>0.5</v>
      </c>
      <c r="E217" s="55">
        <v>0.5</v>
      </c>
      <c r="F217" s="55">
        <v>0.5</v>
      </c>
      <c r="G217" s="67"/>
      <c r="H217" s="67"/>
      <c r="I217" s="67"/>
      <c r="J217" s="67"/>
      <c r="K217" s="67"/>
      <c r="L217" s="67"/>
      <c r="M217" s="67"/>
      <c r="N217" s="67"/>
      <c r="O217" s="67"/>
      <c r="P217" s="67"/>
      <c r="Q217" s="67"/>
      <c r="R217" s="67"/>
      <c r="S217" s="67"/>
      <c r="T217" s="67"/>
      <c r="U217" s="67"/>
      <c r="V217" s="67"/>
      <c r="W217" s="67"/>
      <c r="X217" s="67"/>
      <c r="Y217" s="67"/>
      <c r="Z217" s="67"/>
    </row>
    <row r="218" spans="1:26" ht="45" hidden="1" customHeight="1">
      <c r="A218" s="67"/>
      <c r="B218" s="73" t="s">
        <v>12</v>
      </c>
      <c r="C218" s="55">
        <f>IF(C216="",C217,IF(C216=0,0,C217))</f>
        <v>0.5</v>
      </c>
      <c r="D218" s="55">
        <f t="shared" ref="D218:F218" si="8">IF(D216="",D217,IF(D216=0,0,D217))</f>
        <v>0.5</v>
      </c>
      <c r="E218" s="55">
        <f t="shared" si="8"/>
        <v>0.5</v>
      </c>
      <c r="F218" s="55">
        <f t="shared" si="8"/>
        <v>0.5</v>
      </c>
      <c r="G218" s="67"/>
      <c r="H218" s="67"/>
      <c r="I218" s="67"/>
      <c r="J218" s="67"/>
      <c r="K218" s="67"/>
      <c r="L218" s="67"/>
      <c r="M218" s="67"/>
      <c r="N218" s="67"/>
      <c r="O218" s="67"/>
      <c r="P218" s="67"/>
      <c r="Q218" s="67"/>
      <c r="R218" s="67"/>
      <c r="S218" s="67"/>
      <c r="T218" s="67"/>
      <c r="U218" s="67"/>
      <c r="V218" s="67"/>
      <c r="W218" s="67"/>
      <c r="X218" s="67"/>
      <c r="Y218" s="67"/>
      <c r="Z218" s="67"/>
    </row>
    <row r="219" spans="1:26" ht="69.75" customHeight="1">
      <c r="A219" s="67"/>
      <c r="B219" s="74" t="s">
        <v>13</v>
      </c>
      <c r="C219" s="85"/>
      <c r="D219" s="85"/>
      <c r="E219" s="85"/>
      <c r="F219" s="85"/>
      <c r="G219" s="67"/>
      <c r="H219" s="67"/>
      <c r="I219" s="67"/>
      <c r="J219" s="67"/>
      <c r="K219" s="67"/>
      <c r="L219" s="67"/>
      <c r="M219" s="67"/>
      <c r="N219" s="67"/>
      <c r="O219" s="67"/>
      <c r="P219" s="67"/>
      <c r="Q219" s="67"/>
      <c r="R219" s="67"/>
      <c r="S219" s="67"/>
      <c r="T219" s="67"/>
      <c r="U219" s="67"/>
      <c r="V219" s="67"/>
      <c r="W219" s="67"/>
      <c r="X219" s="67"/>
      <c r="Y219" s="67"/>
      <c r="Z219" s="67"/>
    </row>
    <row r="220" spans="1:26" ht="69.75" customHeight="1">
      <c r="A220" s="67"/>
      <c r="B220" s="76" t="s">
        <v>14</v>
      </c>
      <c r="C220" s="85"/>
      <c r="D220" s="85"/>
      <c r="E220" s="85"/>
      <c r="F220" s="85"/>
      <c r="G220" s="67"/>
      <c r="H220" s="67"/>
      <c r="I220" s="67"/>
      <c r="J220" s="67"/>
      <c r="K220" s="67"/>
      <c r="L220" s="67"/>
      <c r="M220" s="67"/>
      <c r="N220" s="67"/>
      <c r="O220" s="67"/>
      <c r="P220" s="67"/>
      <c r="Q220" s="67"/>
      <c r="R220" s="67"/>
      <c r="S220" s="67"/>
      <c r="T220" s="67"/>
      <c r="U220" s="67"/>
      <c r="V220" s="67"/>
      <c r="W220" s="67"/>
      <c r="X220" s="67"/>
      <c r="Y220" s="67"/>
      <c r="Z220" s="67"/>
    </row>
    <row r="221" spans="1:26" ht="69.75" customHeight="1">
      <c r="A221" s="67"/>
      <c r="B221" s="73" t="s">
        <v>198</v>
      </c>
      <c r="C221" s="56"/>
      <c r="D221" s="56"/>
      <c r="E221" s="56"/>
      <c r="F221" s="56"/>
      <c r="G221" s="67"/>
      <c r="H221" s="67"/>
      <c r="I221" s="67"/>
      <c r="J221" s="67"/>
      <c r="K221" s="67"/>
      <c r="L221" s="67"/>
      <c r="M221" s="67"/>
      <c r="N221" s="67"/>
      <c r="O221" s="67"/>
      <c r="P221" s="67"/>
      <c r="Q221" s="67"/>
      <c r="R221" s="67"/>
      <c r="S221" s="67"/>
      <c r="T221" s="67"/>
      <c r="U221" s="67"/>
      <c r="V221" s="67"/>
      <c r="W221" s="67"/>
      <c r="X221" s="67"/>
      <c r="Y221" s="67"/>
      <c r="Z221" s="67"/>
    </row>
    <row r="222" spans="1:26" ht="69.75" customHeight="1">
      <c r="A222" s="67"/>
      <c r="B222" s="74" t="s">
        <v>13</v>
      </c>
      <c r="C222" s="85"/>
      <c r="D222" s="85"/>
      <c r="E222" s="85"/>
      <c r="F222" s="85"/>
      <c r="G222" s="67"/>
      <c r="H222" s="67"/>
      <c r="I222" s="67"/>
      <c r="J222" s="67"/>
      <c r="K222" s="67"/>
      <c r="L222" s="67"/>
      <c r="M222" s="67"/>
      <c r="N222" s="67"/>
      <c r="O222" s="67"/>
      <c r="P222" s="67"/>
      <c r="Q222" s="67"/>
      <c r="R222" s="67"/>
      <c r="S222" s="67"/>
      <c r="T222" s="67"/>
      <c r="U222" s="67"/>
      <c r="V222" s="67"/>
      <c r="W222" s="67"/>
      <c r="X222" s="67"/>
      <c r="Y222" s="67"/>
      <c r="Z222" s="67"/>
    </row>
    <row r="223" spans="1:26" ht="7.5" customHeight="1">
      <c r="A223" s="67"/>
      <c r="B223" s="67"/>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row>
    <row r="224" spans="1:26" ht="33" customHeight="1">
      <c r="A224" s="67"/>
      <c r="B224" s="67"/>
      <c r="C224" s="143" t="s">
        <v>47</v>
      </c>
      <c r="D224" s="144"/>
      <c r="E224" s="144"/>
      <c r="F224" s="144"/>
      <c r="G224" s="67"/>
      <c r="H224" s="67"/>
      <c r="I224" s="67"/>
      <c r="J224" s="67"/>
      <c r="K224" s="67"/>
      <c r="L224" s="67"/>
      <c r="M224" s="67"/>
      <c r="N224" s="67"/>
      <c r="O224" s="67"/>
      <c r="P224" s="67"/>
      <c r="Q224" s="67"/>
      <c r="R224" s="67"/>
      <c r="S224" s="67"/>
      <c r="T224" s="67"/>
      <c r="U224" s="67"/>
      <c r="V224" s="67"/>
      <c r="W224" s="67"/>
      <c r="X224" s="67"/>
      <c r="Y224" s="67"/>
      <c r="Z224" s="67"/>
    </row>
    <row r="225" spans="1:26" ht="82.25" customHeight="1">
      <c r="A225" s="67"/>
      <c r="B225" s="67"/>
      <c r="C225" s="149" t="s">
        <v>204</v>
      </c>
      <c r="D225" s="144"/>
      <c r="E225" s="144"/>
      <c r="F225" s="144"/>
      <c r="G225" s="67"/>
      <c r="H225" s="67"/>
      <c r="I225" s="67"/>
      <c r="J225" s="67"/>
      <c r="K225" s="67"/>
      <c r="L225" s="67"/>
      <c r="M225" s="67"/>
      <c r="N225" s="67"/>
      <c r="O225" s="67"/>
      <c r="P225" s="67"/>
      <c r="Q225" s="67"/>
      <c r="R225" s="67"/>
      <c r="S225" s="67"/>
      <c r="T225" s="67"/>
      <c r="U225" s="67"/>
      <c r="V225" s="67"/>
      <c r="W225" s="67"/>
      <c r="X225" s="67"/>
      <c r="Y225" s="67"/>
      <c r="Z225" s="67"/>
    </row>
    <row r="226" spans="1:26" ht="15.75" customHeight="1">
      <c r="A226" s="67"/>
      <c r="B226" s="67"/>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row>
    <row r="227" spans="1:26" ht="107.25" customHeight="1">
      <c r="A227" s="67"/>
      <c r="B227" s="67"/>
      <c r="C227" s="67"/>
      <c r="D227" s="67"/>
      <c r="E227" s="67"/>
      <c r="F227" s="67"/>
      <c r="G227" s="67"/>
      <c r="H227" s="67"/>
      <c r="I227" s="67"/>
      <c r="J227" s="67"/>
      <c r="K227" s="67"/>
      <c r="L227" s="67"/>
      <c r="M227" s="67"/>
      <c r="N227" s="67"/>
      <c r="O227" s="67"/>
      <c r="P227" s="67"/>
      <c r="Q227" s="67"/>
      <c r="R227" s="67"/>
      <c r="S227" s="67"/>
      <c r="T227" s="67"/>
      <c r="U227" s="67"/>
      <c r="V227" s="67"/>
      <c r="W227" s="67"/>
      <c r="X227" s="67"/>
      <c r="Y227" s="67"/>
      <c r="Z227" s="67"/>
    </row>
    <row r="228" spans="1:26" ht="15.75" customHeight="1">
      <c r="A228" s="67"/>
      <c r="B228" s="67"/>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67"/>
    </row>
    <row r="229" spans="1:26" ht="15.75" customHeight="1">
      <c r="A229" s="67"/>
      <c r="B229" s="67"/>
      <c r="C229" s="67"/>
      <c r="D229" s="67"/>
      <c r="E229" s="67"/>
      <c r="F229" s="67"/>
      <c r="G229" s="67"/>
      <c r="H229" s="67"/>
      <c r="I229" s="67"/>
      <c r="J229" s="67"/>
      <c r="K229" s="67"/>
      <c r="L229" s="67"/>
      <c r="M229" s="67"/>
      <c r="N229" s="67"/>
      <c r="O229" s="67"/>
      <c r="P229" s="67"/>
      <c r="Q229" s="67"/>
      <c r="R229" s="67"/>
      <c r="S229" s="67"/>
      <c r="T229" s="67"/>
      <c r="U229" s="67"/>
      <c r="V229" s="67"/>
      <c r="W229" s="67"/>
      <c r="X229" s="67"/>
      <c r="Y229" s="67"/>
      <c r="Z229" s="67"/>
    </row>
    <row r="230" spans="1:26" ht="43" customHeight="1">
      <c r="A230" s="67"/>
      <c r="B230" s="67"/>
      <c r="C230" s="67"/>
      <c r="D230" s="67"/>
      <c r="E230" s="67"/>
      <c r="F230" s="67"/>
      <c r="G230" s="67"/>
      <c r="H230" s="67"/>
      <c r="I230" s="67"/>
      <c r="J230" s="67"/>
      <c r="K230" s="67"/>
      <c r="L230" s="67"/>
      <c r="M230" s="67"/>
      <c r="N230" s="67"/>
      <c r="O230" s="67"/>
      <c r="P230" s="67"/>
      <c r="Q230" s="67"/>
      <c r="R230" s="67"/>
      <c r="S230" s="67"/>
      <c r="T230" s="67"/>
      <c r="U230" s="67"/>
      <c r="V230" s="67"/>
      <c r="W230" s="67"/>
      <c r="X230" s="67"/>
      <c r="Y230" s="67"/>
      <c r="Z230" s="67"/>
    </row>
    <row r="231" spans="1:26" ht="22" customHeight="1">
      <c r="A231" s="67"/>
      <c r="B231" s="67"/>
      <c r="C231" s="67"/>
      <c r="D231" s="67"/>
      <c r="E231" s="67"/>
      <c r="G231" s="68">
        <f>IF(SUM(C245:D245)&lt;&gt;100%,"ADJUST WEIGHT",SUMPRODUCT(C243:D243,C245:D245))</f>
        <v>0</v>
      </c>
      <c r="H231" s="67"/>
      <c r="I231" s="68">
        <f>IF(SUM(C245,D245)&lt;&gt;100%,"ADJUST WEIGHT",SUMPRODUCT(C248:D248,E245:F245))</f>
        <v>0</v>
      </c>
      <c r="J231" s="67"/>
      <c r="K231" s="67"/>
      <c r="L231" s="67"/>
      <c r="M231" s="67"/>
      <c r="N231" s="67"/>
      <c r="O231" s="67"/>
      <c r="P231" s="67"/>
      <c r="Q231" s="67"/>
      <c r="R231" s="67"/>
      <c r="S231" s="67"/>
      <c r="T231" s="67"/>
      <c r="U231" s="67"/>
      <c r="V231" s="67"/>
      <c r="W231" s="67"/>
      <c r="X231" s="67"/>
      <c r="Y231" s="67"/>
      <c r="Z231" s="67"/>
    </row>
    <row r="232" spans="1:26" ht="15.75" customHeight="1">
      <c r="A232" s="67"/>
      <c r="B232" s="67"/>
      <c r="C232" s="67"/>
      <c r="D232" s="67"/>
      <c r="E232" s="67"/>
      <c r="G232" s="77"/>
      <c r="H232" s="67"/>
      <c r="I232" s="68"/>
      <c r="J232" s="67"/>
      <c r="K232" s="67"/>
      <c r="L232" s="67"/>
      <c r="M232" s="67"/>
      <c r="N232" s="67"/>
      <c r="O232" s="67"/>
      <c r="P232" s="67"/>
      <c r="Q232" s="67"/>
      <c r="R232" s="67"/>
      <c r="S232" s="67"/>
      <c r="T232" s="67"/>
      <c r="U232" s="67"/>
      <c r="V232" s="67"/>
      <c r="W232" s="67"/>
      <c r="X232" s="67"/>
      <c r="Y232" s="67"/>
      <c r="Z232" s="67"/>
    </row>
    <row r="233" spans="1:26" ht="28">
      <c r="A233" s="67"/>
      <c r="B233" s="67"/>
      <c r="C233" s="67"/>
      <c r="D233" s="67"/>
      <c r="E233" s="67"/>
      <c r="G233" s="68">
        <f>IF(SUM(E245,F245)&lt;&gt;100%,"ADJUST WEIGHT",SUMPRODUCT(E243:F243,E245:F245))</f>
        <v>0</v>
      </c>
      <c r="H233" s="67"/>
      <c r="I233" s="68">
        <f>IF(SUM(E245:F245)&lt;&gt;100%,"ADJUST WEIGHT",SUMPRODUCT(E248:F248,E245:F245))</f>
        <v>0</v>
      </c>
      <c r="J233" s="67"/>
      <c r="K233" s="67"/>
      <c r="L233" s="67"/>
      <c r="M233" s="67"/>
      <c r="N233" s="67"/>
      <c r="O233" s="67"/>
      <c r="P233" s="67"/>
      <c r="Q233" s="67"/>
      <c r="R233" s="67"/>
      <c r="S233" s="67"/>
      <c r="T233" s="67"/>
      <c r="U233" s="67"/>
      <c r="V233" s="67"/>
      <c r="W233" s="67"/>
      <c r="X233" s="67"/>
      <c r="Y233" s="67"/>
      <c r="Z233" s="67"/>
    </row>
    <row r="234" spans="1:26" ht="15.75" customHeight="1">
      <c r="A234" s="67"/>
      <c r="B234" s="67"/>
      <c r="C234" s="67"/>
      <c r="D234" s="67"/>
      <c r="E234" s="67"/>
      <c r="F234" s="69"/>
      <c r="G234" s="67"/>
      <c r="H234" s="67"/>
      <c r="I234" s="67"/>
      <c r="J234" s="67"/>
      <c r="K234" s="67"/>
      <c r="L234" s="67"/>
      <c r="M234" s="67"/>
      <c r="N234" s="67"/>
      <c r="O234" s="67"/>
      <c r="P234" s="67"/>
      <c r="Q234" s="67"/>
      <c r="R234" s="67"/>
      <c r="S234" s="67"/>
      <c r="T234" s="67"/>
      <c r="U234" s="67"/>
      <c r="V234" s="67"/>
      <c r="W234" s="67"/>
      <c r="X234" s="67"/>
      <c r="Y234" s="67"/>
      <c r="Z234" s="67"/>
    </row>
    <row r="235" spans="1:26" ht="15.75" customHeight="1">
      <c r="A235" s="67"/>
      <c r="B235" s="67"/>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row>
    <row r="236" spans="1:26" ht="15.75" customHeight="1">
      <c r="A236" s="67"/>
      <c r="B236" s="67"/>
      <c r="C236" s="67"/>
      <c r="D236" s="67"/>
      <c r="E236" s="67"/>
      <c r="F236" s="67"/>
      <c r="G236" s="67"/>
      <c r="H236" s="67"/>
      <c r="I236" s="67"/>
      <c r="J236" s="67"/>
      <c r="K236" s="67"/>
      <c r="L236" s="67"/>
      <c r="M236" s="67"/>
      <c r="N236" s="67"/>
      <c r="O236" s="67"/>
      <c r="P236" s="67"/>
      <c r="Q236" s="67"/>
      <c r="R236" s="67"/>
      <c r="S236" s="67"/>
      <c r="T236" s="67"/>
      <c r="U236" s="67"/>
      <c r="V236" s="67"/>
      <c r="W236" s="67"/>
      <c r="X236" s="67"/>
      <c r="Y236" s="67"/>
      <c r="Z236" s="67"/>
    </row>
    <row r="237" spans="1:26" ht="15.75" customHeight="1">
      <c r="A237" s="67"/>
      <c r="B237" s="67"/>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67"/>
    </row>
    <row r="238" spans="1:26" ht="63.75" customHeight="1">
      <c r="A238" s="67"/>
      <c r="B238" s="67"/>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67"/>
    </row>
    <row r="239" spans="1:26" ht="15.75" customHeight="1">
      <c r="A239" s="67"/>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row>
    <row r="240" spans="1:26" ht="15.75" customHeight="1">
      <c r="A240" s="67"/>
      <c r="B240" s="67"/>
      <c r="C240" s="145" t="s">
        <v>1</v>
      </c>
      <c r="D240" s="146"/>
      <c r="E240" s="145" t="s">
        <v>2</v>
      </c>
      <c r="F240" s="146"/>
      <c r="G240" s="67"/>
      <c r="H240" s="67"/>
      <c r="I240" s="67"/>
      <c r="J240" s="67"/>
      <c r="K240" s="67"/>
      <c r="L240" s="67"/>
      <c r="M240" s="67"/>
      <c r="N240" s="67"/>
      <c r="O240" s="67"/>
      <c r="P240" s="67"/>
      <c r="Q240" s="67"/>
      <c r="R240" s="67"/>
      <c r="S240" s="67"/>
      <c r="T240" s="67"/>
      <c r="U240" s="67"/>
      <c r="V240" s="67"/>
      <c r="W240" s="67"/>
      <c r="X240" s="67"/>
      <c r="Y240" s="67"/>
      <c r="Z240" s="67"/>
    </row>
    <row r="241" spans="1:26" ht="15.75" customHeight="1">
      <c r="A241" s="67"/>
      <c r="B241" s="67"/>
      <c r="C241" s="70" t="s">
        <v>3</v>
      </c>
      <c r="D241" s="70" t="s">
        <v>4</v>
      </c>
      <c r="E241" s="70" t="s">
        <v>5</v>
      </c>
      <c r="F241" s="70" t="s">
        <v>6</v>
      </c>
      <c r="G241" s="67"/>
      <c r="H241" s="67"/>
      <c r="I241" s="67"/>
      <c r="J241" s="67"/>
      <c r="K241" s="67"/>
      <c r="L241" s="67"/>
      <c r="M241" s="67"/>
      <c r="N241" s="67"/>
      <c r="O241" s="67"/>
      <c r="P241" s="67"/>
      <c r="Q241" s="67"/>
      <c r="R241" s="67"/>
      <c r="S241" s="67"/>
      <c r="T241" s="67"/>
      <c r="U241" s="67"/>
      <c r="V241" s="67"/>
      <c r="W241" s="67"/>
      <c r="X241" s="67"/>
      <c r="Y241" s="67"/>
      <c r="Z241" s="67"/>
    </row>
    <row r="242" spans="1:26" ht="72" customHeight="1">
      <c r="A242" s="67"/>
      <c r="B242" s="67"/>
      <c r="C242" s="71" t="s">
        <v>48</v>
      </c>
      <c r="D242" s="71" t="s">
        <v>49</v>
      </c>
      <c r="E242" s="71" t="s">
        <v>50</v>
      </c>
      <c r="F242" s="71" t="s">
        <v>51</v>
      </c>
      <c r="G242" s="67"/>
      <c r="H242" s="67"/>
      <c r="I242" s="67"/>
      <c r="J242" s="67"/>
      <c r="K242" s="67"/>
      <c r="L242" s="67"/>
      <c r="M242" s="67"/>
      <c r="N242" s="67"/>
      <c r="O242" s="67"/>
      <c r="P242" s="67"/>
      <c r="Q242" s="67"/>
      <c r="R242" s="67"/>
      <c r="S242" s="67"/>
      <c r="T242" s="67"/>
      <c r="U242" s="67"/>
      <c r="V242" s="67"/>
      <c r="W242" s="67"/>
      <c r="X242" s="67"/>
      <c r="Y242" s="67"/>
      <c r="Z242" s="67"/>
    </row>
    <row r="243" spans="1:26" ht="45" customHeight="1">
      <c r="A243" s="67"/>
      <c r="B243" s="73" t="s">
        <v>11</v>
      </c>
      <c r="C243" s="54"/>
      <c r="D243" s="54"/>
      <c r="E243" s="54"/>
      <c r="F243" s="54"/>
      <c r="G243" s="67"/>
      <c r="H243" s="67"/>
      <c r="I243" s="67"/>
      <c r="J243" s="67"/>
      <c r="K243" s="67"/>
      <c r="L243" s="67"/>
      <c r="M243" s="67"/>
      <c r="N243" s="67"/>
      <c r="O243" s="67"/>
      <c r="P243" s="67"/>
      <c r="Q243" s="67"/>
      <c r="R243" s="67"/>
      <c r="S243" s="67"/>
      <c r="T243" s="67"/>
      <c r="U243" s="67"/>
      <c r="V243" s="67"/>
      <c r="W243" s="67"/>
      <c r="X243" s="67"/>
      <c r="Y243" s="67"/>
      <c r="Z243" s="67"/>
    </row>
    <row r="244" spans="1:26" ht="45" customHeight="1">
      <c r="A244" s="67"/>
      <c r="B244" s="73" t="s">
        <v>12</v>
      </c>
      <c r="C244" s="55">
        <v>0.5</v>
      </c>
      <c r="D244" s="55">
        <v>0.5</v>
      </c>
      <c r="E244" s="55">
        <v>0.5</v>
      </c>
      <c r="F244" s="55">
        <v>0.5</v>
      </c>
      <c r="G244" s="67"/>
      <c r="H244" s="67"/>
      <c r="I244" s="67"/>
      <c r="J244" s="67"/>
      <c r="K244" s="67"/>
      <c r="L244" s="67"/>
      <c r="M244" s="67"/>
      <c r="N244" s="67"/>
      <c r="O244" s="67"/>
      <c r="P244" s="67"/>
      <c r="Q244" s="67"/>
      <c r="R244" s="67"/>
      <c r="S244" s="67"/>
      <c r="T244" s="67"/>
      <c r="U244" s="67"/>
      <c r="V244" s="67"/>
      <c r="W244" s="67"/>
      <c r="X244" s="67"/>
      <c r="Y244" s="67"/>
      <c r="Z244" s="67"/>
    </row>
    <row r="245" spans="1:26" ht="45" hidden="1" customHeight="1">
      <c r="A245" s="67"/>
      <c r="B245" s="73" t="s">
        <v>12</v>
      </c>
      <c r="C245" s="55">
        <f>IF(C243="",C244,IF(C243=0,0,C244))</f>
        <v>0.5</v>
      </c>
      <c r="D245" s="55">
        <f t="shared" ref="D245:F245" si="9">IF(D243="",D244,IF(D243=0,0,D244))</f>
        <v>0.5</v>
      </c>
      <c r="E245" s="55">
        <f t="shared" si="9"/>
        <v>0.5</v>
      </c>
      <c r="F245" s="55">
        <f t="shared" si="9"/>
        <v>0.5</v>
      </c>
      <c r="G245" s="67"/>
      <c r="H245" s="67"/>
      <c r="I245" s="67"/>
      <c r="J245" s="67"/>
      <c r="K245" s="67"/>
      <c r="L245" s="67"/>
      <c r="M245" s="67"/>
      <c r="N245" s="67"/>
      <c r="O245" s="67"/>
      <c r="P245" s="67"/>
      <c r="Q245" s="67"/>
      <c r="R245" s="67"/>
      <c r="S245" s="67"/>
      <c r="T245" s="67"/>
      <c r="U245" s="67"/>
      <c r="V245" s="67"/>
      <c r="W245" s="67"/>
      <c r="X245" s="67"/>
      <c r="Y245" s="67"/>
      <c r="Z245" s="67"/>
    </row>
    <row r="246" spans="1:26" ht="69.75" customHeight="1">
      <c r="A246" s="67"/>
      <c r="B246" s="74" t="s">
        <v>13</v>
      </c>
      <c r="C246" s="85"/>
      <c r="D246" s="85"/>
      <c r="E246" s="85"/>
      <c r="F246" s="85"/>
      <c r="G246" s="67"/>
      <c r="H246" s="67"/>
      <c r="I246" s="67"/>
      <c r="J246" s="67"/>
      <c r="K246" s="67"/>
      <c r="L246" s="67"/>
      <c r="M246" s="67"/>
      <c r="N246" s="67"/>
      <c r="O246" s="67"/>
      <c r="P246" s="67"/>
      <c r="Q246" s="67"/>
      <c r="R246" s="67"/>
      <c r="S246" s="67"/>
      <c r="T246" s="67"/>
      <c r="U246" s="67"/>
      <c r="V246" s="67"/>
      <c r="W246" s="67"/>
      <c r="X246" s="67"/>
      <c r="Y246" s="67"/>
      <c r="Z246" s="67"/>
    </row>
    <row r="247" spans="1:26" ht="69.75" customHeight="1">
      <c r="A247" s="67"/>
      <c r="B247" s="76" t="s">
        <v>14</v>
      </c>
      <c r="C247" s="85"/>
      <c r="D247" s="85"/>
      <c r="E247" s="85"/>
      <c r="F247" s="85"/>
      <c r="G247" s="67"/>
      <c r="H247" s="67"/>
      <c r="I247" s="67"/>
      <c r="J247" s="67"/>
      <c r="K247" s="67"/>
      <c r="L247" s="67"/>
      <c r="M247" s="67"/>
      <c r="N247" s="67"/>
      <c r="O247" s="67"/>
      <c r="P247" s="67"/>
      <c r="Q247" s="67"/>
      <c r="R247" s="67"/>
      <c r="S247" s="67"/>
      <c r="T247" s="67"/>
      <c r="U247" s="67"/>
      <c r="V247" s="67"/>
      <c r="W247" s="67"/>
      <c r="X247" s="67"/>
      <c r="Y247" s="67"/>
      <c r="Z247" s="67"/>
    </row>
    <row r="248" spans="1:26" ht="69.75" customHeight="1">
      <c r="A248" s="67"/>
      <c r="B248" s="73" t="s">
        <v>198</v>
      </c>
      <c r="C248" s="56"/>
      <c r="D248" s="56"/>
      <c r="E248" s="56"/>
      <c r="F248" s="56"/>
      <c r="G248" s="67"/>
      <c r="H248" s="67"/>
      <c r="I248" s="67"/>
      <c r="J248" s="67"/>
      <c r="K248" s="67"/>
      <c r="L248" s="67"/>
      <c r="M248" s="67"/>
      <c r="N248" s="67"/>
      <c r="O248" s="67"/>
      <c r="P248" s="67"/>
      <c r="Q248" s="67"/>
      <c r="R248" s="67"/>
      <c r="S248" s="67"/>
      <c r="T248" s="67"/>
      <c r="U248" s="67"/>
      <c r="V248" s="67"/>
      <c r="W248" s="67"/>
      <c r="X248" s="67"/>
      <c r="Y248" s="67"/>
      <c r="Z248" s="67"/>
    </row>
    <row r="249" spans="1:26" ht="69.75" customHeight="1">
      <c r="A249" s="67"/>
      <c r="B249" s="74" t="s">
        <v>13</v>
      </c>
      <c r="C249" s="85"/>
      <c r="D249" s="85"/>
      <c r="E249" s="85"/>
      <c r="F249" s="85"/>
      <c r="G249" s="67"/>
      <c r="H249" s="67"/>
      <c r="I249" s="67"/>
      <c r="J249" s="67"/>
      <c r="K249" s="67"/>
      <c r="L249" s="67"/>
      <c r="M249" s="67"/>
      <c r="N249" s="67"/>
      <c r="O249" s="67"/>
      <c r="P249" s="67"/>
      <c r="Q249" s="67"/>
      <c r="R249" s="67"/>
      <c r="S249" s="67"/>
      <c r="T249" s="67"/>
      <c r="U249" s="67"/>
      <c r="V249" s="67"/>
      <c r="W249" s="67"/>
      <c r="X249" s="67"/>
      <c r="Y249" s="67"/>
      <c r="Z249" s="67"/>
    </row>
    <row r="250" spans="1:26" ht="15.75" customHeight="1">
      <c r="A250" s="67"/>
      <c r="B250" s="67"/>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row>
    <row r="251" spans="1:26" ht="70.25" customHeight="1">
      <c r="A251" s="67"/>
      <c r="B251" s="67"/>
      <c r="C251" s="143" t="s">
        <v>202</v>
      </c>
      <c r="D251" s="144"/>
      <c r="E251" s="144"/>
      <c r="F251" s="144"/>
      <c r="G251" s="67"/>
      <c r="H251" s="67"/>
      <c r="I251" s="67"/>
      <c r="J251" s="67"/>
      <c r="K251" s="67"/>
      <c r="L251" s="67"/>
      <c r="M251" s="67"/>
      <c r="N251" s="67"/>
      <c r="O251" s="67"/>
      <c r="P251" s="67"/>
      <c r="Q251" s="67"/>
      <c r="R251" s="67"/>
      <c r="S251" s="67"/>
      <c r="T251" s="67"/>
      <c r="U251" s="67"/>
      <c r="V251" s="67"/>
      <c r="W251" s="67"/>
      <c r="X251" s="67"/>
      <c r="Y251" s="67"/>
      <c r="Z251" s="67"/>
    </row>
    <row r="252" spans="1:26" ht="15.75" customHeight="1">
      <c r="A252" s="67"/>
      <c r="B252" s="67"/>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67"/>
    </row>
    <row r="253" spans="1:26" ht="15.75" customHeight="1">
      <c r="A253" s="67"/>
      <c r="B253" s="67"/>
      <c r="C253" s="67"/>
      <c r="D253" s="67"/>
      <c r="E253" s="67"/>
      <c r="F253" s="67"/>
      <c r="G253" s="67"/>
      <c r="H253" s="67"/>
      <c r="I253" s="67"/>
      <c r="J253" s="67"/>
      <c r="K253" s="67"/>
      <c r="L253" s="67"/>
      <c r="M253" s="67"/>
      <c r="N253" s="67"/>
      <c r="O253" s="67"/>
      <c r="P253" s="67"/>
      <c r="Q253" s="67"/>
      <c r="R253" s="67"/>
      <c r="S253" s="67"/>
      <c r="T253" s="67"/>
      <c r="U253" s="67"/>
      <c r="V253" s="67"/>
      <c r="W253" s="67"/>
      <c r="X253" s="67"/>
      <c r="Y253" s="67"/>
      <c r="Z253" s="67"/>
    </row>
    <row r="254" spans="1:26" ht="15.75" customHeight="1">
      <c r="A254" s="67"/>
      <c r="B254" s="67"/>
      <c r="C254" s="67"/>
      <c r="D254" s="67"/>
      <c r="E254" s="67"/>
      <c r="F254" s="67"/>
      <c r="G254" s="67"/>
      <c r="H254" s="67"/>
      <c r="I254" s="67"/>
      <c r="J254" s="67"/>
      <c r="K254" s="67"/>
      <c r="L254" s="67"/>
      <c r="M254" s="67"/>
      <c r="N254" s="67"/>
      <c r="O254" s="67"/>
      <c r="P254" s="67"/>
      <c r="Q254" s="67"/>
      <c r="R254" s="67"/>
      <c r="S254" s="67"/>
      <c r="T254" s="67"/>
      <c r="U254" s="67"/>
      <c r="V254" s="67"/>
      <c r="W254" s="67"/>
      <c r="X254" s="67"/>
      <c r="Y254" s="67"/>
      <c r="Z254" s="67"/>
    </row>
    <row r="255" spans="1:26" ht="36" customHeight="1">
      <c r="A255" s="67"/>
      <c r="B255" s="67"/>
      <c r="C255" s="67"/>
      <c r="D255" s="67"/>
      <c r="E255" s="67"/>
      <c r="F255" s="67"/>
      <c r="G255" s="67"/>
      <c r="H255" s="67"/>
      <c r="I255" s="67"/>
      <c r="J255" s="67"/>
      <c r="K255" s="67"/>
      <c r="L255" s="67"/>
      <c r="M255" s="67"/>
      <c r="N255" s="67"/>
      <c r="O255" s="67"/>
      <c r="P255" s="67"/>
      <c r="Q255" s="67"/>
      <c r="R255" s="67"/>
      <c r="S255" s="67"/>
      <c r="T255" s="67"/>
      <c r="U255" s="67"/>
      <c r="V255" s="67"/>
      <c r="W255" s="67"/>
      <c r="X255" s="67"/>
      <c r="Y255" s="67"/>
      <c r="Z255" s="67"/>
    </row>
    <row r="256" spans="1:26" ht="29" customHeight="1">
      <c r="A256" s="67"/>
      <c r="B256" s="67"/>
      <c r="C256" s="67"/>
      <c r="D256" s="67"/>
      <c r="E256" s="67"/>
      <c r="G256" s="68">
        <f>IF(SUM(C270:D270)&lt;&gt;100%,"ADJUST WEIGHT",SUMPRODUCT(C268:D268,C270:D270))</f>
        <v>0</v>
      </c>
      <c r="H256" s="67"/>
      <c r="I256" s="68">
        <f>IF(SUM(C270,D270)&lt;&gt;100%,"ADJUST WEIGHT",SUMPRODUCT(C273:D273,E270:F270))</f>
        <v>0</v>
      </c>
      <c r="J256" s="67"/>
      <c r="K256" s="67"/>
      <c r="L256" s="67"/>
      <c r="M256" s="67"/>
      <c r="N256" s="67"/>
      <c r="O256" s="67"/>
      <c r="P256" s="67"/>
      <c r="Q256" s="67"/>
      <c r="R256" s="67"/>
      <c r="S256" s="67"/>
      <c r="T256" s="67"/>
      <c r="U256" s="67"/>
      <c r="V256" s="67"/>
      <c r="W256" s="67"/>
      <c r="X256" s="67"/>
      <c r="Y256" s="67"/>
      <c r="Z256" s="67"/>
    </row>
    <row r="257" spans="1:26" ht="15.75" customHeight="1">
      <c r="A257" s="67"/>
      <c r="B257" s="67"/>
      <c r="C257" s="67"/>
      <c r="D257" s="67"/>
      <c r="E257" s="67"/>
      <c r="G257" s="77"/>
      <c r="H257" s="67"/>
      <c r="I257" s="68"/>
      <c r="J257" s="67"/>
      <c r="K257" s="67"/>
      <c r="L257" s="67"/>
      <c r="M257" s="67"/>
      <c r="N257" s="67"/>
      <c r="O257" s="67"/>
      <c r="P257" s="67"/>
      <c r="Q257" s="67"/>
      <c r="R257" s="67"/>
      <c r="S257" s="67"/>
      <c r="T257" s="67"/>
      <c r="U257" s="67"/>
      <c r="V257" s="67"/>
      <c r="W257" s="67"/>
      <c r="X257" s="67"/>
      <c r="Y257" s="67"/>
      <c r="Z257" s="67"/>
    </row>
    <row r="258" spans="1:26" ht="28">
      <c r="A258" s="67"/>
      <c r="B258" s="67"/>
      <c r="C258" s="67"/>
      <c r="D258" s="67"/>
      <c r="E258" s="67"/>
      <c r="G258" s="68">
        <f>IF(SUM(E270,F270)&lt;&gt;100%,"ADJUST WEIGHT",SUMPRODUCT(E268:F268,E270:F270))</f>
        <v>0</v>
      </c>
      <c r="H258" s="67"/>
      <c r="I258" s="68">
        <f>IF(SUM(E270:F270)&lt;&gt;100%,"ADJUST WEIGHT",SUMPRODUCT(E273:F273,E270:F270))</f>
        <v>0</v>
      </c>
      <c r="J258" s="67"/>
      <c r="K258" s="67"/>
      <c r="L258" s="67"/>
      <c r="M258" s="67"/>
      <c r="N258" s="67"/>
      <c r="O258" s="67"/>
      <c r="P258" s="67"/>
      <c r="Q258" s="67"/>
      <c r="R258" s="67"/>
      <c r="S258" s="67"/>
      <c r="T258" s="67"/>
      <c r="U258" s="67"/>
      <c r="V258" s="67"/>
      <c r="W258" s="67"/>
      <c r="X258" s="67"/>
      <c r="Y258" s="67"/>
      <c r="Z258" s="67"/>
    </row>
    <row r="259" spans="1:26" ht="13">
      <c r="A259" s="67"/>
      <c r="B259" s="67"/>
      <c r="C259" s="67"/>
      <c r="D259" s="67"/>
      <c r="E259" s="67"/>
      <c r="F259" s="69"/>
      <c r="G259" s="67"/>
      <c r="H259" s="67"/>
      <c r="I259" s="67"/>
      <c r="J259" s="67"/>
      <c r="K259" s="67"/>
      <c r="L259" s="67"/>
      <c r="M259" s="67"/>
      <c r="N259" s="67"/>
      <c r="O259" s="67"/>
      <c r="P259" s="67"/>
      <c r="Q259" s="67"/>
      <c r="R259" s="67"/>
      <c r="S259" s="67"/>
      <c r="T259" s="67"/>
      <c r="U259" s="67"/>
      <c r="V259" s="67"/>
      <c r="W259" s="67"/>
      <c r="X259" s="67"/>
      <c r="Y259" s="67"/>
      <c r="Z259" s="67"/>
    </row>
    <row r="260" spans="1:26" ht="15.75" customHeight="1">
      <c r="A260" s="67"/>
      <c r="B260" s="67"/>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67"/>
    </row>
    <row r="261" spans="1:26" ht="15.75" customHeight="1">
      <c r="A261" s="67"/>
      <c r="B261" s="67"/>
      <c r="C261" s="67"/>
      <c r="D261" s="67"/>
      <c r="E261" s="67"/>
      <c r="F261" s="67"/>
      <c r="G261" s="67"/>
      <c r="H261" s="67"/>
      <c r="I261" s="67"/>
      <c r="J261" s="67"/>
      <c r="K261" s="67"/>
      <c r="L261" s="67"/>
      <c r="M261" s="67"/>
      <c r="N261" s="67"/>
      <c r="O261" s="67"/>
      <c r="P261" s="67"/>
      <c r="Q261" s="67"/>
      <c r="R261" s="67"/>
      <c r="S261" s="67"/>
      <c r="T261" s="67"/>
      <c r="U261" s="67"/>
      <c r="V261" s="67"/>
      <c r="W261" s="67"/>
      <c r="X261" s="67"/>
      <c r="Y261" s="67"/>
      <c r="Z261" s="67"/>
    </row>
    <row r="262" spans="1:26" ht="15.75" customHeight="1">
      <c r="A262" s="67"/>
      <c r="B262" s="67"/>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67"/>
    </row>
    <row r="263" spans="1:26" ht="15.75" customHeight="1">
      <c r="A263" s="67"/>
      <c r="B263" s="67"/>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67"/>
    </row>
    <row r="264" spans="1:26" ht="15.75" customHeight="1">
      <c r="A264" s="67"/>
      <c r="B264" s="67"/>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67"/>
    </row>
    <row r="265" spans="1:26" ht="15.75" customHeight="1">
      <c r="A265" s="67"/>
      <c r="B265" s="67"/>
      <c r="C265" s="145" t="s">
        <v>1</v>
      </c>
      <c r="D265" s="146"/>
      <c r="E265" s="145" t="s">
        <v>2</v>
      </c>
      <c r="F265" s="146"/>
      <c r="G265" s="67"/>
      <c r="H265" s="67"/>
      <c r="I265" s="67"/>
      <c r="J265" s="67"/>
      <c r="K265" s="67"/>
      <c r="L265" s="67"/>
      <c r="M265" s="67"/>
      <c r="N265" s="67"/>
      <c r="O265" s="67"/>
      <c r="P265" s="67"/>
      <c r="Q265" s="67"/>
      <c r="R265" s="67"/>
      <c r="S265" s="67"/>
      <c r="T265" s="67"/>
      <c r="U265" s="67"/>
      <c r="V265" s="67"/>
      <c r="W265" s="67"/>
      <c r="X265" s="67"/>
      <c r="Y265" s="67"/>
      <c r="Z265" s="67"/>
    </row>
    <row r="266" spans="1:26" ht="15.75" customHeight="1">
      <c r="A266" s="67"/>
      <c r="B266" s="67"/>
      <c r="C266" s="70" t="s">
        <v>3</v>
      </c>
      <c r="D266" s="70" t="s">
        <v>4</v>
      </c>
      <c r="E266" s="70" t="s">
        <v>5</v>
      </c>
      <c r="F266" s="70" t="s">
        <v>6</v>
      </c>
      <c r="G266" s="67"/>
      <c r="H266" s="67"/>
      <c r="I266" s="67"/>
      <c r="J266" s="67"/>
      <c r="K266" s="67"/>
      <c r="L266" s="67"/>
      <c r="M266" s="67"/>
      <c r="N266" s="67"/>
      <c r="O266" s="67"/>
      <c r="P266" s="67"/>
      <c r="Q266" s="67"/>
      <c r="R266" s="67"/>
      <c r="S266" s="67"/>
      <c r="T266" s="67"/>
      <c r="U266" s="67"/>
      <c r="V266" s="67"/>
      <c r="W266" s="67"/>
      <c r="X266" s="67"/>
      <c r="Y266" s="67"/>
      <c r="Z266" s="67"/>
    </row>
    <row r="267" spans="1:26" ht="94.25" customHeight="1">
      <c r="A267" s="67"/>
      <c r="B267" s="67"/>
      <c r="C267" s="71" t="s">
        <v>52</v>
      </c>
      <c r="D267" s="71" t="s">
        <v>53</v>
      </c>
      <c r="E267" s="71" t="s">
        <v>54</v>
      </c>
      <c r="F267" s="71" t="s">
        <v>55</v>
      </c>
      <c r="G267" s="67"/>
      <c r="H267" s="67"/>
      <c r="I267" s="67"/>
      <c r="J267" s="67"/>
      <c r="K267" s="67"/>
      <c r="L267" s="67"/>
      <c r="M267" s="67"/>
      <c r="N267" s="67"/>
      <c r="O267" s="67"/>
      <c r="P267" s="67"/>
      <c r="Q267" s="67"/>
      <c r="R267" s="67"/>
      <c r="S267" s="67"/>
      <c r="T267" s="67"/>
      <c r="U267" s="67"/>
      <c r="V267" s="67"/>
      <c r="W267" s="67"/>
      <c r="X267" s="67"/>
      <c r="Y267" s="67"/>
      <c r="Z267" s="67"/>
    </row>
    <row r="268" spans="1:26" ht="45" customHeight="1">
      <c r="A268" s="67"/>
      <c r="B268" s="73" t="s">
        <v>11</v>
      </c>
      <c r="C268" s="54"/>
      <c r="D268" s="54"/>
      <c r="E268" s="57"/>
      <c r="F268" s="54"/>
      <c r="G268" s="67"/>
      <c r="H268" s="67"/>
      <c r="I268" s="67"/>
      <c r="J268" s="67"/>
      <c r="K268" s="67"/>
      <c r="L268" s="67"/>
      <c r="M268" s="67"/>
      <c r="N268" s="67"/>
      <c r="O268" s="67"/>
      <c r="P268" s="67"/>
      <c r="Q268" s="67"/>
      <c r="R268" s="67"/>
      <c r="S268" s="67"/>
      <c r="T268" s="67"/>
      <c r="U268" s="67"/>
      <c r="V268" s="67"/>
      <c r="W268" s="67"/>
      <c r="X268" s="67"/>
      <c r="Y268" s="67"/>
      <c r="Z268" s="67"/>
    </row>
    <row r="269" spans="1:26" ht="45" customHeight="1">
      <c r="A269" s="67"/>
      <c r="B269" s="73" t="s">
        <v>12</v>
      </c>
      <c r="C269" s="55">
        <v>0.5</v>
      </c>
      <c r="D269" s="55">
        <v>0.5</v>
      </c>
      <c r="E269" s="55">
        <v>0.5</v>
      </c>
      <c r="F269" s="55">
        <v>0.5</v>
      </c>
      <c r="G269" s="67"/>
      <c r="H269" s="67"/>
      <c r="I269" s="67"/>
      <c r="J269" s="67"/>
      <c r="K269" s="67"/>
      <c r="L269" s="67"/>
      <c r="M269" s="67"/>
      <c r="N269" s="67"/>
      <c r="O269" s="67"/>
      <c r="P269" s="67"/>
      <c r="Q269" s="67"/>
      <c r="R269" s="67"/>
      <c r="S269" s="67"/>
      <c r="T269" s="67"/>
      <c r="U269" s="67"/>
      <c r="V269" s="67"/>
      <c r="W269" s="67"/>
      <c r="X269" s="67"/>
      <c r="Y269" s="67"/>
      <c r="Z269" s="67"/>
    </row>
    <row r="270" spans="1:26" ht="45" hidden="1" customHeight="1">
      <c r="A270" s="67"/>
      <c r="B270" s="73" t="s">
        <v>12</v>
      </c>
      <c r="C270" s="55">
        <f>IF(C268="",C269,IF(C268=0,0,C269))</f>
        <v>0.5</v>
      </c>
      <c r="D270" s="55">
        <f t="shared" ref="D270" si="10">IF(D268="",D269,IF(D268=0,0,D269))</f>
        <v>0.5</v>
      </c>
      <c r="E270" s="55">
        <f t="shared" ref="E270" si="11">IF(E268="",E269,IF(E268=0,0,E269))</f>
        <v>0.5</v>
      </c>
      <c r="F270" s="55">
        <f t="shared" ref="F270" si="12">IF(F268="",F269,IF(F268=0,0,F269))</f>
        <v>0.5</v>
      </c>
      <c r="G270" s="67"/>
      <c r="H270" s="67"/>
      <c r="I270" s="67"/>
      <c r="J270" s="67"/>
      <c r="K270" s="67"/>
      <c r="L270" s="67"/>
      <c r="M270" s="67"/>
      <c r="N270" s="67"/>
      <c r="O270" s="67"/>
      <c r="P270" s="67"/>
      <c r="Q270" s="67"/>
      <c r="R270" s="67"/>
      <c r="S270" s="67"/>
      <c r="T270" s="67"/>
      <c r="U270" s="67"/>
      <c r="V270" s="67"/>
      <c r="W270" s="67"/>
      <c r="X270" s="67"/>
      <c r="Y270" s="67"/>
      <c r="Z270" s="67"/>
    </row>
    <row r="271" spans="1:26" ht="69.75" customHeight="1">
      <c r="A271" s="67"/>
      <c r="B271" s="74" t="s">
        <v>13</v>
      </c>
      <c r="C271" s="85"/>
      <c r="D271" s="85"/>
      <c r="E271" s="85"/>
      <c r="F271" s="85"/>
      <c r="G271" s="67"/>
      <c r="H271" s="67"/>
      <c r="I271" s="67"/>
      <c r="J271" s="67"/>
      <c r="K271" s="67"/>
      <c r="L271" s="67"/>
      <c r="M271" s="67"/>
      <c r="N271" s="67"/>
      <c r="O271" s="67"/>
      <c r="P271" s="67"/>
      <c r="Q271" s="67"/>
      <c r="R271" s="67"/>
      <c r="S271" s="67"/>
      <c r="T271" s="67"/>
      <c r="U271" s="67"/>
      <c r="V271" s="67"/>
      <c r="W271" s="67"/>
      <c r="X271" s="67"/>
      <c r="Y271" s="67"/>
      <c r="Z271" s="67"/>
    </row>
    <row r="272" spans="1:26" ht="69.75" customHeight="1">
      <c r="A272" s="67"/>
      <c r="B272" s="76" t="s">
        <v>14</v>
      </c>
      <c r="C272" s="85"/>
      <c r="D272" s="85"/>
      <c r="E272" s="85"/>
      <c r="F272" s="85"/>
      <c r="G272" s="67"/>
      <c r="H272" s="67"/>
      <c r="I272" s="67"/>
      <c r="J272" s="67"/>
      <c r="K272" s="67"/>
      <c r="L272" s="67"/>
      <c r="M272" s="67"/>
      <c r="N272" s="67"/>
      <c r="O272" s="67"/>
      <c r="P272" s="67"/>
      <c r="Q272" s="67"/>
      <c r="R272" s="67"/>
      <c r="S272" s="67"/>
      <c r="T272" s="67"/>
      <c r="U272" s="67"/>
      <c r="V272" s="67"/>
      <c r="W272" s="67"/>
      <c r="X272" s="67"/>
      <c r="Y272" s="67"/>
      <c r="Z272" s="67"/>
    </row>
    <row r="273" spans="1:26" ht="69.75" customHeight="1">
      <c r="A273" s="67"/>
      <c r="B273" s="73" t="s">
        <v>198</v>
      </c>
      <c r="C273" s="54"/>
      <c r="D273" s="54"/>
      <c r="E273" s="57"/>
      <c r="F273" s="54"/>
      <c r="G273" s="67"/>
      <c r="H273" s="67"/>
      <c r="I273" s="67"/>
      <c r="J273" s="67"/>
      <c r="K273" s="67"/>
      <c r="L273" s="67"/>
      <c r="M273" s="67"/>
      <c r="N273" s="67"/>
      <c r="O273" s="67"/>
      <c r="P273" s="67"/>
      <c r="Q273" s="67"/>
      <c r="R273" s="67"/>
      <c r="S273" s="67"/>
      <c r="T273" s="67"/>
      <c r="U273" s="67"/>
      <c r="V273" s="67"/>
      <c r="W273" s="67"/>
      <c r="X273" s="67"/>
      <c r="Y273" s="67"/>
      <c r="Z273" s="67"/>
    </row>
    <row r="274" spans="1:26" ht="69.75" customHeight="1">
      <c r="A274" s="67"/>
      <c r="B274" s="74" t="s">
        <v>13</v>
      </c>
      <c r="C274" s="85"/>
      <c r="D274" s="85"/>
      <c r="E274" s="85"/>
      <c r="F274" s="85"/>
      <c r="G274" s="67"/>
      <c r="H274" s="67"/>
      <c r="I274" s="67"/>
      <c r="J274" s="67"/>
      <c r="K274" s="67"/>
      <c r="L274" s="67"/>
      <c r="M274" s="67"/>
      <c r="N274" s="67"/>
      <c r="O274" s="67"/>
      <c r="P274" s="67"/>
      <c r="Q274" s="67"/>
      <c r="R274" s="67"/>
      <c r="S274" s="67"/>
      <c r="T274" s="67"/>
      <c r="U274" s="67"/>
      <c r="V274" s="67"/>
      <c r="W274" s="67"/>
      <c r="X274" s="67"/>
      <c r="Y274" s="67"/>
      <c r="Z274" s="67"/>
    </row>
    <row r="275" spans="1:26" ht="15.75" customHeight="1">
      <c r="A275" s="67"/>
      <c r="B275" s="67"/>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row>
    <row r="276" spans="1:26" ht="79.25" customHeight="1">
      <c r="A276" s="67"/>
      <c r="B276" s="67"/>
      <c r="C276" s="143" t="s">
        <v>202</v>
      </c>
      <c r="D276" s="144"/>
      <c r="E276" s="144"/>
      <c r="F276" s="144"/>
      <c r="G276" s="67"/>
      <c r="H276" s="67"/>
      <c r="I276" s="67"/>
      <c r="J276" s="67"/>
      <c r="K276" s="67"/>
      <c r="L276" s="67"/>
      <c r="M276" s="67"/>
      <c r="N276" s="67"/>
      <c r="O276" s="67"/>
      <c r="P276" s="67"/>
      <c r="Q276" s="67"/>
      <c r="R276" s="67"/>
      <c r="S276" s="67"/>
      <c r="T276" s="67"/>
      <c r="U276" s="67"/>
      <c r="V276" s="67"/>
      <c r="W276" s="67"/>
      <c r="X276" s="67"/>
      <c r="Y276" s="67"/>
      <c r="Z276" s="67"/>
    </row>
    <row r="277" spans="1:26" ht="15.75" customHeight="1">
      <c r="A277" s="67"/>
      <c r="B277" s="67"/>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row>
    <row r="278" spans="1:26" ht="15.75" customHeight="1">
      <c r="A278" s="67"/>
      <c r="B278" s="67"/>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67"/>
    </row>
    <row r="279" spans="1:26" ht="15.75" customHeight="1">
      <c r="A279" s="67"/>
      <c r="B279" s="67"/>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row>
    <row r="280" spans="1:26" ht="38" customHeight="1">
      <c r="A280" s="67"/>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row>
    <row r="281" spans="1:26" ht="28">
      <c r="A281" s="67"/>
      <c r="B281" s="67"/>
      <c r="C281" s="67"/>
      <c r="D281" s="67"/>
      <c r="E281" s="67"/>
      <c r="G281" s="68">
        <f>IF(SUM(C295:D295)&lt;&gt;100%,"ADJUST WEIGHT",SUMPRODUCT(C293:D293,C295:D295))</f>
        <v>0</v>
      </c>
      <c r="H281" s="67"/>
      <c r="I281" s="68">
        <f>IF(SUM(C295,D295)&lt;&gt;100%,"ADJUST WEIGHT",SUMPRODUCT(C298:D298,E295:F295))</f>
        <v>0</v>
      </c>
      <c r="J281" s="67"/>
      <c r="K281" s="67"/>
      <c r="L281" s="67"/>
      <c r="M281" s="67"/>
      <c r="N281" s="67"/>
      <c r="O281" s="67"/>
      <c r="P281" s="67"/>
      <c r="Q281" s="67"/>
      <c r="R281" s="67"/>
      <c r="S281" s="67"/>
      <c r="T281" s="67"/>
      <c r="U281" s="67"/>
      <c r="V281" s="67"/>
      <c r="W281" s="67"/>
      <c r="X281" s="67"/>
      <c r="Y281" s="67"/>
      <c r="Z281" s="67"/>
    </row>
    <row r="282" spans="1:26" ht="15.75" customHeight="1">
      <c r="A282" s="67"/>
      <c r="B282" s="67"/>
      <c r="C282" s="67"/>
      <c r="D282" s="67"/>
      <c r="E282" s="67"/>
      <c r="G282" s="77"/>
      <c r="H282" s="67"/>
      <c r="I282" s="68"/>
      <c r="J282" s="67"/>
      <c r="K282" s="67"/>
      <c r="L282" s="67"/>
      <c r="M282" s="67"/>
      <c r="N282" s="67"/>
      <c r="O282" s="67"/>
      <c r="P282" s="67"/>
      <c r="Q282" s="67"/>
      <c r="R282" s="67"/>
      <c r="S282" s="67"/>
      <c r="T282" s="67"/>
      <c r="U282" s="67"/>
      <c r="V282" s="67"/>
      <c r="W282" s="67"/>
      <c r="X282" s="67"/>
      <c r="Y282" s="67"/>
      <c r="Z282" s="67"/>
    </row>
    <row r="283" spans="1:26" ht="28">
      <c r="A283" s="67"/>
      <c r="B283" s="67"/>
      <c r="C283" s="67"/>
      <c r="D283" s="67"/>
      <c r="E283" s="67"/>
      <c r="G283" s="68">
        <f>IF(SUM(E295,F295)&lt;&gt;100%,"ADJUST WEIGHT",SUMPRODUCT(E293:F293,E295:F295))</f>
        <v>0</v>
      </c>
      <c r="H283" s="67"/>
      <c r="I283" s="68">
        <f>IF(SUM(E295:F295)&lt;&gt;100%,"ADJUST WEIGHT",SUMPRODUCT(E298:F298,E295:F295))</f>
        <v>0</v>
      </c>
      <c r="J283" s="67"/>
      <c r="K283" s="67"/>
      <c r="L283" s="67"/>
      <c r="M283" s="67"/>
      <c r="N283" s="67"/>
      <c r="O283" s="67"/>
      <c r="P283" s="67"/>
      <c r="Q283" s="67"/>
      <c r="R283" s="67"/>
      <c r="S283" s="67"/>
      <c r="T283" s="67"/>
      <c r="U283" s="67"/>
      <c r="V283" s="67"/>
      <c r="W283" s="67"/>
      <c r="X283" s="67"/>
      <c r="Y283" s="67"/>
      <c r="Z283" s="67"/>
    </row>
    <row r="284" spans="1:26" ht="15.75" customHeight="1">
      <c r="A284" s="67"/>
      <c r="B284" s="67"/>
      <c r="C284" s="67"/>
      <c r="D284" s="67"/>
      <c r="E284" s="67"/>
      <c r="F284" s="69"/>
      <c r="G284" s="67"/>
      <c r="H284" s="67"/>
      <c r="I284" s="67"/>
      <c r="J284" s="67"/>
      <c r="K284" s="67"/>
      <c r="L284" s="67"/>
      <c r="M284" s="67"/>
      <c r="N284" s="67"/>
      <c r="O284" s="67"/>
      <c r="P284" s="67"/>
      <c r="Q284" s="67"/>
      <c r="R284" s="67"/>
      <c r="S284" s="67"/>
      <c r="T284" s="67"/>
      <c r="U284" s="67"/>
      <c r="V284" s="67"/>
      <c r="W284" s="67"/>
      <c r="X284" s="67"/>
      <c r="Y284" s="67"/>
      <c r="Z284" s="67"/>
    </row>
    <row r="285" spans="1:26" ht="15.75" customHeight="1">
      <c r="A285" s="67"/>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row>
    <row r="286" spans="1:26" ht="15.75" customHeight="1">
      <c r="A286" s="67"/>
      <c r="B286" s="67"/>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row>
    <row r="287" spans="1:26" ht="15.75" customHeight="1">
      <c r="A287" s="67"/>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row>
    <row r="288" spans="1:26" ht="15.75" customHeight="1">
      <c r="A288" s="67"/>
      <c r="B288" s="67"/>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7"/>
    </row>
    <row r="289" spans="1:26" ht="15.75" customHeight="1">
      <c r="A289" s="67"/>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row>
    <row r="290" spans="1:26" ht="15.75" customHeight="1">
      <c r="A290" s="67"/>
      <c r="B290" s="67"/>
      <c r="C290" s="145" t="s">
        <v>1</v>
      </c>
      <c r="D290" s="146"/>
      <c r="E290" s="145" t="s">
        <v>2</v>
      </c>
      <c r="F290" s="146"/>
      <c r="G290" s="67"/>
      <c r="H290" s="67"/>
      <c r="I290" s="67"/>
      <c r="J290" s="67"/>
      <c r="K290" s="67"/>
      <c r="L290" s="67"/>
      <c r="M290" s="67"/>
      <c r="N290" s="67"/>
      <c r="O290" s="67"/>
      <c r="P290" s="67"/>
      <c r="Q290" s="67"/>
      <c r="R290" s="67"/>
      <c r="S290" s="67"/>
      <c r="T290" s="67"/>
      <c r="U290" s="67"/>
      <c r="V290" s="67"/>
      <c r="W290" s="67"/>
      <c r="X290" s="67"/>
      <c r="Y290" s="67"/>
      <c r="Z290" s="67"/>
    </row>
    <row r="291" spans="1:26" ht="15.75" customHeight="1">
      <c r="A291" s="67"/>
      <c r="B291" s="67"/>
      <c r="C291" s="70" t="s">
        <v>3</v>
      </c>
      <c r="D291" s="70" t="s">
        <v>4</v>
      </c>
      <c r="E291" s="70" t="s">
        <v>5</v>
      </c>
      <c r="F291" s="70" t="s">
        <v>6</v>
      </c>
      <c r="G291" s="67"/>
      <c r="H291" s="67"/>
      <c r="I291" s="67"/>
      <c r="J291" s="67"/>
      <c r="K291" s="67"/>
      <c r="L291" s="67"/>
      <c r="M291" s="67"/>
      <c r="N291" s="67"/>
      <c r="O291" s="67"/>
      <c r="P291" s="67"/>
      <c r="Q291" s="67"/>
      <c r="R291" s="67"/>
      <c r="S291" s="67"/>
      <c r="T291" s="67"/>
      <c r="U291" s="67"/>
      <c r="V291" s="67"/>
      <c r="W291" s="67"/>
      <c r="X291" s="67"/>
      <c r="Y291" s="67"/>
      <c r="Z291" s="67"/>
    </row>
    <row r="292" spans="1:26" ht="68" customHeight="1">
      <c r="A292" s="67"/>
      <c r="B292" s="67"/>
      <c r="C292" s="71" t="s">
        <v>56</v>
      </c>
      <c r="D292" s="71" t="s">
        <v>57</v>
      </c>
      <c r="E292" s="71" t="s">
        <v>58</v>
      </c>
      <c r="F292" s="71" t="s">
        <v>59</v>
      </c>
      <c r="G292" s="67"/>
      <c r="H292" s="67"/>
      <c r="I292" s="67"/>
      <c r="J292" s="67"/>
      <c r="K292" s="67"/>
      <c r="L292" s="67"/>
      <c r="M292" s="67"/>
      <c r="N292" s="67"/>
      <c r="O292" s="67"/>
      <c r="P292" s="67"/>
      <c r="Q292" s="67"/>
      <c r="R292" s="67"/>
      <c r="S292" s="67"/>
      <c r="T292" s="67"/>
      <c r="U292" s="67"/>
      <c r="V292" s="67"/>
      <c r="W292" s="67"/>
      <c r="X292" s="67"/>
      <c r="Y292" s="67"/>
      <c r="Z292" s="67"/>
    </row>
    <row r="293" spans="1:26" ht="45" customHeight="1">
      <c r="A293" s="67"/>
      <c r="B293" s="73" t="s">
        <v>11</v>
      </c>
      <c r="C293" s="54"/>
      <c r="D293" s="54"/>
      <c r="E293" s="54"/>
      <c r="F293" s="54"/>
      <c r="G293" s="67"/>
      <c r="H293" s="67"/>
      <c r="I293" s="67"/>
      <c r="J293" s="67"/>
      <c r="K293" s="67"/>
      <c r="L293" s="67"/>
      <c r="M293" s="67"/>
      <c r="N293" s="67"/>
      <c r="O293" s="67"/>
      <c r="P293" s="67"/>
      <c r="Q293" s="67"/>
      <c r="R293" s="67"/>
      <c r="S293" s="67"/>
      <c r="T293" s="67"/>
      <c r="U293" s="67"/>
      <c r="V293" s="67"/>
      <c r="W293" s="67"/>
      <c r="X293" s="67"/>
      <c r="Y293" s="67"/>
      <c r="Z293" s="67"/>
    </row>
    <row r="294" spans="1:26" ht="45" customHeight="1">
      <c r="A294" s="67"/>
      <c r="B294" s="73" t="s">
        <v>12</v>
      </c>
      <c r="C294" s="55">
        <v>0.5</v>
      </c>
      <c r="D294" s="55">
        <v>0.5</v>
      </c>
      <c r="E294" s="55">
        <v>0.5</v>
      </c>
      <c r="F294" s="55">
        <v>0.5</v>
      </c>
      <c r="G294" s="67"/>
      <c r="H294" s="67"/>
      <c r="I294" s="67"/>
      <c r="J294" s="67"/>
      <c r="K294" s="67"/>
      <c r="L294" s="67"/>
      <c r="M294" s="67"/>
      <c r="N294" s="67"/>
      <c r="O294" s="67"/>
      <c r="P294" s="67"/>
      <c r="Q294" s="67"/>
      <c r="R294" s="67"/>
      <c r="S294" s="67"/>
      <c r="T294" s="67"/>
      <c r="U294" s="67"/>
      <c r="V294" s="67"/>
      <c r="W294" s="67"/>
      <c r="X294" s="67"/>
      <c r="Y294" s="67"/>
      <c r="Z294" s="67"/>
    </row>
    <row r="295" spans="1:26" ht="45" hidden="1" customHeight="1">
      <c r="A295" s="67"/>
      <c r="B295" s="73" t="s">
        <v>12</v>
      </c>
      <c r="C295" s="55">
        <f>IF(C293="",C294,IF(C293=0,0,C294))</f>
        <v>0.5</v>
      </c>
      <c r="D295" s="55">
        <f t="shared" ref="D295" si="13">IF(D293="",D294,IF(D293=0,0,D294))</f>
        <v>0.5</v>
      </c>
      <c r="E295" s="55">
        <f t="shared" ref="E295" si="14">IF(E293="",E294,IF(E293=0,0,E294))</f>
        <v>0.5</v>
      </c>
      <c r="F295" s="55">
        <f t="shared" ref="F295" si="15">IF(F293="",F294,IF(F293=0,0,F294))</f>
        <v>0.5</v>
      </c>
      <c r="G295" s="67"/>
      <c r="H295" s="67"/>
      <c r="I295" s="67"/>
      <c r="J295" s="67"/>
      <c r="K295" s="67"/>
      <c r="L295" s="67"/>
      <c r="M295" s="67"/>
      <c r="N295" s="67"/>
      <c r="O295" s="67"/>
      <c r="P295" s="67"/>
      <c r="Q295" s="67"/>
      <c r="R295" s="67"/>
      <c r="S295" s="67"/>
      <c r="T295" s="67"/>
      <c r="U295" s="67"/>
      <c r="V295" s="67"/>
      <c r="W295" s="67"/>
      <c r="X295" s="67"/>
      <c r="Y295" s="67"/>
      <c r="Z295" s="67"/>
    </row>
    <row r="296" spans="1:26" ht="69.75" customHeight="1">
      <c r="A296" s="67"/>
      <c r="B296" s="74" t="s">
        <v>13</v>
      </c>
      <c r="C296" s="85"/>
      <c r="D296" s="85"/>
      <c r="E296" s="85"/>
      <c r="F296" s="85"/>
      <c r="G296" s="67"/>
      <c r="H296" s="67"/>
      <c r="I296" s="67"/>
      <c r="J296" s="67"/>
      <c r="K296" s="67"/>
      <c r="L296" s="67"/>
      <c r="M296" s="67"/>
      <c r="N296" s="67"/>
      <c r="O296" s="67"/>
      <c r="P296" s="67"/>
      <c r="Q296" s="67"/>
      <c r="R296" s="67"/>
      <c r="S296" s="67"/>
      <c r="T296" s="67"/>
      <c r="U296" s="67"/>
      <c r="V296" s="67"/>
      <c r="W296" s="67"/>
      <c r="X296" s="67"/>
      <c r="Y296" s="67"/>
      <c r="Z296" s="67"/>
    </row>
    <row r="297" spans="1:26" ht="69.75" customHeight="1">
      <c r="A297" s="67"/>
      <c r="B297" s="76" t="s">
        <v>14</v>
      </c>
      <c r="C297" s="85"/>
      <c r="D297" s="85"/>
      <c r="E297" s="85"/>
      <c r="F297" s="85"/>
      <c r="G297" s="67"/>
      <c r="H297" s="67"/>
      <c r="I297" s="67"/>
      <c r="J297" s="67"/>
      <c r="K297" s="67"/>
      <c r="L297" s="67"/>
      <c r="M297" s="67"/>
      <c r="N297" s="67"/>
      <c r="O297" s="67"/>
      <c r="P297" s="67"/>
      <c r="Q297" s="67"/>
      <c r="R297" s="67"/>
      <c r="S297" s="67"/>
      <c r="T297" s="67"/>
      <c r="U297" s="67"/>
      <c r="V297" s="67"/>
      <c r="W297" s="67"/>
      <c r="X297" s="67"/>
      <c r="Y297" s="67"/>
      <c r="Z297" s="67"/>
    </row>
    <row r="298" spans="1:26" ht="69.75" customHeight="1">
      <c r="A298" s="67"/>
      <c r="B298" s="73" t="s">
        <v>198</v>
      </c>
      <c r="C298" s="54"/>
      <c r="D298" s="54"/>
      <c r="E298" s="54"/>
      <c r="F298" s="54"/>
      <c r="G298" s="67"/>
      <c r="H298" s="67"/>
      <c r="I298" s="67"/>
      <c r="J298" s="67"/>
      <c r="K298" s="67"/>
      <c r="L298" s="67"/>
      <c r="M298" s="67"/>
      <c r="N298" s="67"/>
      <c r="O298" s="67"/>
      <c r="P298" s="67"/>
      <c r="Q298" s="67"/>
      <c r="R298" s="67"/>
      <c r="S298" s="67"/>
      <c r="T298" s="67"/>
      <c r="U298" s="67"/>
      <c r="V298" s="67"/>
      <c r="W298" s="67"/>
      <c r="X298" s="67"/>
      <c r="Y298" s="67"/>
      <c r="Z298" s="67"/>
    </row>
    <row r="299" spans="1:26" ht="69.75" customHeight="1">
      <c r="A299" s="67"/>
      <c r="B299" s="74" t="s">
        <v>13</v>
      </c>
      <c r="C299" s="85"/>
      <c r="D299" s="85"/>
      <c r="E299" s="85"/>
      <c r="F299" s="85"/>
      <c r="G299" s="67"/>
      <c r="H299" s="67"/>
      <c r="I299" s="67"/>
      <c r="J299" s="67"/>
      <c r="K299" s="67"/>
      <c r="L299" s="67"/>
      <c r="M299" s="67"/>
      <c r="N299" s="67"/>
      <c r="O299" s="67"/>
      <c r="P299" s="67"/>
      <c r="Q299" s="67"/>
      <c r="R299" s="67"/>
      <c r="S299" s="67"/>
      <c r="T299" s="67"/>
      <c r="U299" s="67"/>
      <c r="V299" s="67"/>
      <c r="W299" s="67"/>
      <c r="X299" s="67"/>
      <c r="Y299" s="67"/>
      <c r="Z299" s="67"/>
    </row>
    <row r="300" spans="1:26" ht="15.75" customHeight="1">
      <c r="A300" s="67"/>
      <c r="B300" s="67"/>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7"/>
    </row>
    <row r="301" spans="1:26" ht="74" customHeight="1">
      <c r="A301" s="67"/>
      <c r="B301" s="67"/>
      <c r="C301" s="143" t="s">
        <v>202</v>
      </c>
      <c r="D301" s="144"/>
      <c r="E301" s="144"/>
      <c r="F301" s="144"/>
      <c r="G301" s="67"/>
      <c r="H301" s="67"/>
      <c r="I301" s="67"/>
      <c r="J301" s="67"/>
      <c r="K301" s="67"/>
      <c r="L301" s="67"/>
      <c r="M301" s="67"/>
      <c r="N301" s="67"/>
      <c r="O301" s="67"/>
      <c r="P301" s="67"/>
      <c r="Q301" s="67"/>
      <c r="R301" s="67"/>
      <c r="S301" s="67"/>
      <c r="T301" s="67"/>
      <c r="U301" s="67"/>
      <c r="V301" s="67"/>
      <c r="W301" s="67"/>
      <c r="X301" s="67"/>
      <c r="Y301" s="67"/>
      <c r="Z301" s="67"/>
    </row>
    <row r="302" spans="1:26" ht="15.75" customHeight="1">
      <c r="A302" s="67"/>
      <c r="B302" s="2"/>
      <c r="C302" s="78"/>
      <c r="D302" s="78"/>
      <c r="E302" s="78"/>
      <c r="F302" s="78"/>
      <c r="G302" s="67"/>
      <c r="H302" s="67"/>
      <c r="I302" s="67"/>
      <c r="J302" s="67"/>
      <c r="K302" s="67"/>
      <c r="L302" s="67"/>
      <c r="M302" s="67"/>
      <c r="N302" s="67"/>
      <c r="O302" s="67"/>
      <c r="P302" s="67"/>
      <c r="Q302" s="67"/>
      <c r="R302" s="67"/>
      <c r="S302" s="67"/>
      <c r="T302" s="67"/>
      <c r="U302" s="67"/>
      <c r="V302" s="67"/>
      <c r="W302" s="67"/>
      <c r="X302" s="67"/>
      <c r="Y302" s="67"/>
      <c r="Z302" s="67"/>
    </row>
    <row r="303" spans="1:26" ht="15.75" customHeight="1">
      <c r="A303" s="67"/>
      <c r="B303" s="2"/>
      <c r="C303" s="78"/>
      <c r="D303" s="78"/>
      <c r="E303" s="78"/>
      <c r="F303" s="78"/>
      <c r="G303" s="67"/>
      <c r="H303" s="67"/>
      <c r="I303" s="67"/>
      <c r="J303" s="67"/>
      <c r="K303" s="67"/>
      <c r="L303" s="67"/>
      <c r="M303" s="67"/>
      <c r="N303" s="67"/>
      <c r="O303" s="67"/>
      <c r="P303" s="67"/>
      <c r="Q303" s="67"/>
      <c r="R303" s="67"/>
      <c r="S303" s="67"/>
      <c r="T303" s="67"/>
      <c r="U303" s="67"/>
      <c r="V303" s="67"/>
      <c r="W303" s="67"/>
      <c r="X303" s="67"/>
      <c r="Y303" s="67"/>
      <c r="Z303" s="67"/>
    </row>
    <row r="304" spans="1:26" ht="15.75" customHeight="1">
      <c r="A304" s="67"/>
      <c r="B304" s="67"/>
      <c r="C304" s="67"/>
      <c r="D304" s="67"/>
      <c r="E304" s="67"/>
      <c r="F304" s="67"/>
      <c r="G304" s="67"/>
      <c r="H304" s="67"/>
      <c r="I304" s="67"/>
      <c r="J304" s="67"/>
      <c r="K304" s="67"/>
      <c r="L304" s="67"/>
      <c r="M304" s="67"/>
      <c r="N304" s="67"/>
      <c r="O304" s="67"/>
      <c r="P304" s="67"/>
      <c r="Q304" s="67"/>
      <c r="R304" s="67"/>
      <c r="S304" s="67"/>
      <c r="T304" s="67"/>
      <c r="U304" s="67"/>
      <c r="V304" s="67"/>
      <c r="W304" s="67"/>
      <c r="X304" s="67"/>
      <c r="Y304" s="67"/>
      <c r="Z304" s="67"/>
    </row>
    <row r="305" spans="1:26" ht="52" customHeight="1">
      <c r="A305" s="67"/>
      <c r="B305" s="67"/>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67"/>
    </row>
    <row r="306" spans="1:26" ht="28">
      <c r="A306" s="67"/>
      <c r="B306" s="67"/>
      <c r="C306" s="67"/>
      <c r="D306" s="67"/>
      <c r="E306" s="67"/>
      <c r="G306" s="68">
        <f>IF(SUM(C320:D320)&lt;&gt;100%,"ADJUST WEIGHT",SUMPRODUCT(C318:D318,C320:D320))</f>
        <v>0</v>
      </c>
      <c r="H306" s="67"/>
      <c r="I306" s="68">
        <f>IF(SUM(C320,D320)&lt;&gt;100%,"ADJUST WEIGHT",SUMPRODUCT(C323:D323,E320:F320))</f>
        <v>0</v>
      </c>
      <c r="J306" s="67"/>
      <c r="K306" s="67"/>
      <c r="L306" s="67"/>
      <c r="M306" s="67"/>
      <c r="N306" s="67"/>
      <c r="O306" s="67"/>
      <c r="P306" s="67"/>
      <c r="Q306" s="67"/>
      <c r="R306" s="67"/>
      <c r="S306" s="67"/>
      <c r="T306" s="67"/>
      <c r="U306" s="67"/>
      <c r="V306" s="67"/>
      <c r="W306" s="67"/>
      <c r="X306" s="67"/>
      <c r="Y306" s="67"/>
      <c r="Z306" s="67"/>
    </row>
    <row r="307" spans="1:26" ht="15.75" customHeight="1">
      <c r="A307" s="67"/>
      <c r="B307" s="67"/>
      <c r="C307" s="67"/>
      <c r="D307" s="67"/>
      <c r="E307" s="67"/>
      <c r="G307" s="77"/>
      <c r="H307" s="67"/>
      <c r="I307" s="68"/>
      <c r="J307" s="67"/>
      <c r="K307" s="67"/>
      <c r="L307" s="67"/>
      <c r="M307" s="67"/>
      <c r="N307" s="67"/>
      <c r="O307" s="67"/>
      <c r="P307" s="67"/>
      <c r="Q307" s="67"/>
      <c r="R307" s="67"/>
      <c r="S307" s="67"/>
      <c r="T307" s="67"/>
      <c r="U307" s="67"/>
      <c r="V307" s="67"/>
      <c r="W307" s="67"/>
      <c r="X307" s="67"/>
      <c r="Y307" s="67"/>
      <c r="Z307" s="67"/>
    </row>
    <row r="308" spans="1:26" ht="28">
      <c r="A308" s="67"/>
      <c r="B308" s="67"/>
      <c r="C308" s="67"/>
      <c r="D308" s="67"/>
      <c r="E308" s="67"/>
      <c r="G308" s="68">
        <f>IF(SUM(E320,F320)&lt;&gt;100%,"ADJUST WEIGHT",SUMPRODUCT(E318:F318,E320:F320))</f>
        <v>0</v>
      </c>
      <c r="H308" s="67"/>
      <c r="I308" s="68">
        <f>IF(SUM(E320:F320)&lt;&gt;100%,"ADJUST WEIGHT",SUMPRODUCT(E323:F323,E320:F320))</f>
        <v>0</v>
      </c>
      <c r="J308" s="67"/>
      <c r="K308" s="67"/>
      <c r="L308" s="67"/>
      <c r="M308" s="67"/>
      <c r="N308" s="67"/>
      <c r="O308" s="67"/>
      <c r="P308" s="67"/>
      <c r="Q308" s="67"/>
      <c r="R308" s="67"/>
      <c r="S308" s="67"/>
      <c r="T308" s="67"/>
      <c r="U308" s="67"/>
      <c r="V308" s="67"/>
      <c r="W308" s="67"/>
      <c r="X308" s="67"/>
      <c r="Y308" s="67"/>
      <c r="Z308" s="67"/>
    </row>
    <row r="309" spans="1:26" ht="15.75" customHeight="1">
      <c r="A309" s="67"/>
      <c r="B309" s="67"/>
      <c r="C309" s="67"/>
      <c r="D309" s="67"/>
      <c r="E309" s="67"/>
      <c r="F309" s="69"/>
      <c r="G309" s="67"/>
      <c r="H309" s="67"/>
      <c r="I309" s="67"/>
      <c r="J309" s="67"/>
      <c r="K309" s="67"/>
      <c r="L309" s="67"/>
      <c r="M309" s="67"/>
      <c r="N309" s="67"/>
      <c r="O309" s="67"/>
      <c r="P309" s="67"/>
      <c r="Q309" s="67"/>
      <c r="R309" s="67"/>
      <c r="S309" s="67"/>
      <c r="T309" s="67"/>
      <c r="U309" s="67"/>
      <c r="V309" s="67"/>
      <c r="W309" s="67"/>
      <c r="X309" s="67"/>
      <c r="Y309" s="67"/>
      <c r="Z309" s="67"/>
    </row>
    <row r="310" spans="1:26" ht="15.75" customHeight="1">
      <c r="A310" s="67"/>
      <c r="B310" s="67"/>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67"/>
    </row>
    <row r="311" spans="1:26" ht="15.75" customHeight="1">
      <c r="A311" s="67"/>
      <c r="B311" s="67"/>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67"/>
    </row>
    <row r="312" spans="1:26" ht="15.75" customHeight="1">
      <c r="A312" s="67"/>
      <c r="B312" s="67"/>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7"/>
    </row>
    <row r="313" spans="1:26" ht="15.75" customHeight="1">
      <c r="A313" s="67"/>
      <c r="B313" s="67"/>
      <c r="C313" s="67"/>
      <c r="D313" s="67"/>
      <c r="E313" s="67"/>
      <c r="F313" s="67"/>
      <c r="G313" s="67"/>
      <c r="H313" s="67"/>
      <c r="I313" s="67"/>
      <c r="J313" s="67"/>
      <c r="K313" s="67"/>
      <c r="L313" s="67"/>
      <c r="M313" s="67"/>
      <c r="N313" s="67"/>
      <c r="O313" s="67"/>
      <c r="P313" s="67"/>
      <c r="Q313" s="67"/>
      <c r="R313" s="67"/>
      <c r="S313" s="67"/>
      <c r="T313" s="67"/>
      <c r="U313" s="67"/>
      <c r="V313" s="67"/>
      <c r="W313" s="67"/>
      <c r="X313" s="67"/>
      <c r="Y313" s="67"/>
      <c r="Z313" s="67"/>
    </row>
    <row r="314" spans="1:26" ht="15.75" customHeight="1">
      <c r="A314" s="67"/>
      <c r="B314" s="67"/>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7"/>
    </row>
    <row r="315" spans="1:26" ht="15.75" customHeight="1">
      <c r="A315" s="67"/>
      <c r="B315" s="67"/>
      <c r="C315" s="145" t="s">
        <v>1</v>
      </c>
      <c r="D315" s="146"/>
      <c r="E315" s="145" t="s">
        <v>2</v>
      </c>
      <c r="F315" s="146"/>
      <c r="G315" s="67"/>
      <c r="H315" s="67"/>
      <c r="I315" s="67"/>
      <c r="J315" s="67"/>
      <c r="K315" s="67"/>
      <c r="L315" s="67"/>
      <c r="M315" s="67"/>
      <c r="N315" s="67"/>
      <c r="O315" s="67"/>
      <c r="P315" s="67"/>
      <c r="Q315" s="67"/>
      <c r="R315" s="67"/>
      <c r="S315" s="67"/>
      <c r="T315" s="67"/>
      <c r="U315" s="67"/>
      <c r="V315" s="67"/>
      <c r="W315" s="67"/>
      <c r="X315" s="67"/>
      <c r="Y315" s="67"/>
      <c r="Z315" s="67"/>
    </row>
    <row r="316" spans="1:26" ht="15.75" customHeight="1">
      <c r="A316" s="67"/>
      <c r="B316" s="67"/>
      <c r="C316" s="70" t="s">
        <v>3</v>
      </c>
      <c r="D316" s="70" t="s">
        <v>4</v>
      </c>
      <c r="E316" s="70" t="s">
        <v>5</v>
      </c>
      <c r="F316" s="70" t="s">
        <v>6</v>
      </c>
      <c r="G316" s="67"/>
      <c r="H316" s="67"/>
      <c r="I316" s="67"/>
      <c r="J316" s="67"/>
      <c r="K316" s="67"/>
      <c r="L316" s="67"/>
      <c r="M316" s="67"/>
      <c r="N316" s="67"/>
      <c r="O316" s="67"/>
      <c r="P316" s="67"/>
      <c r="Q316" s="67"/>
      <c r="R316" s="67"/>
      <c r="S316" s="67"/>
      <c r="T316" s="67"/>
      <c r="U316" s="67"/>
      <c r="V316" s="67"/>
      <c r="W316" s="67"/>
      <c r="X316" s="67"/>
      <c r="Y316" s="67"/>
      <c r="Z316" s="67"/>
    </row>
    <row r="317" spans="1:26" ht="66" customHeight="1">
      <c r="A317" s="67"/>
      <c r="B317" s="67"/>
      <c r="C317" s="71" t="s">
        <v>60</v>
      </c>
      <c r="D317" s="71" t="s">
        <v>61</v>
      </c>
      <c r="E317" s="71" t="s">
        <v>62</v>
      </c>
      <c r="F317" s="71" t="s">
        <v>63</v>
      </c>
      <c r="G317" s="67"/>
      <c r="H317" s="67"/>
      <c r="I317" s="67"/>
      <c r="J317" s="67"/>
      <c r="K317" s="67"/>
      <c r="L317" s="67"/>
      <c r="M317" s="67"/>
      <c r="N317" s="67"/>
      <c r="O317" s="67"/>
      <c r="P317" s="67"/>
      <c r="Q317" s="67"/>
      <c r="R317" s="67"/>
      <c r="S317" s="67"/>
      <c r="T317" s="67"/>
      <c r="U317" s="67"/>
      <c r="V317" s="67"/>
      <c r="W317" s="67"/>
      <c r="X317" s="67"/>
      <c r="Y317" s="67"/>
      <c r="Z317" s="67"/>
    </row>
    <row r="318" spans="1:26" ht="45" customHeight="1">
      <c r="A318" s="67"/>
      <c r="B318" s="73" t="s">
        <v>11</v>
      </c>
      <c r="C318" s="54"/>
      <c r="D318" s="54"/>
      <c r="E318" s="54"/>
      <c r="F318" s="54"/>
      <c r="G318" s="67"/>
      <c r="H318" s="67"/>
      <c r="I318" s="67"/>
      <c r="J318" s="67"/>
      <c r="K318" s="67"/>
      <c r="L318" s="67"/>
      <c r="M318" s="67"/>
      <c r="N318" s="67"/>
      <c r="O318" s="67"/>
      <c r="P318" s="67"/>
      <c r="Q318" s="67"/>
      <c r="R318" s="67"/>
      <c r="S318" s="67"/>
      <c r="T318" s="67"/>
      <c r="U318" s="67"/>
      <c r="V318" s="67"/>
      <c r="W318" s="67"/>
      <c r="X318" s="67"/>
      <c r="Y318" s="67"/>
      <c r="Z318" s="67"/>
    </row>
    <row r="319" spans="1:26" ht="45" customHeight="1">
      <c r="A319" s="67"/>
      <c r="B319" s="73" t="s">
        <v>12</v>
      </c>
      <c r="C319" s="55">
        <v>0.5</v>
      </c>
      <c r="D319" s="55">
        <v>0.5</v>
      </c>
      <c r="E319" s="55">
        <v>0.5</v>
      </c>
      <c r="F319" s="55">
        <v>0.5</v>
      </c>
      <c r="G319" s="67"/>
      <c r="H319" s="67"/>
      <c r="I319" s="67"/>
      <c r="J319" s="67"/>
      <c r="K319" s="67"/>
      <c r="L319" s="67"/>
      <c r="M319" s="67"/>
      <c r="N319" s="67"/>
      <c r="O319" s="67"/>
      <c r="P319" s="67"/>
      <c r="Q319" s="67"/>
      <c r="R319" s="67"/>
      <c r="S319" s="67"/>
      <c r="T319" s="67"/>
      <c r="U319" s="67"/>
      <c r="V319" s="67"/>
      <c r="W319" s="67"/>
      <c r="X319" s="67"/>
      <c r="Y319" s="67"/>
      <c r="Z319" s="67"/>
    </row>
    <row r="320" spans="1:26" ht="45" hidden="1" customHeight="1">
      <c r="A320" s="67"/>
      <c r="B320" s="73" t="s">
        <v>12</v>
      </c>
      <c r="C320" s="55">
        <f>IF(C318="",C319,IF(C318=0,0,C319))</f>
        <v>0.5</v>
      </c>
      <c r="D320" s="55">
        <f t="shared" ref="D320" si="16">IF(D318="",D319,IF(D318=0,0,D319))</f>
        <v>0.5</v>
      </c>
      <c r="E320" s="55">
        <f t="shared" ref="E320" si="17">IF(E318="",E319,IF(E318=0,0,E319))</f>
        <v>0.5</v>
      </c>
      <c r="F320" s="55">
        <f t="shared" ref="F320" si="18">IF(F318="",F319,IF(F318=0,0,F319))</f>
        <v>0.5</v>
      </c>
      <c r="G320" s="67"/>
      <c r="H320" s="67"/>
      <c r="I320" s="67"/>
      <c r="J320" s="67"/>
      <c r="K320" s="67"/>
      <c r="L320" s="67"/>
      <c r="M320" s="67"/>
      <c r="N320" s="67"/>
      <c r="O320" s="67"/>
      <c r="P320" s="67"/>
      <c r="Q320" s="67"/>
      <c r="R320" s="67"/>
      <c r="S320" s="67"/>
      <c r="T320" s="67"/>
      <c r="U320" s="67"/>
      <c r="V320" s="67"/>
      <c r="W320" s="67"/>
      <c r="X320" s="67"/>
      <c r="Y320" s="67"/>
      <c r="Z320" s="67"/>
    </row>
    <row r="321" spans="1:26" ht="69.75" customHeight="1">
      <c r="A321" s="67"/>
      <c r="B321" s="74" t="s">
        <v>13</v>
      </c>
      <c r="C321" s="85"/>
      <c r="D321" s="85"/>
      <c r="E321" s="85"/>
      <c r="F321" s="85"/>
      <c r="G321" s="67"/>
      <c r="H321" s="67"/>
      <c r="I321" s="67"/>
      <c r="J321" s="67"/>
      <c r="K321" s="67"/>
      <c r="L321" s="67"/>
      <c r="M321" s="67"/>
      <c r="N321" s="67"/>
      <c r="O321" s="67"/>
      <c r="P321" s="67"/>
      <c r="Q321" s="67"/>
      <c r="R321" s="67"/>
      <c r="S321" s="67"/>
      <c r="T321" s="67"/>
      <c r="U321" s="67"/>
      <c r="V321" s="67"/>
      <c r="W321" s="67"/>
      <c r="X321" s="67"/>
      <c r="Y321" s="67"/>
      <c r="Z321" s="67"/>
    </row>
    <row r="322" spans="1:26" ht="69.75" customHeight="1">
      <c r="A322" s="67"/>
      <c r="B322" s="76" t="s">
        <v>14</v>
      </c>
      <c r="C322" s="85"/>
      <c r="D322" s="85"/>
      <c r="E322" s="85"/>
      <c r="F322" s="85"/>
      <c r="G322" s="67"/>
      <c r="H322" s="67"/>
      <c r="I322" s="67"/>
      <c r="J322" s="67"/>
      <c r="K322" s="67"/>
      <c r="L322" s="67"/>
      <c r="M322" s="67"/>
      <c r="N322" s="67"/>
      <c r="O322" s="67"/>
      <c r="P322" s="67"/>
      <c r="Q322" s="67"/>
      <c r="R322" s="67"/>
      <c r="S322" s="67"/>
      <c r="T322" s="67"/>
      <c r="U322" s="67"/>
      <c r="V322" s="67"/>
      <c r="W322" s="67"/>
      <c r="X322" s="67"/>
      <c r="Y322" s="67"/>
      <c r="Z322" s="67"/>
    </row>
    <row r="323" spans="1:26" ht="69.75" customHeight="1">
      <c r="A323" s="67"/>
      <c r="B323" s="73" t="s">
        <v>198</v>
      </c>
      <c r="C323" s="54"/>
      <c r="D323" s="54"/>
      <c r="E323" s="54"/>
      <c r="F323" s="54"/>
      <c r="G323" s="67"/>
      <c r="H323" s="67"/>
      <c r="I323" s="67"/>
      <c r="J323" s="67"/>
      <c r="K323" s="67"/>
      <c r="L323" s="67"/>
      <c r="M323" s="67"/>
      <c r="N323" s="67"/>
      <c r="O323" s="67"/>
      <c r="P323" s="67"/>
      <c r="Q323" s="67"/>
      <c r="R323" s="67"/>
      <c r="S323" s="67"/>
      <c r="T323" s="67"/>
      <c r="U323" s="67"/>
      <c r="V323" s="67"/>
      <c r="W323" s="67"/>
      <c r="X323" s="67"/>
      <c r="Y323" s="67"/>
      <c r="Z323" s="67"/>
    </row>
    <row r="324" spans="1:26" ht="69.75" customHeight="1">
      <c r="A324" s="67"/>
      <c r="B324" s="74" t="s">
        <v>13</v>
      </c>
      <c r="C324" s="85"/>
      <c r="D324" s="85"/>
      <c r="E324" s="85"/>
      <c r="F324" s="85"/>
      <c r="G324" s="67"/>
      <c r="H324" s="67"/>
      <c r="I324" s="67"/>
      <c r="J324" s="67"/>
      <c r="K324" s="67"/>
      <c r="L324" s="67"/>
      <c r="M324" s="67"/>
      <c r="N324" s="67"/>
      <c r="O324" s="67"/>
      <c r="P324" s="67"/>
      <c r="Q324" s="67"/>
      <c r="R324" s="67"/>
      <c r="S324" s="67"/>
      <c r="T324" s="67"/>
      <c r="U324" s="67"/>
      <c r="V324" s="67"/>
      <c r="W324" s="67"/>
      <c r="X324" s="67"/>
      <c r="Y324" s="67"/>
      <c r="Z324" s="67"/>
    </row>
    <row r="325" spans="1:26" ht="15.75" customHeight="1">
      <c r="A325" s="67"/>
      <c r="B325" s="67"/>
      <c r="C325" s="67"/>
      <c r="D325" s="67"/>
      <c r="E325" s="67"/>
      <c r="F325" s="67"/>
      <c r="G325" s="67"/>
      <c r="H325" s="67"/>
      <c r="I325" s="67"/>
      <c r="J325" s="67"/>
      <c r="K325" s="67"/>
      <c r="L325" s="67"/>
      <c r="M325" s="67"/>
      <c r="N325" s="67"/>
      <c r="O325" s="67"/>
      <c r="P325" s="67"/>
      <c r="Q325" s="67"/>
      <c r="R325" s="67"/>
      <c r="S325" s="67"/>
      <c r="T325" s="67"/>
      <c r="U325" s="67"/>
      <c r="V325" s="67"/>
      <c r="W325" s="67"/>
      <c r="X325" s="67"/>
      <c r="Y325" s="67"/>
      <c r="Z325" s="67"/>
    </row>
    <row r="326" spans="1:26" ht="78" customHeight="1">
      <c r="A326" s="67"/>
      <c r="B326" s="67"/>
      <c r="C326" s="143" t="s">
        <v>202</v>
      </c>
      <c r="D326" s="144"/>
      <c r="E326" s="144"/>
      <c r="F326" s="144"/>
      <c r="G326" s="67"/>
      <c r="H326" s="67"/>
      <c r="I326" s="67"/>
      <c r="J326" s="67"/>
      <c r="K326" s="67"/>
      <c r="L326" s="67"/>
      <c r="M326" s="67"/>
      <c r="N326" s="67"/>
      <c r="O326" s="67"/>
      <c r="P326" s="67"/>
      <c r="Q326" s="67"/>
      <c r="R326" s="67"/>
      <c r="S326" s="67"/>
      <c r="T326" s="67"/>
      <c r="U326" s="67"/>
      <c r="V326" s="67"/>
      <c r="W326" s="67"/>
      <c r="X326" s="67"/>
      <c r="Y326" s="67"/>
      <c r="Z326" s="67"/>
    </row>
    <row r="327" spans="1:26" ht="15.75" customHeight="1">
      <c r="A327" s="67"/>
      <c r="B327" s="67"/>
      <c r="C327" s="67"/>
      <c r="D327" s="67"/>
      <c r="E327" s="67"/>
      <c r="F327" s="67"/>
      <c r="G327" s="67"/>
      <c r="H327" s="67"/>
      <c r="I327" s="67"/>
      <c r="J327" s="67"/>
      <c r="K327" s="67"/>
      <c r="L327" s="67"/>
      <c r="M327" s="67"/>
      <c r="N327" s="67"/>
      <c r="O327" s="67"/>
      <c r="P327" s="67"/>
      <c r="Q327" s="67"/>
      <c r="R327" s="67"/>
      <c r="S327" s="67"/>
      <c r="T327" s="67"/>
      <c r="U327" s="67"/>
      <c r="V327" s="67"/>
      <c r="W327" s="67"/>
      <c r="X327" s="67"/>
      <c r="Y327" s="67"/>
      <c r="Z327" s="67"/>
    </row>
    <row r="328" spans="1:26" ht="15.75" customHeight="1">
      <c r="A328" s="67"/>
      <c r="B328" s="67"/>
      <c r="C328" s="67"/>
      <c r="D328" s="67"/>
      <c r="E328" s="67"/>
      <c r="F328" s="67"/>
      <c r="G328" s="67"/>
      <c r="H328" s="67"/>
      <c r="I328" s="67"/>
      <c r="J328" s="67"/>
      <c r="K328" s="67"/>
      <c r="L328" s="67"/>
      <c r="M328" s="67"/>
      <c r="N328" s="67"/>
      <c r="O328" s="67"/>
      <c r="P328" s="67"/>
      <c r="Q328" s="67"/>
      <c r="R328" s="67"/>
      <c r="S328" s="67"/>
      <c r="T328" s="67"/>
      <c r="U328" s="67"/>
      <c r="V328" s="67"/>
      <c r="W328" s="67"/>
      <c r="X328" s="67"/>
      <c r="Y328" s="67"/>
      <c r="Z328" s="67"/>
    </row>
    <row r="329" spans="1:26" ht="15.75" customHeight="1">
      <c r="A329" s="67"/>
      <c r="B329" s="67"/>
      <c r="C329" s="67"/>
      <c r="D329" s="67"/>
      <c r="E329" s="67"/>
      <c r="F329" s="67"/>
      <c r="G329" s="67"/>
      <c r="H329" s="67"/>
      <c r="I329" s="67"/>
      <c r="J329" s="67"/>
      <c r="K329" s="67"/>
      <c r="L329" s="67"/>
      <c r="M329" s="67"/>
      <c r="N329" s="67"/>
      <c r="O329" s="67"/>
      <c r="P329" s="67"/>
      <c r="Q329" s="67"/>
      <c r="R329" s="67"/>
      <c r="S329" s="67"/>
      <c r="T329" s="67"/>
      <c r="U329" s="67"/>
      <c r="V329" s="67"/>
      <c r="W329" s="67"/>
      <c r="X329" s="67"/>
      <c r="Y329" s="67"/>
      <c r="Z329" s="67"/>
    </row>
    <row r="330" spans="1:26" ht="42" customHeight="1">
      <c r="A330" s="67"/>
      <c r="B330" s="67"/>
      <c r="C330" s="67"/>
      <c r="D330" s="67"/>
      <c r="E330" s="67"/>
      <c r="F330" s="67"/>
      <c r="G330" s="67"/>
      <c r="H330" s="67"/>
      <c r="I330" s="67"/>
      <c r="J330" s="67"/>
      <c r="K330" s="67"/>
      <c r="L330" s="67"/>
      <c r="M330" s="67"/>
      <c r="N330" s="67"/>
      <c r="O330" s="67"/>
      <c r="P330" s="67"/>
      <c r="Q330" s="67"/>
      <c r="R330" s="67"/>
      <c r="S330" s="67"/>
      <c r="T330" s="67"/>
      <c r="U330" s="67"/>
      <c r="V330" s="67"/>
      <c r="W330" s="67"/>
      <c r="X330" s="67"/>
      <c r="Y330" s="67"/>
      <c r="Z330" s="67"/>
    </row>
    <row r="331" spans="1:26" ht="28">
      <c r="A331" s="67"/>
      <c r="B331" s="67"/>
      <c r="C331" s="67"/>
      <c r="D331" s="67"/>
      <c r="E331" s="67"/>
      <c r="G331" s="68">
        <f>IF(SUM(C345:D345)&lt;&gt;100%,"ADJUST WEIGHT",SUMPRODUCT(C343:D343,C345:D345))</f>
        <v>0</v>
      </c>
      <c r="H331" s="67"/>
      <c r="I331" s="68">
        <f>IF(SUM(C345,D345)&lt;&gt;100%,"ADJUST WEIGHT",SUMPRODUCT(C348:D348,E345:F345))</f>
        <v>0</v>
      </c>
      <c r="J331" s="67"/>
      <c r="K331" s="67"/>
      <c r="L331" s="67"/>
      <c r="M331" s="67"/>
      <c r="N331" s="67"/>
      <c r="O331" s="67"/>
      <c r="P331" s="67"/>
      <c r="Q331" s="67"/>
      <c r="R331" s="67"/>
      <c r="S331" s="67"/>
      <c r="T331" s="67"/>
      <c r="U331" s="67"/>
      <c r="V331" s="67"/>
      <c r="W331" s="67"/>
      <c r="X331" s="67"/>
      <c r="Y331" s="67"/>
      <c r="Z331" s="67"/>
    </row>
    <row r="332" spans="1:26" ht="18" customHeight="1">
      <c r="A332" s="67"/>
      <c r="B332" s="67"/>
      <c r="C332" s="67"/>
      <c r="D332" s="67"/>
      <c r="E332" s="67"/>
      <c r="G332" s="77"/>
      <c r="H332" s="67"/>
      <c r="I332" s="68"/>
      <c r="J332" s="67"/>
      <c r="K332" s="67"/>
      <c r="L332" s="67"/>
      <c r="M332" s="67"/>
      <c r="N332" s="67"/>
      <c r="O332" s="67"/>
      <c r="P332" s="67"/>
      <c r="Q332" s="67"/>
      <c r="R332" s="67"/>
      <c r="S332" s="67"/>
      <c r="T332" s="67"/>
      <c r="U332" s="67"/>
      <c r="V332" s="67"/>
      <c r="W332" s="67"/>
      <c r="X332" s="67"/>
      <c r="Y332" s="67"/>
      <c r="Z332" s="67"/>
    </row>
    <row r="333" spans="1:26" ht="28">
      <c r="A333" s="67"/>
      <c r="B333" s="67"/>
      <c r="C333" s="67"/>
      <c r="D333" s="67"/>
      <c r="E333" s="67"/>
      <c r="G333" s="68">
        <f>IF(SUM(E345,F345)&lt;&gt;100%,"ADJUST WEIGHT",SUMPRODUCT(E343:F343,E345:F345))</f>
        <v>0</v>
      </c>
      <c r="H333" s="67"/>
      <c r="I333" s="68">
        <f>IF(SUM(E345:F345)&lt;&gt;100%,"ADJUST WEIGHT",SUMPRODUCT(E348:F348,E345:F345))</f>
        <v>0</v>
      </c>
      <c r="J333" s="67"/>
      <c r="K333" s="67"/>
      <c r="L333" s="67"/>
      <c r="M333" s="67"/>
      <c r="N333" s="67"/>
      <c r="O333" s="67"/>
      <c r="P333" s="67"/>
      <c r="Q333" s="67"/>
      <c r="R333" s="67"/>
      <c r="S333" s="67"/>
      <c r="T333" s="67"/>
      <c r="U333" s="67"/>
      <c r="V333" s="67"/>
      <c r="W333" s="67"/>
      <c r="X333" s="67"/>
      <c r="Y333" s="67"/>
      <c r="Z333" s="67"/>
    </row>
    <row r="334" spans="1:26" ht="28">
      <c r="A334" s="67"/>
      <c r="B334" s="67"/>
      <c r="C334" s="67"/>
      <c r="D334" s="67"/>
      <c r="E334" s="67"/>
      <c r="F334" s="68"/>
      <c r="G334" s="67"/>
      <c r="H334" s="67"/>
      <c r="I334" s="67"/>
      <c r="J334" s="67"/>
      <c r="K334" s="67"/>
      <c r="L334" s="67"/>
      <c r="M334" s="67"/>
      <c r="N334" s="67"/>
      <c r="O334" s="67"/>
      <c r="P334" s="67"/>
      <c r="Q334" s="67"/>
      <c r="R334" s="67"/>
      <c r="S334" s="67"/>
      <c r="T334" s="67"/>
      <c r="U334" s="67"/>
      <c r="V334" s="67"/>
      <c r="W334" s="67"/>
      <c r="X334" s="67"/>
      <c r="Y334" s="67"/>
      <c r="Z334" s="67"/>
    </row>
    <row r="335" spans="1:26" ht="13">
      <c r="A335" s="67"/>
      <c r="B335" s="67"/>
      <c r="C335" s="67"/>
      <c r="D335" s="67"/>
      <c r="E335" s="67"/>
      <c r="F335" s="69"/>
      <c r="G335" s="67"/>
      <c r="H335" s="67"/>
      <c r="I335" s="67"/>
      <c r="J335" s="67"/>
      <c r="K335" s="67"/>
      <c r="L335" s="67"/>
      <c r="M335" s="67"/>
      <c r="N335" s="67"/>
      <c r="O335" s="67"/>
      <c r="P335" s="67"/>
      <c r="Q335" s="67"/>
      <c r="R335" s="67"/>
      <c r="S335" s="67"/>
      <c r="T335" s="67"/>
      <c r="U335" s="67"/>
      <c r="V335" s="67"/>
      <c r="W335" s="67"/>
      <c r="X335" s="67"/>
      <c r="Y335" s="67"/>
      <c r="Z335" s="67"/>
    </row>
    <row r="336" spans="1:26" ht="15.75" customHeight="1">
      <c r="A336" s="67"/>
      <c r="B336" s="67"/>
      <c r="C336" s="67"/>
      <c r="D336" s="67"/>
      <c r="E336" s="67"/>
      <c r="F336" s="67"/>
      <c r="G336" s="67"/>
      <c r="H336" s="67"/>
      <c r="I336" s="67"/>
      <c r="J336" s="67"/>
      <c r="K336" s="67"/>
      <c r="L336" s="67"/>
      <c r="M336" s="67"/>
      <c r="N336" s="67"/>
      <c r="O336" s="67"/>
      <c r="P336" s="67"/>
      <c r="Q336" s="67"/>
      <c r="R336" s="67"/>
      <c r="S336" s="67"/>
      <c r="T336" s="67"/>
      <c r="U336" s="67"/>
      <c r="V336" s="67"/>
      <c r="W336" s="67"/>
      <c r="X336" s="67"/>
      <c r="Y336" s="67"/>
      <c r="Z336" s="67"/>
    </row>
    <row r="337" spans="1:26" ht="15.75" customHeight="1">
      <c r="A337" s="67"/>
      <c r="B337" s="67"/>
      <c r="C337" s="67"/>
      <c r="D337" s="67"/>
      <c r="E337" s="67"/>
      <c r="F337" s="67"/>
      <c r="G337" s="67"/>
      <c r="H337" s="67"/>
      <c r="I337" s="67"/>
      <c r="J337" s="67"/>
      <c r="K337" s="67"/>
      <c r="L337" s="67"/>
      <c r="M337" s="67"/>
      <c r="N337" s="67"/>
      <c r="O337" s="67"/>
      <c r="P337" s="67"/>
      <c r="Q337" s="67"/>
      <c r="R337" s="67"/>
      <c r="S337" s="67"/>
      <c r="T337" s="67"/>
      <c r="U337" s="67"/>
      <c r="V337" s="67"/>
      <c r="W337" s="67"/>
      <c r="X337" s="67"/>
      <c r="Y337" s="67"/>
      <c r="Z337" s="67"/>
    </row>
    <row r="338" spans="1:26" ht="32.25" customHeight="1">
      <c r="A338" s="67"/>
      <c r="B338" s="67"/>
      <c r="C338" s="67"/>
      <c r="D338" s="67"/>
      <c r="E338" s="67"/>
      <c r="F338" s="67"/>
      <c r="G338" s="67"/>
      <c r="H338" s="67"/>
      <c r="I338" s="67"/>
      <c r="J338" s="67"/>
      <c r="K338" s="67"/>
      <c r="L338" s="67"/>
      <c r="M338" s="67"/>
      <c r="N338" s="67"/>
      <c r="O338" s="67"/>
      <c r="P338" s="67"/>
      <c r="Q338" s="67"/>
      <c r="R338" s="67"/>
      <c r="S338" s="67"/>
      <c r="T338" s="67"/>
      <c r="U338" s="67"/>
      <c r="V338" s="67"/>
      <c r="W338" s="67"/>
      <c r="X338" s="67"/>
      <c r="Y338" s="67"/>
      <c r="Z338" s="67"/>
    </row>
    <row r="339" spans="1:26" ht="15.75" customHeight="1">
      <c r="A339" s="67"/>
      <c r="B339" s="67"/>
      <c r="C339" s="67"/>
      <c r="D339" s="67"/>
      <c r="E339" s="67"/>
      <c r="F339" s="67"/>
      <c r="G339" s="67"/>
      <c r="H339" s="67"/>
      <c r="I339" s="67"/>
      <c r="J339" s="67"/>
      <c r="K339" s="67"/>
      <c r="L339" s="67"/>
      <c r="M339" s="67"/>
      <c r="N339" s="67"/>
      <c r="O339" s="67"/>
      <c r="P339" s="67"/>
      <c r="Q339" s="67"/>
      <c r="R339" s="67"/>
      <c r="S339" s="67"/>
      <c r="T339" s="67"/>
      <c r="U339" s="67"/>
      <c r="V339" s="67"/>
      <c r="W339" s="67"/>
      <c r="X339" s="67"/>
      <c r="Y339" s="67"/>
      <c r="Z339" s="67"/>
    </row>
    <row r="340" spans="1:26" ht="15.75" customHeight="1">
      <c r="A340" s="67"/>
      <c r="B340" s="67"/>
      <c r="C340" s="145" t="s">
        <v>1</v>
      </c>
      <c r="D340" s="146"/>
      <c r="E340" s="145" t="s">
        <v>2</v>
      </c>
      <c r="F340" s="146"/>
      <c r="G340" s="67"/>
      <c r="H340" s="67"/>
      <c r="I340" s="67"/>
      <c r="J340" s="67"/>
      <c r="K340" s="67"/>
      <c r="L340" s="67"/>
      <c r="M340" s="67"/>
      <c r="N340" s="67"/>
      <c r="O340" s="67"/>
      <c r="P340" s="67"/>
      <c r="Q340" s="67"/>
      <c r="R340" s="67"/>
      <c r="S340" s="67"/>
      <c r="T340" s="67"/>
      <c r="U340" s="67"/>
      <c r="V340" s="67"/>
      <c r="W340" s="67"/>
      <c r="X340" s="67"/>
      <c r="Y340" s="67"/>
      <c r="Z340" s="67"/>
    </row>
    <row r="341" spans="1:26" ht="15.75" customHeight="1">
      <c r="A341" s="67"/>
      <c r="B341" s="67"/>
      <c r="C341" s="70" t="s">
        <v>3</v>
      </c>
      <c r="D341" s="70" t="s">
        <v>4</v>
      </c>
      <c r="E341" s="70" t="s">
        <v>5</v>
      </c>
      <c r="F341" s="70" t="s">
        <v>6</v>
      </c>
      <c r="G341" s="67"/>
      <c r="H341" s="67"/>
      <c r="I341" s="67"/>
      <c r="J341" s="67"/>
      <c r="K341" s="67"/>
      <c r="L341" s="67"/>
      <c r="M341" s="67"/>
      <c r="N341" s="67"/>
      <c r="O341" s="67"/>
      <c r="P341" s="67"/>
      <c r="Q341" s="67"/>
      <c r="R341" s="67"/>
      <c r="S341" s="67"/>
      <c r="T341" s="67"/>
      <c r="U341" s="67"/>
      <c r="V341" s="67"/>
      <c r="W341" s="67"/>
      <c r="X341" s="67"/>
      <c r="Y341" s="67"/>
      <c r="Z341" s="67"/>
    </row>
    <row r="342" spans="1:26" ht="72" customHeight="1">
      <c r="A342" s="67"/>
      <c r="B342" s="67"/>
      <c r="C342" s="71" t="s">
        <v>64</v>
      </c>
      <c r="D342" s="71" t="s">
        <v>65</v>
      </c>
      <c r="E342" s="71" t="s">
        <v>66</v>
      </c>
      <c r="F342" s="71" t="s">
        <v>67</v>
      </c>
      <c r="G342" s="67"/>
      <c r="H342" s="67"/>
      <c r="I342" s="67"/>
      <c r="J342" s="67"/>
      <c r="K342" s="67"/>
      <c r="L342" s="67"/>
      <c r="M342" s="67"/>
      <c r="N342" s="67"/>
      <c r="O342" s="67"/>
      <c r="P342" s="67"/>
      <c r="Q342" s="67"/>
      <c r="R342" s="67"/>
      <c r="S342" s="67"/>
      <c r="T342" s="67"/>
      <c r="U342" s="67"/>
      <c r="V342" s="67"/>
      <c r="W342" s="67"/>
      <c r="X342" s="67"/>
      <c r="Y342" s="67"/>
      <c r="Z342" s="67"/>
    </row>
    <row r="343" spans="1:26" ht="45" customHeight="1">
      <c r="A343" s="67"/>
      <c r="B343" s="73" t="s">
        <v>11</v>
      </c>
      <c r="C343" s="54"/>
      <c r="D343" s="54"/>
      <c r="E343" s="54"/>
      <c r="F343" s="54"/>
      <c r="G343" s="67"/>
      <c r="H343" s="67"/>
      <c r="I343" s="67"/>
      <c r="J343" s="67"/>
      <c r="K343" s="67"/>
      <c r="L343" s="67"/>
      <c r="M343" s="67"/>
      <c r="N343" s="67"/>
      <c r="O343" s="67"/>
      <c r="P343" s="67"/>
      <c r="Q343" s="67"/>
      <c r="R343" s="67"/>
      <c r="S343" s="67"/>
      <c r="T343" s="67"/>
      <c r="U343" s="67"/>
      <c r="V343" s="67"/>
      <c r="W343" s="67"/>
      <c r="X343" s="67"/>
      <c r="Y343" s="67"/>
      <c r="Z343" s="67"/>
    </row>
    <row r="344" spans="1:26" ht="45" customHeight="1">
      <c r="A344" s="67"/>
      <c r="B344" s="73" t="s">
        <v>12</v>
      </c>
      <c r="C344" s="55">
        <v>0.5</v>
      </c>
      <c r="D344" s="55">
        <v>0.5</v>
      </c>
      <c r="E344" s="55">
        <v>0.5</v>
      </c>
      <c r="F344" s="55">
        <v>0.5</v>
      </c>
      <c r="G344" s="67"/>
      <c r="H344" s="67"/>
      <c r="I344" s="67"/>
      <c r="J344" s="67"/>
      <c r="K344" s="67"/>
      <c r="L344" s="67"/>
      <c r="M344" s="67"/>
      <c r="N344" s="67"/>
      <c r="O344" s="67"/>
      <c r="P344" s="67"/>
      <c r="Q344" s="67"/>
      <c r="R344" s="67"/>
      <c r="S344" s="67"/>
      <c r="T344" s="67"/>
      <c r="U344" s="67"/>
      <c r="V344" s="67"/>
      <c r="W344" s="67"/>
      <c r="X344" s="67"/>
      <c r="Y344" s="67"/>
      <c r="Z344" s="67"/>
    </row>
    <row r="345" spans="1:26" ht="45" hidden="1" customHeight="1">
      <c r="A345" s="67"/>
      <c r="B345" s="73" t="s">
        <v>12</v>
      </c>
      <c r="C345" s="55">
        <f>IF(C343="",C344,IF(C343=0,0,C344))</f>
        <v>0.5</v>
      </c>
      <c r="D345" s="55">
        <f t="shared" ref="D345:F345" si="19">IF(D343="",D344,IF(D343=0,0,D344))</f>
        <v>0.5</v>
      </c>
      <c r="E345" s="55">
        <f t="shared" si="19"/>
        <v>0.5</v>
      </c>
      <c r="F345" s="55">
        <f t="shared" si="19"/>
        <v>0.5</v>
      </c>
      <c r="G345" s="67"/>
      <c r="H345" s="67"/>
      <c r="I345" s="67"/>
      <c r="J345" s="67"/>
      <c r="K345" s="67"/>
      <c r="L345" s="67"/>
      <c r="M345" s="67"/>
      <c r="N345" s="67"/>
      <c r="O345" s="67"/>
      <c r="P345" s="67"/>
      <c r="Q345" s="67"/>
      <c r="R345" s="67"/>
      <c r="S345" s="67"/>
      <c r="T345" s="67"/>
      <c r="U345" s="67"/>
      <c r="V345" s="67"/>
      <c r="W345" s="67"/>
      <c r="X345" s="67"/>
      <c r="Y345" s="67"/>
      <c r="Z345" s="67"/>
    </row>
    <row r="346" spans="1:26" ht="69.75" customHeight="1">
      <c r="A346" s="67"/>
      <c r="B346" s="74" t="s">
        <v>13</v>
      </c>
      <c r="C346" s="85"/>
      <c r="D346" s="85"/>
      <c r="E346" s="85"/>
      <c r="F346" s="85"/>
      <c r="G346" s="67"/>
      <c r="H346" s="67"/>
      <c r="I346" s="67"/>
      <c r="J346" s="67"/>
      <c r="K346" s="67"/>
      <c r="L346" s="67"/>
      <c r="M346" s="67"/>
      <c r="N346" s="67"/>
      <c r="O346" s="67"/>
      <c r="P346" s="67"/>
      <c r="Q346" s="67"/>
      <c r="R346" s="67"/>
      <c r="S346" s="67"/>
      <c r="T346" s="67"/>
      <c r="U346" s="67"/>
      <c r="V346" s="67"/>
      <c r="W346" s="67"/>
      <c r="X346" s="67"/>
      <c r="Y346" s="67"/>
      <c r="Z346" s="67"/>
    </row>
    <row r="347" spans="1:26" ht="69.75" customHeight="1">
      <c r="A347" s="67"/>
      <c r="B347" s="76" t="s">
        <v>14</v>
      </c>
      <c r="C347" s="85"/>
      <c r="D347" s="85"/>
      <c r="E347" s="85"/>
      <c r="F347" s="85"/>
      <c r="G347" s="67"/>
      <c r="H347" s="67"/>
      <c r="I347" s="67"/>
      <c r="J347" s="67"/>
      <c r="K347" s="67"/>
      <c r="L347" s="67"/>
      <c r="M347" s="67"/>
      <c r="N347" s="67"/>
      <c r="O347" s="67"/>
      <c r="P347" s="67"/>
      <c r="Q347" s="67"/>
      <c r="R347" s="67"/>
      <c r="S347" s="67"/>
      <c r="T347" s="67"/>
      <c r="U347" s="67"/>
      <c r="V347" s="67"/>
      <c r="W347" s="67"/>
      <c r="X347" s="67"/>
      <c r="Y347" s="67"/>
      <c r="Z347" s="67"/>
    </row>
    <row r="348" spans="1:26" ht="69.75" customHeight="1">
      <c r="A348" s="67"/>
      <c r="B348" s="73" t="s">
        <v>198</v>
      </c>
      <c r="C348" s="54"/>
      <c r="D348" s="54"/>
      <c r="E348" s="54"/>
      <c r="F348" s="54"/>
      <c r="G348" s="67"/>
      <c r="H348" s="67"/>
      <c r="I348" s="67"/>
      <c r="J348" s="67"/>
      <c r="K348" s="67"/>
      <c r="L348" s="67"/>
      <c r="M348" s="67"/>
      <c r="N348" s="67"/>
      <c r="O348" s="67"/>
      <c r="P348" s="67"/>
      <c r="Q348" s="67"/>
      <c r="R348" s="67"/>
      <c r="S348" s="67"/>
      <c r="T348" s="67"/>
      <c r="U348" s="67"/>
      <c r="V348" s="67"/>
      <c r="W348" s="67"/>
      <c r="X348" s="67"/>
      <c r="Y348" s="67"/>
      <c r="Z348" s="67"/>
    </row>
    <row r="349" spans="1:26" ht="69.75" customHeight="1">
      <c r="A349" s="67"/>
      <c r="B349" s="74" t="s">
        <v>13</v>
      </c>
      <c r="C349" s="85"/>
      <c r="D349" s="85"/>
      <c r="E349" s="85"/>
      <c r="F349" s="85"/>
      <c r="G349" s="67"/>
      <c r="H349" s="67"/>
      <c r="I349" s="67"/>
      <c r="J349" s="67"/>
      <c r="K349" s="67"/>
      <c r="L349" s="67"/>
      <c r="M349" s="67"/>
      <c r="N349" s="67"/>
      <c r="O349" s="67"/>
      <c r="P349" s="67"/>
      <c r="Q349" s="67"/>
      <c r="R349" s="67"/>
      <c r="S349" s="67"/>
      <c r="T349" s="67"/>
      <c r="U349" s="67"/>
      <c r="V349" s="67"/>
      <c r="W349" s="67"/>
      <c r="X349" s="67"/>
      <c r="Y349" s="67"/>
      <c r="Z349" s="67"/>
    </row>
    <row r="350" spans="1:26" ht="15.75" customHeight="1">
      <c r="A350" s="67"/>
      <c r="B350" s="67"/>
      <c r="C350" s="67"/>
      <c r="D350" s="67"/>
      <c r="E350" s="67"/>
      <c r="F350" s="67"/>
      <c r="G350" s="67"/>
      <c r="H350" s="67"/>
      <c r="I350" s="67"/>
      <c r="J350" s="67"/>
      <c r="K350" s="67"/>
      <c r="L350" s="67"/>
      <c r="M350" s="67"/>
      <c r="N350" s="67"/>
      <c r="O350" s="67"/>
      <c r="P350" s="67"/>
      <c r="Q350" s="67"/>
      <c r="R350" s="67"/>
      <c r="S350" s="67"/>
      <c r="T350" s="67"/>
      <c r="U350" s="67"/>
      <c r="V350" s="67"/>
      <c r="W350" s="67"/>
      <c r="X350" s="67"/>
      <c r="Y350" s="67"/>
      <c r="Z350" s="67"/>
    </row>
    <row r="351" spans="1:26" ht="70.25" customHeight="1">
      <c r="A351" s="67"/>
      <c r="B351" s="67"/>
      <c r="C351" s="143" t="s">
        <v>202</v>
      </c>
      <c r="D351" s="144"/>
      <c r="E351" s="144"/>
      <c r="F351" s="144"/>
      <c r="G351" s="67"/>
      <c r="H351" s="67"/>
      <c r="I351" s="67"/>
      <c r="J351" s="67"/>
      <c r="K351" s="67"/>
      <c r="L351" s="67"/>
      <c r="M351" s="67"/>
      <c r="N351" s="67"/>
      <c r="O351" s="67"/>
      <c r="P351" s="67"/>
      <c r="Q351" s="67"/>
      <c r="R351" s="67"/>
      <c r="S351" s="67"/>
      <c r="T351" s="67"/>
      <c r="U351" s="67"/>
      <c r="V351" s="67"/>
      <c r="W351" s="67"/>
      <c r="X351" s="67"/>
      <c r="Y351" s="67"/>
      <c r="Z351" s="67"/>
    </row>
    <row r="352" spans="1:26" ht="15.75" customHeight="1">
      <c r="A352" s="67"/>
      <c r="B352" s="67"/>
      <c r="C352" s="67"/>
      <c r="D352" s="67"/>
      <c r="E352" s="67"/>
      <c r="F352" s="67"/>
      <c r="G352" s="67"/>
      <c r="H352" s="67"/>
      <c r="I352" s="67"/>
      <c r="J352" s="67"/>
      <c r="K352" s="67"/>
      <c r="L352" s="67"/>
      <c r="M352" s="67"/>
      <c r="N352" s="67"/>
      <c r="O352" s="67"/>
      <c r="P352" s="67"/>
      <c r="Q352" s="67"/>
      <c r="R352" s="67"/>
      <c r="S352" s="67"/>
      <c r="T352" s="67"/>
      <c r="U352" s="67"/>
      <c r="V352" s="67"/>
      <c r="W352" s="67"/>
      <c r="X352" s="67"/>
      <c r="Y352" s="67"/>
      <c r="Z352" s="67"/>
    </row>
    <row r="353" spans="1:26" ht="15.75" customHeight="1">
      <c r="A353" s="67"/>
      <c r="B353" s="67"/>
      <c r="C353" s="67"/>
      <c r="D353" s="67"/>
      <c r="E353" s="67"/>
      <c r="F353" s="67"/>
      <c r="G353" s="67"/>
      <c r="H353" s="67"/>
      <c r="I353" s="67"/>
      <c r="J353" s="67"/>
      <c r="K353" s="67"/>
      <c r="L353" s="67"/>
      <c r="M353" s="67"/>
      <c r="N353" s="67"/>
      <c r="O353" s="67"/>
      <c r="P353" s="67"/>
      <c r="Q353" s="67"/>
      <c r="R353" s="67"/>
      <c r="S353" s="67"/>
      <c r="T353" s="67"/>
      <c r="U353" s="67"/>
      <c r="V353" s="67"/>
      <c r="W353" s="67"/>
      <c r="X353" s="67"/>
      <c r="Y353" s="67"/>
      <c r="Z353" s="67"/>
    </row>
    <row r="354" spans="1:26" ht="15.75" customHeight="1">
      <c r="A354" s="67"/>
      <c r="B354" s="67"/>
      <c r="C354" s="67"/>
      <c r="D354" s="67"/>
      <c r="E354" s="67"/>
      <c r="F354" s="67"/>
      <c r="G354" s="67"/>
      <c r="H354" s="67"/>
      <c r="I354" s="67"/>
      <c r="J354" s="67"/>
      <c r="K354" s="67"/>
      <c r="L354" s="67"/>
      <c r="M354" s="67"/>
      <c r="N354" s="67"/>
      <c r="O354" s="67"/>
      <c r="P354" s="67"/>
      <c r="Q354" s="67"/>
      <c r="R354" s="67"/>
      <c r="S354" s="67"/>
      <c r="T354" s="67"/>
      <c r="U354" s="67"/>
      <c r="V354" s="67"/>
      <c r="W354" s="67"/>
      <c r="X354" s="67"/>
      <c r="Y354" s="67"/>
      <c r="Z354" s="67"/>
    </row>
    <row r="355" spans="1:26" ht="44" customHeight="1">
      <c r="A355" s="67"/>
      <c r="B355" s="67"/>
      <c r="C355" s="67"/>
      <c r="D355" s="67"/>
      <c r="E355" s="67"/>
      <c r="F355" s="67"/>
      <c r="G355" s="67"/>
      <c r="H355" s="67"/>
      <c r="I355" s="67"/>
      <c r="J355" s="67"/>
      <c r="K355" s="67"/>
      <c r="L355" s="67"/>
      <c r="M355" s="67"/>
      <c r="N355" s="67"/>
      <c r="O355" s="67"/>
      <c r="P355" s="67"/>
      <c r="Q355" s="67"/>
      <c r="R355" s="67"/>
      <c r="S355" s="67"/>
      <c r="T355" s="67"/>
      <c r="U355" s="67"/>
      <c r="V355" s="67"/>
      <c r="W355" s="67"/>
      <c r="X355" s="67"/>
      <c r="Y355" s="67"/>
      <c r="Z355" s="67"/>
    </row>
    <row r="356" spans="1:26" ht="28">
      <c r="A356" s="67"/>
      <c r="B356" s="67"/>
      <c r="C356" s="67"/>
      <c r="D356" s="67"/>
      <c r="E356" s="67"/>
      <c r="G356" s="68">
        <f>IF(SUM(C370:D370)&lt;&gt;100%,"ADJUST WEIGHT",SUMPRODUCT(C368:D368,C370:D370))</f>
        <v>0</v>
      </c>
      <c r="H356" s="67"/>
      <c r="I356" s="68">
        <f>IF(SUM(C370,D370)&lt;&gt;100%,"ADJUST WEIGHT",SUMPRODUCT(C373:D373,E370:F370))</f>
        <v>0</v>
      </c>
      <c r="J356" s="67"/>
      <c r="K356" s="67"/>
      <c r="L356" s="67"/>
      <c r="M356" s="67"/>
      <c r="N356" s="67"/>
      <c r="O356" s="67"/>
      <c r="P356" s="67"/>
      <c r="Q356" s="67"/>
      <c r="R356" s="67"/>
      <c r="S356" s="67"/>
      <c r="T356" s="67"/>
      <c r="U356" s="67"/>
      <c r="V356" s="67"/>
      <c r="W356" s="67"/>
      <c r="X356" s="67"/>
      <c r="Y356" s="67"/>
      <c r="Z356" s="67"/>
    </row>
    <row r="357" spans="1:26" ht="15.75" customHeight="1">
      <c r="A357" s="67"/>
      <c r="B357" s="67"/>
      <c r="C357" s="67"/>
      <c r="D357" s="67"/>
      <c r="E357" s="67"/>
      <c r="G357" s="77"/>
      <c r="H357" s="67"/>
      <c r="I357" s="68"/>
      <c r="J357" s="67"/>
      <c r="K357" s="67"/>
      <c r="L357" s="67"/>
      <c r="M357" s="67"/>
      <c r="N357" s="67"/>
      <c r="O357" s="67"/>
      <c r="P357" s="67"/>
      <c r="Q357" s="67"/>
      <c r="R357" s="67"/>
      <c r="S357" s="67"/>
      <c r="T357" s="67"/>
      <c r="U357" s="67"/>
      <c r="V357" s="67"/>
      <c r="W357" s="67"/>
      <c r="X357" s="67"/>
      <c r="Y357" s="67"/>
      <c r="Z357" s="67"/>
    </row>
    <row r="358" spans="1:26" ht="28">
      <c r="A358" s="67"/>
      <c r="B358" s="67"/>
      <c r="C358" s="67"/>
      <c r="D358" s="67"/>
      <c r="E358" s="67"/>
      <c r="G358" s="68">
        <f>IF(SUM(E370,F370)&lt;&gt;100%,"ADJUST WEIGHT",SUMPRODUCT(E368:F368,E370:F370))</f>
        <v>0</v>
      </c>
      <c r="H358" s="67"/>
      <c r="I358" s="68">
        <f>IF(SUM(E370:F370)&lt;&gt;100%,"ADJUST WEIGHT",SUMPRODUCT(E373:F373,E370:F370))</f>
        <v>0</v>
      </c>
      <c r="J358" s="67"/>
      <c r="K358" s="67"/>
      <c r="L358" s="67"/>
      <c r="M358" s="67"/>
      <c r="N358" s="67"/>
      <c r="O358" s="67"/>
      <c r="P358" s="67"/>
      <c r="Q358" s="67"/>
      <c r="R358" s="67"/>
      <c r="S358" s="67"/>
      <c r="T358" s="67"/>
      <c r="U358" s="67"/>
      <c r="V358" s="67"/>
      <c r="W358" s="67"/>
      <c r="X358" s="67"/>
      <c r="Y358" s="67"/>
      <c r="Z358" s="67"/>
    </row>
    <row r="359" spans="1:26" ht="15.75" customHeight="1">
      <c r="A359" s="67"/>
      <c r="B359" s="67"/>
      <c r="C359" s="67"/>
      <c r="D359" s="67"/>
      <c r="E359" s="67"/>
      <c r="F359" s="69"/>
      <c r="G359" s="67"/>
      <c r="H359" s="67"/>
      <c r="I359" s="67"/>
      <c r="J359" s="67"/>
      <c r="K359" s="67"/>
      <c r="L359" s="67"/>
      <c r="M359" s="67"/>
      <c r="N359" s="67"/>
      <c r="O359" s="67"/>
      <c r="P359" s="67"/>
      <c r="Q359" s="67"/>
      <c r="R359" s="67"/>
      <c r="S359" s="67"/>
      <c r="T359" s="67"/>
      <c r="U359" s="67"/>
      <c r="V359" s="67"/>
      <c r="W359" s="67"/>
      <c r="X359" s="67"/>
      <c r="Y359" s="67"/>
      <c r="Z359" s="67"/>
    </row>
    <row r="360" spans="1:26" ht="15.75" customHeight="1">
      <c r="A360" s="67"/>
      <c r="B360" s="67"/>
      <c r="C360" s="67"/>
      <c r="D360" s="67"/>
      <c r="E360" s="67"/>
      <c r="F360" s="67"/>
      <c r="G360" s="67"/>
      <c r="H360" s="67"/>
      <c r="I360" s="67"/>
      <c r="J360" s="67"/>
      <c r="K360" s="67"/>
      <c r="L360" s="67"/>
      <c r="M360" s="67"/>
      <c r="N360" s="67"/>
      <c r="O360" s="67"/>
      <c r="P360" s="67"/>
      <c r="Q360" s="67"/>
      <c r="R360" s="67"/>
      <c r="S360" s="67"/>
      <c r="T360" s="67"/>
      <c r="U360" s="67"/>
      <c r="V360" s="67"/>
      <c r="W360" s="67"/>
      <c r="X360" s="67"/>
      <c r="Y360" s="67"/>
      <c r="Z360" s="67"/>
    </row>
    <row r="361" spans="1:26" ht="15.75" customHeight="1">
      <c r="A361" s="67"/>
      <c r="B361" s="67"/>
      <c r="C361" s="67"/>
      <c r="D361" s="67"/>
      <c r="E361" s="67"/>
      <c r="F361" s="67"/>
      <c r="G361" s="67"/>
      <c r="H361" s="67"/>
      <c r="I361" s="67"/>
      <c r="J361" s="67"/>
      <c r="K361" s="67"/>
      <c r="L361" s="67"/>
      <c r="M361" s="67"/>
      <c r="N361" s="67"/>
      <c r="O361" s="67"/>
      <c r="P361" s="67"/>
      <c r="Q361" s="67"/>
      <c r="R361" s="67"/>
      <c r="S361" s="67"/>
      <c r="T361" s="67"/>
      <c r="U361" s="67"/>
      <c r="V361" s="67"/>
      <c r="W361" s="67"/>
      <c r="X361" s="67"/>
      <c r="Y361" s="67"/>
      <c r="Z361" s="67"/>
    </row>
    <row r="362" spans="1:26" ht="15.75" customHeight="1">
      <c r="A362" s="67"/>
      <c r="B362" s="67"/>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7"/>
    </row>
    <row r="363" spans="1:26" ht="15.75" customHeight="1">
      <c r="A363" s="67"/>
      <c r="B363" s="67"/>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67"/>
    </row>
    <row r="364" spans="1:26" ht="15.75" customHeight="1">
      <c r="A364" s="67"/>
      <c r="B364" s="67"/>
      <c r="C364" s="67"/>
      <c r="D364" s="67"/>
      <c r="E364" s="67"/>
      <c r="F364" s="67"/>
      <c r="G364" s="67"/>
      <c r="H364" s="67"/>
      <c r="I364" s="67"/>
      <c r="J364" s="67"/>
      <c r="K364" s="67"/>
      <c r="L364" s="67"/>
      <c r="M364" s="67"/>
      <c r="N364" s="67"/>
      <c r="O364" s="67"/>
      <c r="P364" s="67"/>
      <c r="Q364" s="67"/>
      <c r="R364" s="67"/>
      <c r="S364" s="67"/>
      <c r="T364" s="67"/>
      <c r="U364" s="67"/>
      <c r="V364" s="67"/>
      <c r="W364" s="67"/>
      <c r="X364" s="67"/>
      <c r="Y364" s="67"/>
      <c r="Z364" s="67"/>
    </row>
    <row r="365" spans="1:26" ht="15.75" customHeight="1">
      <c r="A365" s="67"/>
      <c r="B365" s="67"/>
      <c r="C365" s="145" t="s">
        <v>1</v>
      </c>
      <c r="D365" s="146"/>
      <c r="E365" s="145" t="s">
        <v>2</v>
      </c>
      <c r="F365" s="146"/>
      <c r="G365" s="67"/>
      <c r="H365" s="67"/>
      <c r="I365" s="67"/>
      <c r="J365" s="67"/>
      <c r="K365" s="67"/>
      <c r="L365" s="67"/>
      <c r="M365" s="67"/>
      <c r="N365" s="67"/>
      <c r="O365" s="67"/>
      <c r="P365" s="67"/>
      <c r="Q365" s="67"/>
      <c r="R365" s="67"/>
      <c r="S365" s="67"/>
      <c r="T365" s="67"/>
      <c r="U365" s="67"/>
      <c r="V365" s="67"/>
      <c r="W365" s="67"/>
      <c r="X365" s="67"/>
      <c r="Y365" s="67"/>
      <c r="Z365" s="67"/>
    </row>
    <row r="366" spans="1:26" ht="15.75" customHeight="1">
      <c r="A366" s="67"/>
      <c r="B366" s="67"/>
      <c r="C366" s="70" t="s">
        <v>3</v>
      </c>
      <c r="D366" s="70" t="s">
        <v>4</v>
      </c>
      <c r="E366" s="70" t="s">
        <v>5</v>
      </c>
      <c r="F366" s="70" t="s">
        <v>6</v>
      </c>
      <c r="G366" s="67"/>
      <c r="H366" s="67"/>
      <c r="I366" s="67"/>
      <c r="J366" s="67"/>
      <c r="K366" s="67"/>
      <c r="L366" s="67"/>
      <c r="M366" s="67"/>
      <c r="N366" s="67"/>
      <c r="O366" s="67"/>
      <c r="P366" s="67"/>
      <c r="Q366" s="67"/>
      <c r="R366" s="67"/>
      <c r="S366" s="67"/>
      <c r="T366" s="67"/>
      <c r="U366" s="67"/>
      <c r="V366" s="67"/>
      <c r="W366" s="67"/>
      <c r="X366" s="67"/>
      <c r="Y366" s="67"/>
      <c r="Z366" s="67"/>
    </row>
    <row r="367" spans="1:26" ht="91.25" customHeight="1">
      <c r="A367" s="67"/>
      <c r="B367" s="67"/>
      <c r="C367" s="71" t="s">
        <v>68</v>
      </c>
      <c r="D367" s="71" t="s">
        <v>69</v>
      </c>
      <c r="E367" s="71" t="s">
        <v>70</v>
      </c>
      <c r="F367" s="71" t="s">
        <v>71</v>
      </c>
      <c r="G367" s="67"/>
      <c r="H367" s="67"/>
      <c r="I367" s="67"/>
      <c r="J367" s="67"/>
      <c r="K367" s="67"/>
      <c r="L367" s="67"/>
      <c r="M367" s="67"/>
      <c r="N367" s="67"/>
      <c r="O367" s="67"/>
      <c r="P367" s="67"/>
      <c r="Q367" s="67"/>
      <c r="R367" s="67"/>
      <c r="S367" s="67"/>
      <c r="T367" s="67"/>
      <c r="U367" s="67"/>
      <c r="V367" s="67"/>
      <c r="W367" s="67"/>
      <c r="X367" s="67"/>
      <c r="Y367" s="67"/>
      <c r="Z367" s="67"/>
    </row>
    <row r="368" spans="1:26" ht="45" customHeight="1">
      <c r="A368" s="67"/>
      <c r="B368" s="73" t="s">
        <v>11</v>
      </c>
      <c r="C368" s="54"/>
      <c r="D368" s="54"/>
      <c r="E368" s="54"/>
      <c r="F368" s="54"/>
      <c r="G368" s="67"/>
      <c r="H368" s="67"/>
      <c r="I368" s="67"/>
      <c r="J368" s="67"/>
      <c r="K368" s="67"/>
      <c r="L368" s="67"/>
      <c r="M368" s="67"/>
      <c r="N368" s="67"/>
      <c r="O368" s="67"/>
      <c r="P368" s="67"/>
      <c r="Q368" s="67"/>
      <c r="R368" s="67"/>
      <c r="S368" s="67"/>
      <c r="T368" s="67"/>
      <c r="U368" s="67"/>
      <c r="V368" s="67"/>
      <c r="W368" s="67"/>
      <c r="X368" s="67"/>
      <c r="Y368" s="67"/>
      <c r="Z368" s="67"/>
    </row>
    <row r="369" spans="1:26" ht="45" customHeight="1">
      <c r="A369" s="67"/>
      <c r="B369" s="73" t="s">
        <v>12</v>
      </c>
      <c r="C369" s="55">
        <v>0.5</v>
      </c>
      <c r="D369" s="55">
        <v>0.5</v>
      </c>
      <c r="E369" s="55">
        <v>0.5</v>
      </c>
      <c r="F369" s="55">
        <v>0.5</v>
      </c>
      <c r="G369" s="67"/>
      <c r="H369" s="67"/>
      <c r="I369" s="67"/>
      <c r="J369" s="67"/>
      <c r="K369" s="67"/>
      <c r="L369" s="67"/>
      <c r="M369" s="67"/>
      <c r="N369" s="67"/>
      <c r="O369" s="67"/>
      <c r="P369" s="67"/>
      <c r="Q369" s="67"/>
      <c r="R369" s="67"/>
      <c r="S369" s="67"/>
      <c r="T369" s="67"/>
      <c r="U369" s="67"/>
      <c r="V369" s="67"/>
      <c r="W369" s="67"/>
      <c r="X369" s="67"/>
      <c r="Y369" s="67"/>
      <c r="Z369" s="67"/>
    </row>
    <row r="370" spans="1:26" ht="45" hidden="1" customHeight="1">
      <c r="A370" s="67"/>
      <c r="B370" s="83" t="s">
        <v>12</v>
      </c>
      <c r="C370" s="55">
        <f>IF(C368="",C369,IF(C368=0,0,C369))</f>
        <v>0.5</v>
      </c>
      <c r="D370" s="55">
        <f t="shared" ref="D370" si="20">IF(D368="",D369,IF(D368=0,0,D369))</f>
        <v>0.5</v>
      </c>
      <c r="E370" s="55">
        <f t="shared" ref="E370" si="21">IF(E368="",E369,IF(E368=0,0,E369))</f>
        <v>0.5</v>
      </c>
      <c r="F370" s="55">
        <f t="shared" ref="F370" si="22">IF(F368="",F369,IF(F368=0,0,F369))</f>
        <v>0.5</v>
      </c>
      <c r="G370" s="67"/>
      <c r="H370" s="67"/>
      <c r="I370" s="67"/>
      <c r="J370" s="67"/>
      <c r="K370" s="67"/>
      <c r="L370" s="67"/>
      <c r="M370" s="67"/>
      <c r="N370" s="67"/>
      <c r="O370" s="67"/>
      <c r="P370" s="67"/>
      <c r="Q370" s="67"/>
      <c r="R370" s="67"/>
      <c r="S370" s="67"/>
      <c r="T370" s="67"/>
      <c r="U370" s="67"/>
      <c r="V370" s="67"/>
      <c r="W370" s="67"/>
      <c r="X370" s="67"/>
      <c r="Y370" s="67"/>
      <c r="Z370" s="67"/>
    </row>
    <row r="371" spans="1:26" ht="69.75" customHeight="1">
      <c r="A371" s="67"/>
      <c r="B371" s="74" t="s">
        <v>13</v>
      </c>
      <c r="C371" s="85"/>
      <c r="D371" s="85"/>
      <c r="E371" s="85"/>
      <c r="F371" s="85"/>
      <c r="G371" s="67"/>
      <c r="H371" s="67"/>
      <c r="I371" s="67"/>
      <c r="J371" s="67"/>
      <c r="K371" s="67"/>
      <c r="L371" s="67"/>
      <c r="M371" s="67"/>
      <c r="N371" s="67"/>
      <c r="O371" s="67"/>
      <c r="P371" s="67"/>
      <c r="Q371" s="67"/>
      <c r="R371" s="67"/>
      <c r="S371" s="67"/>
      <c r="T371" s="67"/>
      <c r="U371" s="67"/>
      <c r="V371" s="67"/>
      <c r="W371" s="67"/>
      <c r="X371" s="67"/>
      <c r="Y371" s="67"/>
      <c r="Z371" s="67"/>
    </row>
    <row r="372" spans="1:26" ht="69.75" customHeight="1">
      <c r="A372" s="67"/>
      <c r="B372" s="76" t="s">
        <v>14</v>
      </c>
      <c r="C372" s="85"/>
      <c r="D372" s="85"/>
      <c r="E372" s="85"/>
      <c r="F372" s="85"/>
      <c r="G372" s="67"/>
      <c r="H372" s="67"/>
      <c r="I372" s="67"/>
      <c r="J372" s="67"/>
      <c r="K372" s="67"/>
      <c r="L372" s="67"/>
      <c r="M372" s="67"/>
      <c r="N372" s="67"/>
      <c r="O372" s="67"/>
      <c r="P372" s="67"/>
      <c r="Q372" s="67"/>
      <c r="R372" s="67"/>
      <c r="S372" s="67"/>
      <c r="T372" s="67"/>
      <c r="U372" s="67"/>
      <c r="V372" s="67"/>
      <c r="W372" s="67"/>
      <c r="X372" s="67"/>
      <c r="Y372" s="67"/>
      <c r="Z372" s="67"/>
    </row>
    <row r="373" spans="1:26" ht="69.75" customHeight="1">
      <c r="A373" s="67"/>
      <c r="B373" s="73" t="s">
        <v>198</v>
      </c>
      <c r="C373" s="54"/>
      <c r="D373" s="54"/>
      <c r="E373" s="54"/>
      <c r="F373" s="54"/>
      <c r="G373" s="67"/>
      <c r="H373" s="67"/>
      <c r="I373" s="67"/>
      <c r="J373" s="67"/>
      <c r="K373" s="67"/>
      <c r="L373" s="67"/>
      <c r="M373" s="67"/>
      <c r="N373" s="67"/>
      <c r="O373" s="67"/>
      <c r="P373" s="67"/>
      <c r="Q373" s="67"/>
      <c r="R373" s="67"/>
      <c r="S373" s="67"/>
      <c r="T373" s="67"/>
      <c r="U373" s="67"/>
      <c r="V373" s="67"/>
      <c r="W373" s="67"/>
      <c r="X373" s="67"/>
      <c r="Y373" s="67"/>
      <c r="Z373" s="67"/>
    </row>
    <row r="374" spans="1:26" ht="69.75" customHeight="1">
      <c r="A374" s="67"/>
      <c r="B374" s="74" t="s">
        <v>13</v>
      </c>
      <c r="C374" s="85"/>
      <c r="D374" s="85"/>
      <c r="E374" s="85"/>
      <c r="F374" s="85"/>
      <c r="G374" s="67"/>
      <c r="H374" s="67"/>
      <c r="I374" s="67"/>
      <c r="J374" s="67"/>
      <c r="K374" s="67"/>
      <c r="L374" s="67"/>
      <c r="M374" s="67"/>
      <c r="N374" s="67"/>
      <c r="O374" s="67"/>
      <c r="P374" s="67"/>
      <c r="Q374" s="67"/>
      <c r="R374" s="67"/>
      <c r="S374" s="67"/>
      <c r="T374" s="67"/>
      <c r="U374" s="67"/>
      <c r="V374" s="67"/>
      <c r="W374" s="67"/>
      <c r="X374" s="67"/>
      <c r="Y374" s="67"/>
      <c r="Z374" s="67"/>
    </row>
    <row r="375" spans="1:26" ht="15.75" customHeight="1">
      <c r="A375" s="67"/>
      <c r="B375" s="67"/>
      <c r="C375" s="67"/>
      <c r="D375" s="67"/>
      <c r="E375" s="67"/>
      <c r="F375" s="67"/>
      <c r="G375" s="67"/>
      <c r="H375" s="67"/>
      <c r="I375" s="67"/>
      <c r="J375" s="67"/>
      <c r="K375" s="67"/>
      <c r="L375" s="67"/>
      <c r="M375" s="67"/>
      <c r="N375" s="67"/>
      <c r="O375" s="67"/>
      <c r="P375" s="67"/>
      <c r="Q375" s="67"/>
      <c r="R375" s="67"/>
      <c r="S375" s="67"/>
      <c r="T375" s="67"/>
      <c r="U375" s="67"/>
      <c r="V375" s="67"/>
      <c r="W375" s="67"/>
      <c r="X375" s="67"/>
      <c r="Y375" s="67"/>
      <c r="Z375" s="67"/>
    </row>
    <row r="376" spans="1:26" ht="76.25" customHeight="1">
      <c r="A376" s="67"/>
      <c r="B376" s="67"/>
      <c r="C376" s="143" t="s">
        <v>202</v>
      </c>
      <c r="D376" s="144"/>
      <c r="E376" s="144"/>
      <c r="F376" s="144"/>
      <c r="G376" s="67"/>
      <c r="H376" s="67"/>
      <c r="I376" s="67"/>
      <c r="J376" s="67"/>
      <c r="K376" s="67"/>
      <c r="L376" s="67"/>
      <c r="M376" s="67"/>
      <c r="N376" s="67"/>
      <c r="O376" s="67"/>
      <c r="P376" s="67"/>
      <c r="Q376" s="67"/>
      <c r="R376" s="67"/>
      <c r="S376" s="67"/>
      <c r="T376" s="67"/>
      <c r="U376" s="67"/>
      <c r="V376" s="67"/>
      <c r="W376" s="67"/>
      <c r="X376" s="67"/>
      <c r="Y376" s="67"/>
      <c r="Z376" s="67"/>
    </row>
    <row r="377" spans="1:26" ht="15.75" customHeight="1">
      <c r="A377" s="67"/>
      <c r="B377" s="67"/>
      <c r="C377" s="67"/>
      <c r="D377" s="67"/>
      <c r="E377" s="67"/>
      <c r="F377" s="67"/>
      <c r="G377" s="67"/>
      <c r="H377" s="67"/>
      <c r="I377" s="67"/>
      <c r="J377" s="67"/>
      <c r="K377" s="67"/>
      <c r="L377" s="67"/>
      <c r="M377" s="67"/>
      <c r="N377" s="67"/>
      <c r="O377" s="67"/>
      <c r="P377" s="67"/>
      <c r="Q377" s="67"/>
      <c r="R377" s="67"/>
      <c r="S377" s="67"/>
      <c r="T377" s="67"/>
      <c r="U377" s="67"/>
      <c r="V377" s="67"/>
      <c r="W377" s="67"/>
      <c r="X377" s="67"/>
      <c r="Y377" s="67"/>
      <c r="Z377" s="67"/>
    </row>
    <row r="378" spans="1:26" ht="15.75" customHeight="1">
      <c r="A378" s="67"/>
      <c r="B378" s="67"/>
      <c r="C378" s="67"/>
      <c r="D378" s="67"/>
      <c r="E378" s="67"/>
      <c r="F378" s="67"/>
      <c r="G378" s="67"/>
      <c r="H378" s="67"/>
      <c r="I378" s="67"/>
      <c r="J378" s="67"/>
      <c r="K378" s="67"/>
      <c r="L378" s="67"/>
      <c r="M378" s="67"/>
      <c r="N378" s="67"/>
      <c r="O378" s="67"/>
      <c r="P378" s="67"/>
      <c r="Q378" s="67"/>
      <c r="R378" s="67"/>
      <c r="S378" s="67"/>
      <c r="T378" s="67"/>
      <c r="U378" s="67"/>
      <c r="V378" s="67"/>
      <c r="W378" s="67"/>
      <c r="X378" s="67"/>
      <c r="Y378" s="67"/>
      <c r="Z378" s="67"/>
    </row>
    <row r="379" spans="1:26" ht="15.75" customHeight="1">
      <c r="A379" s="67"/>
      <c r="B379" s="67"/>
      <c r="C379" s="67"/>
      <c r="D379" s="67"/>
      <c r="E379" s="67"/>
      <c r="F379" s="67"/>
      <c r="G379" s="67"/>
      <c r="H379" s="67"/>
      <c r="I379" s="67"/>
      <c r="J379" s="67"/>
      <c r="K379" s="67"/>
      <c r="L379" s="67"/>
      <c r="M379" s="67"/>
      <c r="N379" s="67"/>
      <c r="O379" s="67"/>
      <c r="P379" s="67"/>
      <c r="Q379" s="67"/>
      <c r="R379" s="67"/>
      <c r="S379" s="67"/>
      <c r="T379" s="67"/>
      <c r="U379" s="67"/>
      <c r="V379" s="67"/>
      <c r="W379" s="67"/>
      <c r="X379" s="67"/>
      <c r="Y379" s="67"/>
      <c r="Z379" s="67"/>
    </row>
    <row r="380" spans="1:26" ht="48" customHeight="1">
      <c r="A380" s="67"/>
      <c r="B380" s="67"/>
      <c r="C380" s="67"/>
      <c r="D380" s="67"/>
      <c r="E380" s="67"/>
      <c r="F380" s="67"/>
      <c r="G380" s="67"/>
      <c r="H380" s="67"/>
      <c r="I380" s="67"/>
      <c r="J380" s="67"/>
      <c r="K380" s="67"/>
      <c r="L380" s="67"/>
      <c r="M380" s="67"/>
      <c r="N380" s="67"/>
      <c r="O380" s="67"/>
      <c r="P380" s="67"/>
      <c r="Q380" s="67"/>
      <c r="R380" s="67"/>
      <c r="S380" s="67"/>
      <c r="T380" s="67"/>
      <c r="U380" s="67"/>
      <c r="V380" s="67"/>
      <c r="W380" s="67"/>
      <c r="X380" s="67"/>
      <c r="Y380" s="67"/>
      <c r="Z380" s="67"/>
    </row>
    <row r="381" spans="1:26" ht="28">
      <c r="A381" s="67"/>
      <c r="B381" s="67"/>
      <c r="C381" s="67"/>
      <c r="D381" s="67"/>
      <c r="E381" s="67"/>
      <c r="G381" s="68">
        <f>IF(SUM(C395:D395)&lt;&gt;100%,"ADJUST WEIGHT",SUMPRODUCT(C393:D393,C395:D395))</f>
        <v>0</v>
      </c>
      <c r="H381" s="67"/>
      <c r="I381" s="68">
        <f>IF(SUM(C395,D395)&lt;&gt;100%,"ADJUST WEIGHT",SUMPRODUCT(C398:D398,E395:F395))</f>
        <v>0</v>
      </c>
      <c r="J381" s="67"/>
      <c r="K381" s="67"/>
      <c r="L381" s="67"/>
      <c r="M381" s="67"/>
      <c r="N381" s="67"/>
      <c r="O381" s="67"/>
      <c r="P381" s="67"/>
      <c r="Q381" s="67"/>
      <c r="R381" s="67"/>
      <c r="S381" s="67"/>
      <c r="T381" s="67"/>
      <c r="U381" s="67"/>
      <c r="V381" s="67"/>
      <c r="W381" s="67"/>
      <c r="X381" s="67"/>
      <c r="Y381" s="67"/>
      <c r="Z381" s="67"/>
    </row>
    <row r="382" spans="1:26" ht="20" customHeight="1">
      <c r="A382" s="67"/>
      <c r="B382" s="67"/>
      <c r="C382" s="67"/>
      <c r="D382" s="67"/>
      <c r="E382" s="67"/>
      <c r="G382" s="77"/>
      <c r="H382" s="67"/>
      <c r="I382" s="68"/>
      <c r="J382" s="67"/>
      <c r="K382" s="67"/>
      <c r="L382" s="67"/>
      <c r="M382" s="67"/>
      <c r="N382" s="67"/>
      <c r="O382" s="67"/>
      <c r="P382" s="67"/>
      <c r="Q382" s="67"/>
      <c r="R382" s="67"/>
      <c r="S382" s="67"/>
      <c r="T382" s="67"/>
      <c r="U382" s="67"/>
      <c r="V382" s="67"/>
      <c r="W382" s="67"/>
      <c r="X382" s="67"/>
      <c r="Y382" s="67"/>
      <c r="Z382" s="67"/>
    </row>
    <row r="383" spans="1:26" ht="28">
      <c r="A383" s="67"/>
      <c r="B383" s="67"/>
      <c r="C383" s="67"/>
      <c r="D383" s="67"/>
      <c r="E383" s="67"/>
      <c r="G383" s="68">
        <f>IF(SUM(E395,F395)&lt;&gt;100%,"ADJUST WEIGHT",SUMPRODUCT(E393:F393,E395:F395))</f>
        <v>0</v>
      </c>
      <c r="H383" s="67"/>
      <c r="I383" s="68">
        <f>IF(SUM(E395:F395)&lt;&gt;100%,"ADJUST WEIGHT",SUMPRODUCT(E398:F398,E395:F395))</f>
        <v>0</v>
      </c>
      <c r="J383" s="67"/>
      <c r="K383" s="67"/>
      <c r="L383" s="67"/>
      <c r="M383" s="67"/>
      <c r="N383" s="67"/>
      <c r="O383" s="67"/>
      <c r="P383" s="67"/>
      <c r="Q383" s="67"/>
      <c r="R383" s="67"/>
      <c r="S383" s="67"/>
      <c r="T383" s="67"/>
      <c r="U383" s="67"/>
      <c r="V383" s="67"/>
      <c r="W383" s="67"/>
      <c r="X383" s="67"/>
      <c r="Y383" s="67"/>
      <c r="Z383" s="67"/>
    </row>
    <row r="384" spans="1:26" ht="13">
      <c r="A384" s="67"/>
      <c r="B384" s="67"/>
      <c r="C384" s="67"/>
      <c r="D384" s="67"/>
      <c r="E384" s="67"/>
      <c r="F384" s="69"/>
      <c r="G384" s="67"/>
      <c r="H384" s="67"/>
      <c r="I384" s="67"/>
      <c r="J384" s="67"/>
      <c r="K384" s="67"/>
      <c r="L384" s="67"/>
      <c r="M384" s="67"/>
      <c r="N384" s="67"/>
      <c r="O384" s="67"/>
      <c r="P384" s="67"/>
      <c r="Q384" s="67"/>
      <c r="R384" s="67"/>
      <c r="S384" s="67"/>
      <c r="T384" s="67"/>
      <c r="U384" s="67"/>
      <c r="V384" s="67"/>
      <c r="W384" s="67"/>
      <c r="X384" s="67"/>
      <c r="Y384" s="67"/>
      <c r="Z384" s="67"/>
    </row>
    <row r="385" spans="1:26" ht="15.75" customHeight="1">
      <c r="A385" s="67"/>
      <c r="B385" s="67"/>
      <c r="C385" s="67"/>
      <c r="D385" s="67"/>
      <c r="E385" s="67"/>
      <c r="F385" s="67"/>
      <c r="G385" s="67"/>
      <c r="H385" s="67"/>
      <c r="I385" s="67"/>
      <c r="J385" s="67"/>
      <c r="K385" s="67"/>
      <c r="L385" s="67"/>
      <c r="M385" s="67"/>
      <c r="N385" s="67"/>
      <c r="O385" s="67"/>
      <c r="P385" s="67"/>
      <c r="Q385" s="67"/>
      <c r="R385" s="67"/>
      <c r="S385" s="67"/>
      <c r="T385" s="67"/>
      <c r="U385" s="67"/>
      <c r="V385" s="67"/>
      <c r="W385" s="67"/>
      <c r="X385" s="67"/>
      <c r="Y385" s="67"/>
      <c r="Z385" s="67"/>
    </row>
    <row r="386" spans="1:26" ht="43.5" customHeight="1">
      <c r="A386" s="67"/>
      <c r="B386" s="67"/>
      <c r="C386" s="67"/>
      <c r="D386" s="67"/>
      <c r="E386" s="67"/>
      <c r="F386" s="67"/>
      <c r="G386" s="67"/>
      <c r="H386" s="67"/>
      <c r="I386" s="67"/>
      <c r="J386" s="67"/>
      <c r="K386" s="67"/>
      <c r="L386" s="67"/>
      <c r="M386" s="67"/>
      <c r="N386" s="67"/>
      <c r="O386" s="67"/>
      <c r="P386" s="67"/>
      <c r="Q386" s="67"/>
      <c r="R386" s="67"/>
      <c r="S386" s="67"/>
      <c r="T386" s="67"/>
      <c r="U386" s="67"/>
      <c r="V386" s="67"/>
      <c r="W386" s="67"/>
      <c r="X386" s="67"/>
      <c r="Y386" s="67"/>
      <c r="Z386" s="67"/>
    </row>
    <row r="387" spans="1:26" ht="24" customHeight="1">
      <c r="A387" s="67"/>
      <c r="B387" s="67"/>
      <c r="C387" s="67"/>
      <c r="D387" s="67"/>
      <c r="E387" s="67"/>
      <c r="F387" s="67"/>
      <c r="G387" s="67"/>
      <c r="H387" s="67"/>
      <c r="I387" s="67"/>
      <c r="J387" s="67"/>
      <c r="K387" s="67"/>
      <c r="L387" s="67"/>
      <c r="M387" s="67"/>
      <c r="N387" s="67"/>
      <c r="O387" s="67"/>
      <c r="P387" s="67"/>
      <c r="Q387" s="67"/>
      <c r="R387" s="67"/>
      <c r="S387" s="67"/>
      <c r="T387" s="67"/>
      <c r="U387" s="67"/>
      <c r="V387" s="67"/>
      <c r="W387" s="67"/>
      <c r="X387" s="67"/>
      <c r="Y387" s="67"/>
      <c r="Z387" s="67"/>
    </row>
    <row r="388" spans="1:26" ht="24" customHeight="1">
      <c r="A388" s="67"/>
      <c r="B388" s="67"/>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67"/>
    </row>
    <row r="389" spans="1:26" ht="15.75" customHeight="1">
      <c r="A389" s="67"/>
      <c r="B389" s="67"/>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67"/>
    </row>
    <row r="390" spans="1:26" ht="15.75" customHeight="1">
      <c r="A390" s="67"/>
      <c r="B390" s="67"/>
      <c r="C390" s="145" t="s">
        <v>1</v>
      </c>
      <c r="D390" s="146"/>
      <c r="E390" s="145" t="s">
        <v>2</v>
      </c>
      <c r="F390" s="146"/>
      <c r="G390" s="67"/>
      <c r="H390" s="67"/>
      <c r="I390" s="67"/>
      <c r="J390" s="67"/>
      <c r="K390" s="67"/>
      <c r="L390" s="67"/>
      <c r="M390" s="67"/>
      <c r="N390" s="67"/>
      <c r="O390" s="67"/>
      <c r="P390" s="67"/>
      <c r="Q390" s="67"/>
      <c r="R390" s="67"/>
      <c r="S390" s="67"/>
      <c r="T390" s="67"/>
      <c r="U390" s="67"/>
      <c r="V390" s="67"/>
      <c r="W390" s="67"/>
      <c r="X390" s="67"/>
      <c r="Y390" s="67"/>
      <c r="Z390" s="67"/>
    </row>
    <row r="391" spans="1:26" ht="15.75" customHeight="1">
      <c r="A391" s="67"/>
      <c r="B391" s="67"/>
      <c r="C391" s="70" t="s">
        <v>3</v>
      </c>
      <c r="D391" s="70" t="s">
        <v>4</v>
      </c>
      <c r="E391" s="70" t="s">
        <v>5</v>
      </c>
      <c r="F391" s="70" t="s">
        <v>6</v>
      </c>
      <c r="G391" s="67"/>
      <c r="H391" s="67"/>
      <c r="I391" s="67"/>
      <c r="J391" s="67"/>
      <c r="K391" s="67"/>
      <c r="L391" s="67"/>
      <c r="M391" s="67"/>
      <c r="N391" s="67"/>
      <c r="O391" s="67"/>
      <c r="P391" s="67"/>
      <c r="Q391" s="67"/>
      <c r="R391" s="67"/>
      <c r="S391" s="67"/>
      <c r="T391" s="67"/>
      <c r="U391" s="67"/>
      <c r="V391" s="67"/>
      <c r="W391" s="67"/>
      <c r="X391" s="67"/>
      <c r="Y391" s="67"/>
      <c r="Z391" s="67"/>
    </row>
    <row r="392" spans="1:26" ht="91.25" customHeight="1">
      <c r="A392" s="67"/>
      <c r="B392" s="67"/>
      <c r="C392" s="71" t="s">
        <v>72</v>
      </c>
      <c r="D392" s="71" t="s">
        <v>73</v>
      </c>
      <c r="E392" s="71" t="s">
        <v>74</v>
      </c>
      <c r="F392" s="71" t="s">
        <v>75</v>
      </c>
      <c r="G392" s="67"/>
      <c r="H392" s="67"/>
      <c r="I392" s="67"/>
      <c r="J392" s="67"/>
      <c r="K392" s="67"/>
      <c r="L392" s="67"/>
      <c r="M392" s="67"/>
      <c r="N392" s="67"/>
      <c r="O392" s="67"/>
      <c r="P392" s="67"/>
      <c r="Q392" s="67"/>
      <c r="R392" s="67"/>
      <c r="S392" s="67"/>
      <c r="T392" s="67"/>
      <c r="U392" s="67"/>
      <c r="V392" s="67"/>
      <c r="W392" s="67"/>
      <c r="X392" s="67"/>
      <c r="Y392" s="67"/>
      <c r="Z392" s="67"/>
    </row>
    <row r="393" spans="1:26" ht="45" customHeight="1">
      <c r="A393" s="67"/>
      <c r="B393" s="73" t="s">
        <v>11</v>
      </c>
      <c r="C393" s="54"/>
      <c r="D393" s="54"/>
      <c r="E393" s="54"/>
      <c r="F393" s="54"/>
      <c r="G393" s="67"/>
      <c r="H393" s="67"/>
      <c r="I393" s="67"/>
      <c r="J393" s="67"/>
      <c r="K393" s="67"/>
      <c r="L393" s="67"/>
      <c r="M393" s="67"/>
      <c r="N393" s="67"/>
      <c r="O393" s="67"/>
      <c r="P393" s="67"/>
      <c r="Q393" s="67"/>
      <c r="R393" s="67"/>
      <c r="S393" s="67"/>
      <c r="T393" s="67"/>
      <c r="U393" s="67"/>
      <c r="V393" s="67"/>
      <c r="W393" s="67"/>
      <c r="X393" s="67"/>
      <c r="Y393" s="67"/>
      <c r="Z393" s="67"/>
    </row>
    <row r="394" spans="1:26" ht="45" customHeight="1">
      <c r="A394" s="67"/>
      <c r="B394" s="73" t="s">
        <v>12</v>
      </c>
      <c r="C394" s="55">
        <v>0.5</v>
      </c>
      <c r="D394" s="55">
        <v>0.5</v>
      </c>
      <c r="E394" s="55">
        <v>0.5</v>
      </c>
      <c r="F394" s="55">
        <v>0.5</v>
      </c>
      <c r="G394" s="67"/>
      <c r="H394" s="67"/>
      <c r="I394" s="67"/>
      <c r="J394" s="67"/>
      <c r="K394" s="67"/>
      <c r="L394" s="67"/>
      <c r="M394" s="67"/>
      <c r="N394" s="67"/>
      <c r="O394" s="67"/>
      <c r="P394" s="67"/>
      <c r="Q394" s="67"/>
      <c r="R394" s="67"/>
      <c r="S394" s="67"/>
      <c r="T394" s="67"/>
      <c r="U394" s="67"/>
      <c r="V394" s="67"/>
      <c r="W394" s="67"/>
      <c r="X394" s="67"/>
      <c r="Y394" s="67"/>
      <c r="Z394" s="67"/>
    </row>
    <row r="395" spans="1:26" ht="45" hidden="1" customHeight="1">
      <c r="A395" s="67"/>
      <c r="B395" s="73" t="s">
        <v>12</v>
      </c>
      <c r="C395" s="55">
        <f>IF(C393="",C394,IF(C393=0,0,C394))</f>
        <v>0.5</v>
      </c>
      <c r="D395" s="55">
        <f t="shared" ref="D395" si="23">IF(D393="",D394,IF(D393=0,0,D394))</f>
        <v>0.5</v>
      </c>
      <c r="E395" s="55">
        <f t="shared" ref="E395" si="24">IF(E393="",E394,IF(E393=0,0,E394))</f>
        <v>0.5</v>
      </c>
      <c r="F395" s="55">
        <f t="shared" ref="F395" si="25">IF(F393="",F394,IF(F393=0,0,F394))</f>
        <v>0.5</v>
      </c>
      <c r="G395" s="67"/>
      <c r="H395" s="67"/>
      <c r="I395" s="67"/>
      <c r="J395" s="67"/>
      <c r="K395" s="67"/>
      <c r="L395" s="67"/>
      <c r="M395" s="67"/>
      <c r="N395" s="67"/>
      <c r="O395" s="67"/>
      <c r="P395" s="67"/>
      <c r="Q395" s="67"/>
      <c r="R395" s="67"/>
      <c r="S395" s="67"/>
      <c r="T395" s="67"/>
      <c r="U395" s="67"/>
      <c r="V395" s="67"/>
      <c r="W395" s="67"/>
      <c r="X395" s="67"/>
      <c r="Y395" s="67"/>
      <c r="Z395" s="67"/>
    </row>
    <row r="396" spans="1:26" ht="69.75" customHeight="1">
      <c r="A396" s="67"/>
      <c r="B396" s="74" t="s">
        <v>13</v>
      </c>
      <c r="C396" s="85"/>
      <c r="D396" s="85"/>
      <c r="E396" s="85"/>
      <c r="F396" s="85"/>
      <c r="G396" s="67"/>
      <c r="H396" s="67"/>
      <c r="I396" s="67"/>
      <c r="J396" s="67"/>
      <c r="K396" s="67"/>
      <c r="L396" s="67"/>
      <c r="M396" s="67"/>
      <c r="N396" s="67"/>
      <c r="O396" s="67"/>
      <c r="P396" s="67"/>
      <c r="Q396" s="67"/>
      <c r="R396" s="67"/>
      <c r="S396" s="67"/>
      <c r="T396" s="67"/>
      <c r="U396" s="67"/>
      <c r="V396" s="67"/>
      <c r="W396" s="67"/>
      <c r="X396" s="67"/>
      <c r="Y396" s="67"/>
      <c r="Z396" s="67"/>
    </row>
    <row r="397" spans="1:26" ht="69.75" customHeight="1">
      <c r="A397" s="67"/>
      <c r="B397" s="76" t="s">
        <v>14</v>
      </c>
      <c r="C397" s="85"/>
      <c r="D397" s="85"/>
      <c r="E397" s="85"/>
      <c r="F397" s="85"/>
      <c r="G397" s="67"/>
      <c r="H397" s="67"/>
      <c r="I397" s="67"/>
      <c r="J397" s="67"/>
      <c r="K397" s="67"/>
      <c r="L397" s="67"/>
      <c r="M397" s="67"/>
      <c r="N397" s="67"/>
      <c r="O397" s="67"/>
      <c r="P397" s="67"/>
      <c r="Q397" s="67"/>
      <c r="R397" s="67"/>
      <c r="S397" s="67"/>
      <c r="T397" s="67"/>
      <c r="U397" s="67"/>
      <c r="V397" s="67"/>
      <c r="W397" s="67"/>
      <c r="X397" s="67"/>
      <c r="Y397" s="67"/>
      <c r="Z397" s="67"/>
    </row>
    <row r="398" spans="1:26" ht="69.75" customHeight="1">
      <c r="A398" s="67"/>
      <c r="B398" s="73" t="s">
        <v>198</v>
      </c>
      <c r="C398" s="54"/>
      <c r="D398" s="54"/>
      <c r="E398" s="54"/>
      <c r="F398" s="54"/>
      <c r="G398" s="67"/>
      <c r="H398" s="67"/>
      <c r="I398" s="67"/>
      <c r="J398" s="67"/>
      <c r="K398" s="67"/>
      <c r="L398" s="67"/>
      <c r="M398" s="67"/>
      <c r="N398" s="67"/>
      <c r="O398" s="67"/>
      <c r="P398" s="67"/>
      <c r="Q398" s="67"/>
      <c r="R398" s="67"/>
      <c r="S398" s="67"/>
      <c r="T398" s="67"/>
      <c r="U398" s="67"/>
      <c r="V398" s="67"/>
      <c r="W398" s="67"/>
      <c r="X398" s="67"/>
      <c r="Y398" s="67"/>
      <c r="Z398" s="67"/>
    </row>
    <row r="399" spans="1:26" ht="69.75" customHeight="1">
      <c r="A399" s="67"/>
      <c r="B399" s="74" t="s">
        <v>13</v>
      </c>
      <c r="C399" s="85"/>
      <c r="D399" s="85"/>
      <c r="E399" s="85"/>
      <c r="F399" s="85"/>
      <c r="G399" s="67"/>
      <c r="H399" s="67"/>
      <c r="I399" s="67"/>
      <c r="J399" s="67"/>
      <c r="K399" s="67"/>
      <c r="L399" s="67"/>
      <c r="M399" s="67"/>
      <c r="N399" s="67"/>
      <c r="O399" s="67"/>
      <c r="P399" s="67"/>
      <c r="Q399" s="67"/>
      <c r="R399" s="67"/>
      <c r="S399" s="67"/>
      <c r="T399" s="67"/>
      <c r="U399" s="67"/>
      <c r="V399" s="67"/>
      <c r="W399" s="67"/>
      <c r="X399" s="67"/>
      <c r="Y399" s="67"/>
      <c r="Z399" s="67"/>
    </row>
    <row r="400" spans="1:26" ht="15.75" customHeight="1">
      <c r="A400" s="67"/>
      <c r="B400" s="67"/>
      <c r="C400" s="67"/>
      <c r="D400" s="67"/>
      <c r="E400" s="67"/>
      <c r="F400" s="67"/>
      <c r="G400" s="67"/>
      <c r="H400" s="67"/>
      <c r="I400" s="67"/>
      <c r="J400" s="67"/>
      <c r="K400" s="67"/>
      <c r="L400" s="67"/>
      <c r="M400" s="67"/>
      <c r="N400" s="67"/>
      <c r="O400" s="67"/>
      <c r="P400" s="67"/>
      <c r="Q400" s="67"/>
      <c r="R400" s="67"/>
      <c r="S400" s="67"/>
      <c r="T400" s="67"/>
      <c r="U400" s="67"/>
      <c r="V400" s="67"/>
      <c r="W400" s="67"/>
      <c r="X400" s="67"/>
      <c r="Y400" s="67"/>
      <c r="Z400" s="67"/>
    </row>
    <row r="401" spans="1:26" ht="69" customHeight="1">
      <c r="A401" s="67"/>
      <c r="B401" s="67"/>
      <c r="C401" s="143" t="s">
        <v>202</v>
      </c>
      <c r="D401" s="144"/>
      <c r="E401" s="144"/>
      <c r="F401" s="144"/>
      <c r="G401" s="67"/>
      <c r="H401" s="67"/>
      <c r="I401" s="67"/>
      <c r="J401" s="67"/>
      <c r="K401" s="67"/>
      <c r="L401" s="67"/>
      <c r="M401" s="67"/>
      <c r="N401" s="67"/>
      <c r="O401" s="67"/>
      <c r="P401" s="67"/>
      <c r="Q401" s="67"/>
      <c r="R401" s="67"/>
      <c r="S401" s="67"/>
      <c r="T401" s="67"/>
      <c r="U401" s="67"/>
      <c r="V401" s="67"/>
      <c r="W401" s="67"/>
      <c r="X401" s="67"/>
      <c r="Y401" s="67"/>
      <c r="Z401" s="67"/>
    </row>
    <row r="402" spans="1:26" ht="15.75" customHeight="1">
      <c r="A402" s="67"/>
      <c r="B402" s="67"/>
      <c r="C402" s="67"/>
      <c r="D402" s="67"/>
      <c r="E402" s="67"/>
      <c r="F402" s="67"/>
      <c r="G402" s="67"/>
      <c r="H402" s="67"/>
      <c r="I402" s="67"/>
      <c r="J402" s="67"/>
      <c r="K402" s="67"/>
      <c r="L402" s="67"/>
      <c r="M402" s="67"/>
      <c r="N402" s="67"/>
      <c r="O402" s="67"/>
      <c r="P402" s="67"/>
      <c r="Q402" s="67"/>
      <c r="R402" s="67"/>
      <c r="S402" s="67"/>
      <c r="T402" s="67"/>
      <c r="U402" s="67"/>
      <c r="V402" s="67"/>
      <c r="W402" s="67"/>
      <c r="X402" s="67"/>
      <c r="Y402" s="67"/>
      <c r="Z402" s="67"/>
    </row>
    <row r="403" spans="1:26" ht="15.75" customHeight="1">
      <c r="A403" s="67"/>
      <c r="B403" s="67"/>
      <c r="C403" s="67"/>
      <c r="D403" s="67"/>
      <c r="E403" s="67"/>
      <c r="F403" s="67"/>
      <c r="G403" s="67"/>
      <c r="H403" s="67"/>
      <c r="I403" s="67"/>
      <c r="J403" s="67"/>
      <c r="K403" s="67"/>
      <c r="L403" s="67"/>
      <c r="M403" s="67"/>
      <c r="N403" s="67"/>
      <c r="O403" s="67"/>
      <c r="P403" s="67"/>
      <c r="Q403" s="67"/>
      <c r="R403" s="67"/>
      <c r="S403" s="67"/>
      <c r="T403" s="67"/>
      <c r="U403" s="67"/>
      <c r="V403" s="67"/>
      <c r="W403" s="67"/>
      <c r="X403" s="67"/>
      <c r="Y403" s="67"/>
      <c r="Z403" s="67"/>
    </row>
    <row r="404" spans="1:26" ht="15.75" customHeight="1">
      <c r="A404" s="67"/>
      <c r="B404" s="67"/>
      <c r="C404" s="67"/>
      <c r="D404" s="67"/>
      <c r="E404" s="67"/>
      <c r="F404" s="67"/>
      <c r="G404" s="67"/>
      <c r="H404" s="67"/>
      <c r="I404" s="67"/>
      <c r="J404" s="67"/>
      <c r="K404" s="67"/>
      <c r="L404" s="67"/>
      <c r="M404" s="67"/>
      <c r="N404" s="67"/>
      <c r="O404" s="67"/>
      <c r="P404" s="67"/>
      <c r="Q404" s="67"/>
      <c r="R404" s="67"/>
      <c r="S404" s="67"/>
      <c r="T404" s="67"/>
      <c r="U404" s="67"/>
      <c r="V404" s="67"/>
      <c r="W404" s="67"/>
      <c r="X404" s="67"/>
      <c r="Y404" s="67"/>
      <c r="Z404" s="67"/>
    </row>
    <row r="405" spans="1:26" ht="48" customHeight="1">
      <c r="A405" s="67"/>
      <c r="B405" s="67"/>
      <c r="C405" s="67"/>
      <c r="D405" s="67"/>
      <c r="E405" s="67"/>
      <c r="F405" s="67"/>
      <c r="G405" s="67"/>
      <c r="H405" s="67"/>
      <c r="I405" s="67"/>
      <c r="J405" s="67"/>
      <c r="K405" s="67"/>
      <c r="L405" s="67"/>
      <c r="M405" s="67"/>
      <c r="N405" s="67"/>
      <c r="O405" s="67"/>
      <c r="P405" s="67"/>
      <c r="Q405" s="67"/>
      <c r="R405" s="67"/>
      <c r="S405" s="67"/>
      <c r="T405" s="67"/>
      <c r="U405" s="67"/>
      <c r="V405" s="67"/>
      <c r="W405" s="67"/>
      <c r="X405" s="67"/>
      <c r="Y405" s="67"/>
      <c r="Z405" s="67"/>
    </row>
    <row r="406" spans="1:26" ht="28">
      <c r="A406" s="67"/>
      <c r="B406" s="67"/>
      <c r="C406" s="67"/>
      <c r="D406" s="67"/>
      <c r="E406" s="67"/>
      <c r="G406" s="68">
        <f>IF(SUM(C420:D420)&lt;&gt;100%,"ADJUST WEIGHT",SUMPRODUCT(C418:D418,C420:D420))</f>
        <v>0</v>
      </c>
      <c r="H406" s="67"/>
      <c r="I406" s="68">
        <f>IF(SUM(C420,D420)&lt;&gt;100%,"ADJUST WEIGHT",SUMPRODUCT(C423:D423,E420:F420))</f>
        <v>0</v>
      </c>
      <c r="J406" s="67"/>
      <c r="K406" s="67"/>
      <c r="L406" s="67"/>
      <c r="M406" s="67"/>
      <c r="N406" s="67"/>
      <c r="O406" s="67"/>
      <c r="P406" s="67"/>
      <c r="Q406" s="67"/>
      <c r="R406" s="67"/>
      <c r="S406" s="67"/>
      <c r="T406" s="67"/>
      <c r="U406" s="67"/>
      <c r="V406" s="67"/>
      <c r="W406" s="67"/>
      <c r="X406" s="67"/>
      <c r="Y406" s="67"/>
      <c r="Z406" s="67"/>
    </row>
    <row r="407" spans="1:26" ht="15.75" customHeight="1">
      <c r="A407" s="67"/>
      <c r="B407" s="67"/>
      <c r="C407" s="67"/>
      <c r="D407" s="67"/>
      <c r="E407" s="67"/>
      <c r="G407" s="77"/>
      <c r="H407" s="67"/>
      <c r="I407" s="68"/>
      <c r="J407" s="67"/>
      <c r="K407" s="67"/>
      <c r="L407" s="67"/>
      <c r="M407" s="67"/>
      <c r="N407" s="67"/>
      <c r="O407" s="67"/>
      <c r="P407" s="67"/>
      <c r="Q407" s="67"/>
      <c r="R407" s="67"/>
      <c r="S407" s="67"/>
      <c r="T407" s="67"/>
      <c r="U407" s="67"/>
      <c r="V407" s="67"/>
      <c r="W407" s="67"/>
      <c r="X407" s="67"/>
      <c r="Y407" s="67"/>
      <c r="Z407" s="67"/>
    </row>
    <row r="408" spans="1:26" ht="28">
      <c r="A408" s="67"/>
      <c r="B408" s="67"/>
      <c r="C408" s="67"/>
      <c r="D408" s="67"/>
      <c r="E408" s="67"/>
      <c r="G408" s="68">
        <f>IF(SUM(E420,F420)&lt;&gt;100%,"ADJUST WEIGHT",SUMPRODUCT(E418:F418,E420:F420))</f>
        <v>0</v>
      </c>
      <c r="H408" s="67"/>
      <c r="I408" s="68">
        <f>IF(SUM(E420:F420)&lt;&gt;100%,"ADJUST WEIGHT",SUMPRODUCT(E423:F423,E420:F420))</f>
        <v>0</v>
      </c>
      <c r="J408" s="67"/>
      <c r="K408" s="67"/>
      <c r="L408" s="67"/>
      <c r="M408" s="67"/>
      <c r="N408" s="67"/>
      <c r="O408" s="67"/>
      <c r="P408" s="67"/>
      <c r="Q408" s="67"/>
      <c r="R408" s="67"/>
      <c r="S408" s="67"/>
      <c r="T408" s="67"/>
      <c r="U408" s="67"/>
      <c r="V408" s="67"/>
      <c r="W408" s="67"/>
      <c r="X408" s="67"/>
      <c r="Y408" s="67"/>
      <c r="Z408" s="67"/>
    </row>
    <row r="409" spans="1:26" ht="15.75" customHeight="1">
      <c r="A409" s="67"/>
      <c r="B409" s="67"/>
      <c r="C409" s="67"/>
      <c r="D409" s="67"/>
      <c r="E409" s="67"/>
      <c r="F409" s="69"/>
      <c r="G409" s="67"/>
      <c r="H409" s="67"/>
      <c r="I409" s="67"/>
      <c r="J409" s="67"/>
      <c r="K409" s="67"/>
      <c r="L409" s="67"/>
      <c r="M409" s="67"/>
      <c r="N409" s="67"/>
      <c r="O409" s="67"/>
      <c r="P409" s="67"/>
      <c r="Q409" s="67"/>
      <c r="R409" s="67"/>
      <c r="S409" s="67"/>
      <c r="T409" s="67"/>
      <c r="U409" s="67"/>
      <c r="V409" s="67"/>
      <c r="W409" s="67"/>
      <c r="X409" s="67"/>
      <c r="Y409" s="67"/>
      <c r="Z409" s="67"/>
    </row>
    <row r="410" spans="1:26" ht="15.75" customHeight="1">
      <c r="A410" s="67"/>
      <c r="B410" s="67"/>
      <c r="C410" s="67"/>
      <c r="D410" s="67"/>
      <c r="E410" s="67"/>
      <c r="F410" s="67"/>
      <c r="G410" s="67"/>
      <c r="H410" s="67"/>
      <c r="I410" s="67"/>
      <c r="J410" s="67"/>
      <c r="K410" s="67"/>
      <c r="L410" s="67"/>
      <c r="M410" s="67"/>
      <c r="N410" s="67"/>
      <c r="O410" s="67"/>
      <c r="P410" s="67"/>
      <c r="Q410" s="67"/>
      <c r="R410" s="67"/>
      <c r="S410" s="67"/>
      <c r="T410" s="67"/>
      <c r="U410" s="67"/>
      <c r="V410" s="67"/>
      <c r="W410" s="67"/>
      <c r="X410" s="67"/>
      <c r="Y410" s="67"/>
      <c r="Z410" s="67"/>
    </row>
    <row r="411" spans="1:26" ht="15.75" customHeight="1">
      <c r="A411" s="67"/>
      <c r="B411" s="67"/>
      <c r="C411" s="67"/>
      <c r="D411" s="67"/>
      <c r="E411" s="67"/>
      <c r="F411" s="67"/>
      <c r="G411" s="67"/>
      <c r="H411" s="67"/>
      <c r="I411" s="67"/>
      <c r="J411" s="67"/>
      <c r="K411" s="67"/>
      <c r="L411" s="67"/>
      <c r="M411" s="67"/>
      <c r="N411" s="67"/>
      <c r="O411" s="67"/>
      <c r="P411" s="67"/>
      <c r="Q411" s="67"/>
      <c r="R411" s="67"/>
      <c r="S411" s="67"/>
      <c r="T411" s="67"/>
      <c r="U411" s="67"/>
      <c r="V411" s="67"/>
      <c r="W411" s="67"/>
      <c r="X411" s="67"/>
      <c r="Y411" s="67"/>
      <c r="Z411" s="67"/>
    </row>
    <row r="412" spans="1:26" ht="15.75" customHeight="1">
      <c r="A412" s="67"/>
      <c r="B412" s="67"/>
      <c r="C412" s="67"/>
      <c r="D412" s="67"/>
      <c r="E412" s="67"/>
      <c r="F412" s="67"/>
      <c r="G412" s="67"/>
      <c r="H412" s="67"/>
      <c r="I412" s="67"/>
      <c r="J412" s="67"/>
      <c r="K412" s="67"/>
      <c r="L412" s="67"/>
      <c r="M412" s="67"/>
      <c r="N412" s="67"/>
      <c r="O412" s="67"/>
      <c r="P412" s="67"/>
      <c r="Q412" s="67"/>
      <c r="R412" s="67"/>
      <c r="S412" s="67"/>
      <c r="T412" s="67"/>
      <c r="U412" s="67"/>
      <c r="V412" s="67"/>
      <c r="W412" s="67"/>
      <c r="X412" s="67"/>
      <c r="Y412" s="67"/>
      <c r="Z412" s="67"/>
    </row>
    <row r="413" spans="1:26" ht="15.75" customHeight="1">
      <c r="A413" s="67"/>
      <c r="B413" s="67"/>
      <c r="C413" s="67"/>
      <c r="D413" s="67"/>
      <c r="E413" s="67"/>
      <c r="F413" s="67"/>
      <c r="G413" s="67"/>
      <c r="H413" s="67"/>
      <c r="I413" s="67"/>
      <c r="J413" s="67"/>
      <c r="K413" s="67"/>
      <c r="L413" s="67"/>
      <c r="M413" s="67"/>
      <c r="N413" s="67"/>
      <c r="O413" s="67"/>
      <c r="P413" s="67"/>
      <c r="Q413" s="67"/>
      <c r="R413" s="67"/>
      <c r="S413" s="67"/>
      <c r="T413" s="67"/>
      <c r="U413" s="67"/>
      <c r="V413" s="67"/>
      <c r="W413" s="67"/>
      <c r="X413" s="67"/>
      <c r="Y413" s="67"/>
      <c r="Z413" s="67"/>
    </row>
    <row r="414" spans="1:26" ht="15.75" customHeight="1">
      <c r="A414" s="67"/>
      <c r="B414" s="67"/>
      <c r="C414" s="67"/>
      <c r="D414" s="67"/>
      <c r="E414" s="67"/>
      <c r="F414" s="67"/>
      <c r="G414" s="67"/>
      <c r="H414" s="67"/>
      <c r="I414" s="67"/>
      <c r="J414" s="67"/>
      <c r="K414" s="67"/>
      <c r="L414" s="67"/>
      <c r="M414" s="67"/>
      <c r="N414" s="67"/>
      <c r="O414" s="67"/>
      <c r="P414" s="67"/>
      <c r="Q414" s="67"/>
      <c r="R414" s="67"/>
      <c r="S414" s="67"/>
      <c r="T414" s="67"/>
      <c r="U414" s="67"/>
      <c r="V414" s="67"/>
      <c r="W414" s="67"/>
      <c r="X414" s="67"/>
      <c r="Y414" s="67"/>
      <c r="Z414" s="67"/>
    </row>
    <row r="415" spans="1:26" ht="15.75" customHeight="1">
      <c r="A415" s="67"/>
      <c r="B415" s="67"/>
      <c r="C415" s="145" t="s">
        <v>1</v>
      </c>
      <c r="D415" s="146"/>
      <c r="E415" s="145" t="s">
        <v>2</v>
      </c>
      <c r="F415" s="146"/>
      <c r="G415" s="67"/>
      <c r="H415" s="67"/>
      <c r="I415" s="67"/>
      <c r="J415" s="67"/>
      <c r="K415" s="67"/>
      <c r="L415" s="67"/>
      <c r="M415" s="67"/>
      <c r="N415" s="67"/>
      <c r="O415" s="67"/>
      <c r="P415" s="67"/>
      <c r="Q415" s="67"/>
      <c r="R415" s="67"/>
      <c r="S415" s="67"/>
      <c r="T415" s="67"/>
      <c r="U415" s="67"/>
      <c r="V415" s="67"/>
      <c r="W415" s="67"/>
      <c r="X415" s="67"/>
      <c r="Y415" s="67"/>
      <c r="Z415" s="67"/>
    </row>
    <row r="416" spans="1:26" ht="15.75" customHeight="1">
      <c r="A416" s="67"/>
      <c r="B416" s="67"/>
      <c r="C416" s="70" t="s">
        <v>3</v>
      </c>
      <c r="D416" s="70" t="s">
        <v>4</v>
      </c>
      <c r="E416" s="70" t="s">
        <v>5</v>
      </c>
      <c r="F416" s="70" t="s">
        <v>6</v>
      </c>
      <c r="G416" s="67"/>
      <c r="H416" s="67"/>
      <c r="I416" s="67"/>
      <c r="J416" s="67"/>
      <c r="K416" s="67"/>
      <c r="L416" s="67"/>
      <c r="M416" s="67"/>
      <c r="N416" s="67"/>
      <c r="O416" s="67"/>
      <c r="P416" s="67"/>
      <c r="Q416" s="67"/>
      <c r="R416" s="67"/>
      <c r="S416" s="67"/>
      <c r="T416" s="67"/>
      <c r="U416" s="67"/>
      <c r="V416" s="67"/>
      <c r="W416" s="67"/>
      <c r="X416" s="67"/>
      <c r="Y416" s="67"/>
      <c r="Z416" s="67"/>
    </row>
    <row r="417" spans="1:26" ht="69" customHeight="1">
      <c r="A417" s="67"/>
      <c r="B417" s="67"/>
      <c r="C417" s="71" t="s">
        <v>76</v>
      </c>
      <c r="D417" s="71" t="s">
        <v>77</v>
      </c>
      <c r="E417" s="71" t="s">
        <v>78</v>
      </c>
      <c r="F417" s="71" t="s">
        <v>79</v>
      </c>
      <c r="G417" s="67"/>
      <c r="H417" s="67"/>
      <c r="I417" s="67"/>
      <c r="J417" s="67"/>
      <c r="K417" s="67"/>
      <c r="L417" s="67"/>
      <c r="M417" s="67"/>
      <c r="N417" s="67"/>
      <c r="O417" s="67"/>
      <c r="P417" s="67"/>
      <c r="Q417" s="67"/>
      <c r="R417" s="67"/>
      <c r="S417" s="67"/>
      <c r="T417" s="67"/>
      <c r="U417" s="67"/>
      <c r="V417" s="67"/>
      <c r="W417" s="67"/>
      <c r="X417" s="67"/>
      <c r="Y417" s="67"/>
      <c r="Z417" s="67"/>
    </row>
    <row r="418" spans="1:26" ht="45" customHeight="1">
      <c r="A418" s="67"/>
      <c r="B418" s="73" t="s">
        <v>11</v>
      </c>
      <c r="C418" s="54"/>
      <c r="D418" s="54"/>
      <c r="E418" s="54"/>
      <c r="F418" s="54"/>
      <c r="G418" s="67"/>
      <c r="H418" s="67"/>
      <c r="I418" s="67"/>
      <c r="J418" s="67"/>
      <c r="K418" s="67"/>
      <c r="L418" s="67"/>
      <c r="M418" s="67"/>
      <c r="N418" s="67"/>
      <c r="O418" s="67"/>
      <c r="P418" s="67"/>
      <c r="Q418" s="67"/>
      <c r="R418" s="67"/>
      <c r="S418" s="67"/>
      <c r="T418" s="67"/>
      <c r="U418" s="67"/>
      <c r="V418" s="67"/>
      <c r="W418" s="67"/>
      <c r="X418" s="67"/>
      <c r="Y418" s="67"/>
      <c r="Z418" s="67"/>
    </row>
    <row r="419" spans="1:26" ht="45" customHeight="1">
      <c r="A419" s="67"/>
      <c r="B419" s="73" t="s">
        <v>12</v>
      </c>
      <c r="C419" s="55">
        <v>0.5</v>
      </c>
      <c r="D419" s="55">
        <v>0.5</v>
      </c>
      <c r="E419" s="55">
        <v>0.5</v>
      </c>
      <c r="F419" s="55">
        <v>0.5</v>
      </c>
      <c r="G419" s="67"/>
      <c r="H419" s="67"/>
      <c r="I419" s="67"/>
      <c r="J419" s="67"/>
      <c r="K419" s="67"/>
      <c r="L419" s="67"/>
      <c r="M419" s="67"/>
      <c r="N419" s="67"/>
      <c r="O419" s="67"/>
      <c r="P419" s="67"/>
      <c r="Q419" s="67"/>
      <c r="R419" s="67"/>
      <c r="S419" s="67"/>
      <c r="T419" s="67"/>
      <c r="U419" s="67"/>
      <c r="V419" s="67"/>
      <c r="W419" s="67"/>
      <c r="X419" s="67"/>
      <c r="Y419" s="67"/>
      <c r="Z419" s="67"/>
    </row>
    <row r="420" spans="1:26" ht="45" hidden="1" customHeight="1">
      <c r="A420" s="67"/>
      <c r="B420" s="83" t="s">
        <v>12</v>
      </c>
      <c r="C420" s="55">
        <f>IF(C418="",C419,IF(C418=0,0,C419))</f>
        <v>0.5</v>
      </c>
      <c r="D420" s="55">
        <f t="shared" ref="D420" si="26">IF(D418="",D419,IF(D418=0,0,D419))</f>
        <v>0.5</v>
      </c>
      <c r="E420" s="55">
        <f t="shared" ref="E420" si="27">IF(E418="",E419,IF(E418=0,0,E419))</f>
        <v>0.5</v>
      </c>
      <c r="F420" s="55">
        <f t="shared" ref="F420" si="28">IF(F418="",F419,IF(F418=0,0,F419))</f>
        <v>0.5</v>
      </c>
      <c r="G420" s="67"/>
      <c r="H420" s="67"/>
      <c r="I420" s="67"/>
      <c r="J420" s="67"/>
      <c r="K420" s="67"/>
      <c r="L420" s="67"/>
      <c r="M420" s="67"/>
      <c r="N420" s="67"/>
      <c r="O420" s="67"/>
      <c r="P420" s="67"/>
      <c r="Q420" s="67"/>
      <c r="R420" s="67"/>
      <c r="S420" s="67"/>
      <c r="T420" s="67"/>
      <c r="U420" s="67"/>
      <c r="V420" s="67"/>
      <c r="W420" s="67"/>
      <c r="X420" s="67"/>
      <c r="Y420" s="67"/>
      <c r="Z420" s="67"/>
    </row>
    <row r="421" spans="1:26" ht="69.75" customHeight="1">
      <c r="A421" s="67"/>
      <c r="B421" s="74" t="s">
        <v>13</v>
      </c>
      <c r="C421" s="85"/>
      <c r="D421" s="85"/>
      <c r="E421" s="85"/>
      <c r="F421" s="85"/>
      <c r="G421" s="67"/>
      <c r="H421" s="67"/>
      <c r="I421" s="67"/>
      <c r="J421" s="67"/>
      <c r="K421" s="67"/>
      <c r="L421" s="67"/>
      <c r="M421" s="67"/>
      <c r="N421" s="67"/>
      <c r="O421" s="67"/>
      <c r="P421" s="67"/>
      <c r="Q421" s="67"/>
      <c r="R421" s="67"/>
      <c r="S421" s="67"/>
      <c r="T421" s="67"/>
      <c r="U421" s="67"/>
      <c r="V421" s="67"/>
      <c r="W421" s="67"/>
      <c r="X421" s="67"/>
      <c r="Y421" s="67"/>
      <c r="Z421" s="67"/>
    </row>
    <row r="422" spans="1:26" ht="69.75" customHeight="1">
      <c r="A422" s="67"/>
      <c r="B422" s="76" t="s">
        <v>14</v>
      </c>
      <c r="C422" s="85"/>
      <c r="D422" s="85"/>
      <c r="E422" s="85"/>
      <c r="F422" s="85"/>
      <c r="G422" s="67"/>
      <c r="H422" s="67"/>
      <c r="I422" s="67"/>
      <c r="J422" s="67"/>
      <c r="K422" s="67"/>
      <c r="L422" s="67"/>
      <c r="M422" s="67"/>
      <c r="N422" s="67"/>
      <c r="O422" s="67"/>
      <c r="P422" s="67"/>
      <c r="Q422" s="67"/>
      <c r="R422" s="67"/>
      <c r="S422" s="67"/>
      <c r="T422" s="67"/>
      <c r="U422" s="67"/>
      <c r="V422" s="67"/>
      <c r="W422" s="67"/>
      <c r="X422" s="67"/>
      <c r="Y422" s="67"/>
      <c r="Z422" s="67"/>
    </row>
    <row r="423" spans="1:26" ht="69.75" customHeight="1">
      <c r="A423" s="67"/>
      <c r="B423" s="73" t="s">
        <v>198</v>
      </c>
      <c r="C423" s="54"/>
      <c r="D423" s="54"/>
      <c r="E423" s="54"/>
      <c r="F423" s="54"/>
      <c r="G423" s="67"/>
      <c r="H423" s="67"/>
      <c r="I423" s="67"/>
      <c r="J423" s="67"/>
      <c r="K423" s="67"/>
      <c r="L423" s="67"/>
      <c r="M423" s="67"/>
      <c r="N423" s="67"/>
      <c r="O423" s="67"/>
      <c r="P423" s="67"/>
      <c r="Q423" s="67"/>
      <c r="R423" s="67"/>
      <c r="S423" s="67"/>
      <c r="T423" s="67"/>
      <c r="U423" s="67"/>
      <c r="V423" s="67"/>
      <c r="W423" s="67"/>
      <c r="X423" s="67"/>
      <c r="Y423" s="67"/>
      <c r="Z423" s="67"/>
    </row>
    <row r="424" spans="1:26" ht="69.75" customHeight="1">
      <c r="A424" s="67"/>
      <c r="B424" s="74" t="s">
        <v>13</v>
      </c>
      <c r="C424" s="85"/>
      <c r="D424" s="85"/>
      <c r="E424" s="85"/>
      <c r="F424" s="85"/>
      <c r="G424" s="67"/>
      <c r="H424" s="67"/>
      <c r="I424" s="67"/>
      <c r="J424" s="67"/>
      <c r="K424" s="67"/>
      <c r="L424" s="67"/>
      <c r="M424" s="67"/>
      <c r="N424" s="67"/>
      <c r="O424" s="67"/>
      <c r="P424" s="67"/>
      <c r="Q424" s="67"/>
      <c r="R424" s="67"/>
      <c r="S424" s="67"/>
      <c r="T424" s="67"/>
      <c r="U424" s="67"/>
      <c r="V424" s="67"/>
      <c r="W424" s="67"/>
      <c r="X424" s="67"/>
      <c r="Y424" s="67"/>
      <c r="Z424" s="67"/>
    </row>
    <row r="425" spans="1:26" ht="15.75" customHeight="1">
      <c r="A425" s="67"/>
      <c r="B425" s="67"/>
      <c r="C425" s="67"/>
      <c r="D425" s="67"/>
      <c r="E425" s="67"/>
      <c r="F425" s="67"/>
      <c r="G425" s="67"/>
      <c r="H425" s="67"/>
      <c r="I425" s="67"/>
      <c r="J425" s="67"/>
      <c r="K425" s="67"/>
      <c r="L425" s="67"/>
      <c r="M425" s="67"/>
      <c r="N425" s="67"/>
      <c r="O425" s="67"/>
      <c r="P425" s="67"/>
      <c r="Q425" s="67"/>
      <c r="R425" s="67"/>
      <c r="S425" s="67"/>
      <c r="T425" s="67"/>
      <c r="U425" s="67"/>
      <c r="V425" s="67"/>
      <c r="W425" s="67"/>
      <c r="X425" s="67"/>
      <c r="Y425" s="67"/>
      <c r="Z425" s="67"/>
    </row>
    <row r="426" spans="1:26" ht="79.25" customHeight="1">
      <c r="A426" s="67"/>
      <c r="B426" s="67"/>
      <c r="C426" s="143" t="s">
        <v>202</v>
      </c>
      <c r="D426" s="144"/>
      <c r="E426" s="144"/>
      <c r="F426" s="144"/>
      <c r="G426" s="67"/>
      <c r="H426" s="67"/>
      <c r="I426" s="67"/>
      <c r="J426" s="67"/>
      <c r="K426" s="67"/>
      <c r="L426" s="67"/>
      <c r="M426" s="67"/>
      <c r="N426" s="67"/>
      <c r="O426" s="67"/>
      <c r="P426" s="67"/>
      <c r="Q426" s="67"/>
      <c r="R426" s="67"/>
      <c r="S426" s="67"/>
      <c r="T426" s="67"/>
      <c r="U426" s="67"/>
      <c r="V426" s="67"/>
      <c r="W426" s="67"/>
      <c r="X426" s="67"/>
      <c r="Y426" s="67"/>
      <c r="Z426" s="67"/>
    </row>
    <row r="427" spans="1:26" ht="15.75" customHeight="1">
      <c r="A427" s="67"/>
      <c r="B427" s="67"/>
      <c r="C427" s="67"/>
      <c r="D427" s="67"/>
      <c r="E427" s="67"/>
      <c r="F427" s="67"/>
      <c r="G427" s="67"/>
      <c r="H427" s="67"/>
      <c r="I427" s="67"/>
      <c r="J427" s="67"/>
      <c r="K427" s="67"/>
      <c r="L427" s="67"/>
      <c r="M427" s="67"/>
      <c r="N427" s="67"/>
      <c r="O427" s="67"/>
      <c r="P427" s="67"/>
      <c r="Q427" s="67"/>
      <c r="R427" s="67"/>
      <c r="S427" s="67"/>
      <c r="T427" s="67"/>
      <c r="U427" s="67"/>
      <c r="V427" s="67"/>
      <c r="W427" s="67"/>
      <c r="X427" s="67"/>
      <c r="Y427" s="67"/>
      <c r="Z427" s="67"/>
    </row>
    <row r="428" spans="1:26" ht="15.75" customHeight="1">
      <c r="A428" s="67"/>
      <c r="B428" s="67"/>
      <c r="C428" s="67"/>
      <c r="D428" s="67"/>
      <c r="E428" s="67"/>
      <c r="F428" s="67"/>
      <c r="G428" s="67"/>
      <c r="H428" s="67"/>
      <c r="I428" s="67"/>
      <c r="J428" s="67"/>
      <c r="K428" s="67"/>
      <c r="L428" s="67"/>
      <c r="M428" s="67"/>
      <c r="N428" s="67"/>
      <c r="O428" s="67"/>
      <c r="P428" s="67"/>
      <c r="Q428" s="67"/>
      <c r="R428" s="67"/>
      <c r="S428" s="67"/>
      <c r="T428" s="67"/>
      <c r="U428" s="67"/>
      <c r="V428" s="67"/>
      <c r="W428" s="67"/>
      <c r="X428" s="67"/>
      <c r="Y428" s="67"/>
      <c r="Z428" s="67"/>
    </row>
    <row r="429" spans="1:26" ht="15.75" customHeight="1">
      <c r="A429" s="67"/>
      <c r="B429" s="67"/>
      <c r="C429" s="67"/>
      <c r="D429" s="67"/>
      <c r="E429" s="67"/>
      <c r="F429" s="67"/>
      <c r="G429" s="67"/>
      <c r="H429" s="67"/>
      <c r="I429" s="67"/>
      <c r="J429" s="67"/>
      <c r="K429" s="67"/>
      <c r="L429" s="67"/>
      <c r="M429" s="67"/>
      <c r="N429" s="67"/>
      <c r="O429" s="67"/>
      <c r="P429" s="67"/>
      <c r="Q429" s="67"/>
      <c r="R429" s="67"/>
      <c r="S429" s="67"/>
      <c r="T429" s="67"/>
      <c r="U429" s="67"/>
      <c r="V429" s="67"/>
      <c r="W429" s="67"/>
      <c r="X429" s="67"/>
      <c r="Y429" s="67"/>
      <c r="Z429" s="67"/>
    </row>
    <row r="430" spans="1:26" ht="34" customHeight="1">
      <c r="A430" s="67"/>
      <c r="B430" s="67"/>
      <c r="C430" s="67"/>
      <c r="D430" s="67"/>
      <c r="E430" s="67"/>
      <c r="F430" s="67"/>
      <c r="G430" s="67"/>
      <c r="H430" s="67"/>
      <c r="I430" s="67"/>
      <c r="J430" s="67"/>
      <c r="K430" s="67"/>
      <c r="L430" s="67"/>
      <c r="M430" s="67"/>
      <c r="N430" s="67"/>
      <c r="O430" s="67"/>
      <c r="P430" s="67"/>
      <c r="Q430" s="67"/>
      <c r="R430" s="67"/>
      <c r="S430" s="67"/>
      <c r="T430" s="67"/>
      <c r="U430" s="67"/>
      <c r="V430" s="67"/>
      <c r="W430" s="67"/>
      <c r="X430" s="67"/>
      <c r="Y430" s="67"/>
      <c r="Z430" s="67"/>
    </row>
    <row r="431" spans="1:26" ht="28">
      <c r="A431" s="67"/>
      <c r="B431" s="67"/>
      <c r="C431" s="67"/>
      <c r="D431" s="67"/>
      <c r="E431" s="67"/>
      <c r="G431" s="68" t="str">
        <f>IF(SUM(C445:D445)&lt;&gt;100%,"ADJUST WEIGHT",SUMPRODUCT(C443:D443,C445:D445))</f>
        <v>ADJUST WEIGHT</v>
      </c>
      <c r="H431" s="67"/>
      <c r="I431" s="68" t="str">
        <f>IF(SUM(C445,D445)&lt;&gt;100%,"ADJUST WEIGHT",SUMPRODUCT(C448:D448,E445:F445))</f>
        <v>ADJUST WEIGHT</v>
      </c>
      <c r="J431" s="67"/>
      <c r="K431" s="67"/>
      <c r="L431" s="67"/>
      <c r="M431" s="67"/>
      <c r="N431" s="67"/>
      <c r="O431" s="67"/>
      <c r="P431" s="67"/>
      <c r="Q431" s="67"/>
      <c r="R431" s="67"/>
      <c r="S431" s="67"/>
      <c r="T431" s="67"/>
      <c r="U431" s="67"/>
      <c r="V431" s="67"/>
      <c r="W431" s="67"/>
      <c r="X431" s="67"/>
      <c r="Y431" s="67"/>
      <c r="Z431" s="67"/>
    </row>
    <row r="432" spans="1:26" ht="15.75" customHeight="1">
      <c r="A432" s="67"/>
      <c r="B432" s="67"/>
      <c r="C432" s="67"/>
      <c r="D432" s="67"/>
      <c r="E432" s="67"/>
      <c r="G432" s="77"/>
      <c r="H432" s="67"/>
      <c r="I432" s="68"/>
      <c r="J432" s="67"/>
      <c r="K432" s="67"/>
      <c r="L432" s="67"/>
      <c r="M432" s="67"/>
      <c r="N432" s="67"/>
      <c r="O432" s="67"/>
      <c r="P432" s="67"/>
      <c r="Q432" s="67"/>
      <c r="R432" s="67"/>
      <c r="S432" s="67"/>
      <c r="T432" s="67"/>
      <c r="U432" s="67"/>
      <c r="V432" s="67"/>
      <c r="W432" s="67"/>
      <c r="X432" s="67"/>
      <c r="Y432" s="67"/>
      <c r="Z432" s="67"/>
    </row>
    <row r="433" spans="1:26" ht="28">
      <c r="A433" s="67"/>
      <c r="B433" s="67"/>
      <c r="C433" s="67"/>
      <c r="D433" s="67"/>
      <c r="E433" s="67"/>
      <c r="G433" s="68" t="str">
        <f>IF(SUM(E445,F445)&lt;&gt;100%,"ADJUST WEIGHT",SUMPRODUCT(E443:F443,E445:F445))</f>
        <v>ADJUST WEIGHT</v>
      </c>
      <c r="H433" s="67"/>
      <c r="I433" s="68" t="str">
        <f>IF(SUM(E445:F445)&lt;&gt;100%,"ADJUST WEIGHT",SUMPRODUCT(E448:F448,E445:F445))</f>
        <v>ADJUST WEIGHT</v>
      </c>
      <c r="J433" s="67"/>
      <c r="K433" s="67"/>
      <c r="L433" s="67"/>
      <c r="M433" s="67"/>
      <c r="N433" s="67"/>
      <c r="O433" s="67"/>
      <c r="P433" s="67"/>
      <c r="Q433" s="67"/>
      <c r="R433" s="67"/>
      <c r="S433" s="67"/>
      <c r="T433" s="67"/>
      <c r="U433" s="67"/>
      <c r="V433" s="67"/>
      <c r="W433" s="67"/>
      <c r="X433" s="67"/>
      <c r="Y433" s="67"/>
      <c r="Z433" s="67"/>
    </row>
    <row r="434" spans="1:26" ht="13.25" customHeight="1">
      <c r="A434" s="67"/>
      <c r="B434" s="67"/>
      <c r="C434" s="67"/>
      <c r="D434" s="67"/>
      <c r="E434" s="67"/>
      <c r="F434" s="68"/>
      <c r="G434" s="67"/>
      <c r="H434" s="67"/>
      <c r="I434" s="67"/>
      <c r="J434" s="67"/>
      <c r="K434" s="67"/>
      <c r="L434" s="67"/>
      <c r="M434" s="67"/>
      <c r="N434" s="67"/>
      <c r="O434" s="67"/>
      <c r="P434" s="67"/>
      <c r="Q434" s="67"/>
      <c r="R434" s="67"/>
      <c r="S434" s="67"/>
      <c r="T434" s="67"/>
      <c r="U434" s="67"/>
      <c r="V434" s="67"/>
      <c r="W434" s="67"/>
      <c r="X434" s="67"/>
      <c r="Y434" s="67"/>
      <c r="Z434" s="67"/>
    </row>
    <row r="435" spans="1:26" ht="15.75" customHeight="1">
      <c r="A435" s="67"/>
      <c r="B435" s="67"/>
      <c r="C435" s="67"/>
      <c r="D435" s="67"/>
      <c r="E435" s="67"/>
      <c r="F435" s="84" t="s">
        <v>0</v>
      </c>
      <c r="G435" s="67"/>
      <c r="H435" s="67"/>
      <c r="I435" s="67"/>
      <c r="J435" s="67"/>
      <c r="K435" s="67"/>
      <c r="L435" s="67"/>
      <c r="M435" s="67"/>
      <c r="N435" s="67"/>
      <c r="O435" s="67"/>
      <c r="P435" s="67"/>
      <c r="Q435" s="67"/>
      <c r="R435" s="67"/>
      <c r="S435" s="67"/>
      <c r="T435" s="67"/>
      <c r="U435" s="67"/>
      <c r="V435" s="67"/>
      <c r="W435" s="67"/>
      <c r="X435" s="67"/>
      <c r="Y435" s="67"/>
      <c r="Z435" s="67"/>
    </row>
    <row r="436" spans="1:26" ht="15.75" customHeight="1">
      <c r="A436" s="67"/>
      <c r="B436" s="67"/>
      <c r="C436" s="67"/>
      <c r="D436" s="67"/>
      <c r="E436" s="67"/>
      <c r="F436" s="67"/>
      <c r="G436" s="67"/>
      <c r="H436" s="67"/>
      <c r="I436" s="67"/>
      <c r="J436" s="67"/>
      <c r="K436" s="67"/>
      <c r="L436" s="67"/>
      <c r="M436" s="67"/>
      <c r="N436" s="67"/>
      <c r="O436" s="67"/>
      <c r="P436" s="67"/>
      <c r="Q436" s="67"/>
      <c r="R436" s="67"/>
      <c r="S436" s="67"/>
      <c r="T436" s="67"/>
      <c r="U436" s="67"/>
      <c r="V436" s="67"/>
      <c r="W436" s="67"/>
      <c r="X436" s="67"/>
      <c r="Y436" s="67"/>
      <c r="Z436" s="67"/>
    </row>
    <row r="437" spans="1:26" ht="15.75" customHeight="1">
      <c r="A437" s="67"/>
      <c r="B437" s="67"/>
      <c r="C437" s="67"/>
      <c r="D437" s="67"/>
      <c r="E437" s="67"/>
      <c r="F437" s="67"/>
      <c r="G437" s="67"/>
      <c r="H437" s="67"/>
      <c r="I437" s="67"/>
      <c r="J437" s="67"/>
      <c r="K437" s="67"/>
      <c r="L437" s="67"/>
      <c r="M437" s="67"/>
      <c r="N437" s="67"/>
      <c r="O437" s="67"/>
      <c r="P437" s="67"/>
      <c r="Q437" s="67"/>
      <c r="R437" s="67"/>
      <c r="S437" s="67"/>
      <c r="T437" s="67"/>
      <c r="U437" s="67"/>
      <c r="V437" s="67"/>
      <c r="W437" s="67"/>
      <c r="X437" s="67"/>
      <c r="Y437" s="67"/>
      <c r="Z437" s="67"/>
    </row>
    <row r="438" spans="1:26" ht="22.5" customHeight="1">
      <c r="A438" s="67"/>
      <c r="B438" s="67"/>
      <c r="C438" s="67"/>
      <c r="D438" s="67"/>
      <c r="E438" s="67"/>
      <c r="F438" s="67"/>
      <c r="G438" s="67"/>
      <c r="H438" s="67"/>
      <c r="I438" s="67"/>
      <c r="J438" s="67"/>
      <c r="K438" s="67"/>
      <c r="L438" s="67"/>
      <c r="M438" s="67"/>
      <c r="N438" s="67"/>
      <c r="O438" s="67"/>
      <c r="P438" s="67"/>
      <c r="Q438" s="67"/>
      <c r="R438" s="67"/>
      <c r="S438" s="67"/>
      <c r="T438" s="67"/>
      <c r="U438" s="67"/>
      <c r="V438" s="67"/>
      <c r="W438" s="67"/>
      <c r="X438" s="67"/>
      <c r="Y438" s="67"/>
      <c r="Z438" s="67"/>
    </row>
    <row r="439" spans="1:26" ht="15.75" customHeight="1">
      <c r="A439" s="67"/>
      <c r="B439" s="67"/>
      <c r="C439" s="67"/>
      <c r="D439" s="67"/>
      <c r="E439" s="67"/>
      <c r="F439" s="67"/>
      <c r="G439" s="67"/>
      <c r="H439" s="67"/>
      <c r="I439" s="67"/>
      <c r="J439" s="67"/>
      <c r="K439" s="67"/>
      <c r="L439" s="67"/>
      <c r="M439" s="67"/>
      <c r="N439" s="67"/>
      <c r="O439" s="67"/>
      <c r="P439" s="67"/>
      <c r="Q439" s="67"/>
      <c r="R439" s="67"/>
      <c r="S439" s="67"/>
      <c r="T439" s="67"/>
      <c r="U439" s="67"/>
      <c r="V439" s="67"/>
      <c r="W439" s="67"/>
      <c r="X439" s="67"/>
      <c r="Y439" s="67"/>
      <c r="Z439" s="67"/>
    </row>
    <row r="440" spans="1:26" ht="15.75" customHeight="1">
      <c r="A440" s="67"/>
      <c r="B440" s="67"/>
      <c r="C440" s="145" t="s">
        <v>1</v>
      </c>
      <c r="D440" s="146"/>
      <c r="E440" s="145" t="s">
        <v>2</v>
      </c>
      <c r="F440" s="146"/>
      <c r="G440" s="67"/>
      <c r="H440" s="67"/>
      <c r="I440" s="67"/>
      <c r="J440" s="67"/>
      <c r="K440" s="67"/>
      <c r="L440" s="67"/>
      <c r="M440" s="67"/>
      <c r="N440" s="67"/>
      <c r="O440" s="67"/>
      <c r="P440" s="67"/>
      <c r="Q440" s="67"/>
      <c r="R440" s="67"/>
      <c r="S440" s="67"/>
      <c r="T440" s="67"/>
      <c r="U440" s="67"/>
      <c r="V440" s="67"/>
      <c r="W440" s="67"/>
      <c r="X440" s="67"/>
      <c r="Y440" s="67"/>
      <c r="Z440" s="67"/>
    </row>
    <row r="441" spans="1:26" ht="15.75" customHeight="1">
      <c r="A441" s="67"/>
      <c r="B441" s="67"/>
      <c r="C441" s="70" t="s">
        <v>3</v>
      </c>
      <c r="D441" s="70" t="s">
        <v>4</v>
      </c>
      <c r="E441" s="70" t="s">
        <v>5</v>
      </c>
      <c r="F441" s="70" t="s">
        <v>6</v>
      </c>
      <c r="G441" s="67"/>
      <c r="H441" s="67"/>
      <c r="I441" s="67"/>
      <c r="J441" s="67"/>
      <c r="K441" s="67"/>
      <c r="L441" s="67"/>
      <c r="M441" s="67"/>
      <c r="N441" s="67"/>
      <c r="O441" s="67"/>
      <c r="P441" s="67"/>
      <c r="Q441" s="67"/>
      <c r="R441" s="67"/>
      <c r="S441" s="67"/>
      <c r="T441" s="67"/>
      <c r="U441" s="67"/>
      <c r="V441" s="67"/>
      <c r="W441" s="67"/>
      <c r="X441" s="67"/>
      <c r="Y441" s="67"/>
      <c r="Z441" s="67"/>
    </row>
    <row r="442" spans="1:26" ht="74" customHeight="1">
      <c r="A442" s="67"/>
      <c r="B442" s="67"/>
      <c r="C442" s="71" t="s">
        <v>80</v>
      </c>
      <c r="D442" s="71" t="s">
        <v>81</v>
      </c>
      <c r="E442" s="71" t="s">
        <v>82</v>
      </c>
      <c r="F442" s="71" t="s">
        <v>83</v>
      </c>
      <c r="G442" s="67"/>
      <c r="H442" s="67"/>
      <c r="I442" s="67"/>
      <c r="J442" s="67"/>
      <c r="K442" s="67"/>
      <c r="L442" s="67"/>
      <c r="M442" s="67"/>
      <c r="N442" s="67"/>
      <c r="O442" s="67"/>
      <c r="P442" s="67"/>
      <c r="Q442" s="67"/>
      <c r="R442" s="67"/>
      <c r="S442" s="67"/>
      <c r="T442" s="67"/>
      <c r="U442" s="67"/>
      <c r="V442" s="67"/>
      <c r="W442" s="67"/>
      <c r="X442" s="67"/>
      <c r="Y442" s="67"/>
      <c r="Z442" s="67"/>
    </row>
    <row r="443" spans="1:26" ht="45" customHeight="1">
      <c r="A443" s="67"/>
      <c r="B443" s="73" t="s">
        <v>11</v>
      </c>
      <c r="C443" s="54"/>
      <c r="D443" s="54"/>
      <c r="E443" s="54"/>
      <c r="F443" s="54"/>
      <c r="G443" s="67"/>
      <c r="H443" s="67"/>
      <c r="I443" s="67"/>
      <c r="J443" s="67"/>
      <c r="K443" s="67"/>
      <c r="L443" s="67"/>
      <c r="M443" s="67"/>
      <c r="N443" s="67"/>
      <c r="O443" s="67"/>
      <c r="P443" s="67"/>
      <c r="Q443" s="67"/>
      <c r="R443" s="67"/>
      <c r="S443" s="67"/>
      <c r="T443" s="67"/>
      <c r="U443" s="67"/>
      <c r="V443" s="67"/>
      <c r="W443" s="67"/>
      <c r="X443" s="67"/>
      <c r="Y443" s="67"/>
      <c r="Z443" s="67"/>
    </row>
    <row r="444" spans="1:26" ht="45" customHeight="1">
      <c r="A444" s="67"/>
      <c r="B444" s="73" t="s">
        <v>12</v>
      </c>
      <c r="C444" s="55"/>
      <c r="D444" s="55"/>
      <c r="E444" s="55"/>
      <c r="F444" s="55"/>
      <c r="G444" s="67"/>
      <c r="H444" s="67"/>
      <c r="I444" s="67"/>
      <c r="J444" s="67"/>
      <c r="K444" s="67"/>
      <c r="L444" s="67"/>
      <c r="M444" s="67"/>
      <c r="N444" s="67"/>
      <c r="O444" s="67"/>
      <c r="P444" s="67"/>
      <c r="Q444" s="67"/>
      <c r="R444" s="67"/>
      <c r="S444" s="67"/>
      <c r="T444" s="67"/>
      <c r="U444" s="67"/>
      <c r="V444" s="67"/>
      <c r="W444" s="67"/>
      <c r="X444" s="67"/>
      <c r="Y444" s="67"/>
      <c r="Z444" s="67"/>
    </row>
    <row r="445" spans="1:26" ht="45" hidden="1" customHeight="1">
      <c r="A445" s="67"/>
      <c r="B445" s="73" t="s">
        <v>12</v>
      </c>
      <c r="C445" s="55"/>
      <c r="D445" s="55"/>
      <c r="E445" s="55"/>
      <c r="F445" s="55"/>
      <c r="G445" s="67"/>
      <c r="H445" s="67"/>
      <c r="I445" s="67"/>
      <c r="J445" s="67"/>
      <c r="K445" s="67"/>
      <c r="L445" s="67"/>
      <c r="M445" s="67"/>
      <c r="N445" s="67"/>
      <c r="O445" s="67"/>
      <c r="P445" s="67"/>
      <c r="Q445" s="67"/>
      <c r="R445" s="67"/>
      <c r="S445" s="67"/>
      <c r="T445" s="67"/>
      <c r="U445" s="67"/>
      <c r="V445" s="67"/>
      <c r="W445" s="67"/>
      <c r="X445" s="67"/>
      <c r="Y445" s="67"/>
      <c r="Z445" s="67"/>
    </row>
    <row r="446" spans="1:26" ht="69.75" customHeight="1">
      <c r="A446" s="67"/>
      <c r="B446" s="74" t="s">
        <v>13</v>
      </c>
      <c r="C446" s="85"/>
      <c r="D446" s="85"/>
      <c r="E446" s="85"/>
      <c r="F446" s="85"/>
      <c r="G446" s="67"/>
      <c r="H446" s="67"/>
      <c r="I446" s="67"/>
      <c r="J446" s="67"/>
      <c r="K446" s="67"/>
      <c r="L446" s="67"/>
      <c r="M446" s="67"/>
      <c r="N446" s="67"/>
      <c r="O446" s="67"/>
      <c r="P446" s="67"/>
      <c r="Q446" s="67"/>
      <c r="R446" s="67"/>
      <c r="S446" s="67"/>
      <c r="T446" s="67"/>
      <c r="U446" s="67"/>
      <c r="V446" s="67"/>
      <c r="W446" s="67"/>
      <c r="X446" s="67"/>
      <c r="Y446" s="67"/>
      <c r="Z446" s="67"/>
    </row>
    <row r="447" spans="1:26" ht="69.75" customHeight="1">
      <c r="A447" s="67"/>
      <c r="B447" s="76" t="s">
        <v>14</v>
      </c>
      <c r="C447" s="85"/>
      <c r="D447" s="85"/>
      <c r="E447" s="85"/>
      <c r="F447" s="85"/>
      <c r="G447" s="67"/>
      <c r="H447" s="67"/>
      <c r="I447" s="67"/>
      <c r="J447" s="67"/>
      <c r="K447" s="67"/>
      <c r="L447" s="67"/>
      <c r="M447" s="67"/>
      <c r="N447" s="67"/>
      <c r="O447" s="67"/>
      <c r="P447" s="67"/>
      <c r="Q447" s="67"/>
      <c r="R447" s="67"/>
      <c r="S447" s="67"/>
      <c r="T447" s="67"/>
      <c r="U447" s="67"/>
      <c r="V447" s="67"/>
      <c r="W447" s="67"/>
      <c r="X447" s="67"/>
      <c r="Y447" s="67"/>
      <c r="Z447" s="67"/>
    </row>
    <row r="448" spans="1:26" ht="69.75" customHeight="1">
      <c r="A448" s="67"/>
      <c r="B448" s="73" t="s">
        <v>198</v>
      </c>
      <c r="C448" s="54"/>
      <c r="D448" s="54"/>
      <c r="E448" s="54"/>
      <c r="F448" s="54"/>
      <c r="G448" s="67"/>
      <c r="H448" s="67"/>
      <c r="I448" s="67"/>
      <c r="J448" s="67"/>
      <c r="K448" s="67"/>
      <c r="L448" s="67"/>
      <c r="M448" s="67"/>
      <c r="N448" s="67"/>
      <c r="O448" s="67"/>
      <c r="P448" s="67"/>
      <c r="Q448" s="67"/>
      <c r="R448" s="67"/>
      <c r="S448" s="67"/>
      <c r="T448" s="67"/>
      <c r="U448" s="67"/>
      <c r="V448" s="67"/>
      <c r="W448" s="67"/>
      <c r="X448" s="67"/>
      <c r="Y448" s="67"/>
      <c r="Z448" s="67"/>
    </row>
    <row r="449" spans="1:26" ht="69.75" customHeight="1">
      <c r="A449" s="67"/>
      <c r="B449" s="74" t="s">
        <v>13</v>
      </c>
      <c r="C449" s="85"/>
      <c r="D449" s="85"/>
      <c r="E449" s="85"/>
      <c r="F449" s="85"/>
      <c r="G449" s="67"/>
      <c r="H449" s="67"/>
      <c r="I449" s="67"/>
      <c r="J449" s="67"/>
      <c r="K449" s="67"/>
      <c r="L449" s="67"/>
      <c r="M449" s="67"/>
      <c r="N449" s="67"/>
      <c r="O449" s="67"/>
      <c r="P449" s="67"/>
      <c r="Q449" s="67"/>
      <c r="R449" s="67"/>
      <c r="S449" s="67"/>
      <c r="T449" s="67"/>
      <c r="U449" s="67"/>
      <c r="V449" s="67"/>
      <c r="W449" s="67"/>
      <c r="X449" s="67"/>
      <c r="Y449" s="67"/>
      <c r="Z449" s="67"/>
    </row>
    <row r="450" spans="1:26" ht="15.75" customHeight="1">
      <c r="A450" s="67"/>
      <c r="B450" s="67"/>
      <c r="C450" s="67"/>
      <c r="D450" s="67"/>
      <c r="E450" s="67"/>
      <c r="F450" s="67"/>
      <c r="G450" s="67"/>
      <c r="H450" s="67"/>
      <c r="I450" s="67"/>
      <c r="J450" s="67"/>
      <c r="K450" s="67"/>
      <c r="L450" s="67"/>
      <c r="M450" s="67"/>
      <c r="N450" s="67"/>
      <c r="O450" s="67"/>
      <c r="P450" s="67"/>
      <c r="Q450" s="67"/>
      <c r="R450" s="67"/>
      <c r="S450" s="67"/>
      <c r="T450" s="67"/>
      <c r="U450" s="67"/>
      <c r="V450" s="67"/>
      <c r="W450" s="67"/>
      <c r="X450" s="67"/>
      <c r="Y450" s="67"/>
      <c r="Z450" s="67"/>
    </row>
    <row r="451" spans="1:26" ht="75" customHeight="1">
      <c r="A451" s="67"/>
      <c r="B451" s="67"/>
      <c r="C451" s="143" t="s">
        <v>205</v>
      </c>
      <c r="D451" s="144"/>
      <c r="E451" s="144"/>
      <c r="F451" s="144"/>
      <c r="G451" s="67"/>
      <c r="H451" s="67"/>
      <c r="I451" s="67"/>
      <c r="J451" s="67"/>
      <c r="K451" s="67"/>
      <c r="L451" s="67"/>
      <c r="M451" s="67"/>
      <c r="N451" s="67"/>
      <c r="O451" s="67"/>
      <c r="P451" s="67"/>
      <c r="Q451" s="67"/>
      <c r="R451" s="67"/>
      <c r="S451" s="67"/>
      <c r="T451" s="67"/>
      <c r="U451" s="67"/>
      <c r="V451" s="67"/>
      <c r="W451" s="67"/>
      <c r="X451" s="67"/>
      <c r="Y451" s="67"/>
      <c r="Z451" s="67"/>
    </row>
    <row r="452" spans="1:26" ht="15.75" customHeight="1">
      <c r="A452" s="67"/>
      <c r="B452" s="67"/>
      <c r="C452" s="67"/>
      <c r="D452" s="67"/>
      <c r="E452" s="67"/>
      <c r="F452" s="67"/>
      <c r="G452" s="67"/>
      <c r="H452" s="67"/>
      <c r="I452" s="67"/>
      <c r="J452" s="67"/>
      <c r="K452" s="67"/>
      <c r="L452" s="67"/>
      <c r="M452" s="67"/>
      <c r="N452" s="67"/>
      <c r="O452" s="67"/>
      <c r="P452" s="67"/>
      <c r="Q452" s="67"/>
      <c r="R452" s="67"/>
      <c r="S452" s="67"/>
      <c r="T452" s="67"/>
      <c r="U452" s="67"/>
      <c r="V452" s="67"/>
      <c r="W452" s="67"/>
      <c r="X452" s="67"/>
      <c r="Y452" s="67"/>
      <c r="Z452" s="67"/>
    </row>
    <row r="453" spans="1:26" ht="15.75" customHeight="1">
      <c r="A453" s="67"/>
      <c r="B453" s="67"/>
      <c r="C453" s="67"/>
      <c r="D453" s="67"/>
      <c r="E453" s="67"/>
      <c r="F453" s="67"/>
      <c r="G453" s="67"/>
      <c r="H453" s="67"/>
      <c r="I453" s="67"/>
      <c r="J453" s="67"/>
      <c r="K453" s="67"/>
      <c r="L453" s="67"/>
      <c r="M453" s="67"/>
      <c r="N453" s="67"/>
      <c r="O453" s="67"/>
      <c r="P453" s="67"/>
      <c r="Q453" s="67"/>
      <c r="R453" s="67"/>
      <c r="S453" s="67"/>
      <c r="T453" s="67"/>
      <c r="U453" s="67"/>
      <c r="V453" s="67"/>
      <c r="W453" s="67"/>
      <c r="X453" s="67"/>
      <c r="Y453" s="67"/>
      <c r="Z453" s="67"/>
    </row>
    <row r="454" spans="1:26" ht="15.75" customHeight="1">
      <c r="A454" s="67"/>
      <c r="B454" s="67"/>
      <c r="C454" s="67"/>
      <c r="D454" s="67"/>
      <c r="E454" s="67"/>
      <c r="F454" s="67"/>
      <c r="G454" s="67"/>
      <c r="H454" s="67"/>
      <c r="I454" s="67"/>
      <c r="J454" s="67"/>
      <c r="K454" s="67"/>
      <c r="L454" s="67"/>
      <c r="M454" s="67"/>
      <c r="N454" s="67"/>
      <c r="O454" s="67"/>
      <c r="P454" s="67"/>
      <c r="Q454" s="67"/>
      <c r="R454" s="67"/>
      <c r="S454" s="67"/>
      <c r="T454" s="67"/>
      <c r="U454" s="67"/>
      <c r="V454" s="67"/>
      <c r="W454" s="67"/>
      <c r="X454" s="67"/>
      <c r="Y454" s="67"/>
      <c r="Z454" s="67"/>
    </row>
    <row r="455" spans="1:26" ht="15.75" customHeight="1">
      <c r="A455" s="67"/>
      <c r="B455" s="67"/>
      <c r="C455" s="67"/>
      <c r="D455" s="67"/>
      <c r="E455" s="67"/>
      <c r="F455" s="67"/>
      <c r="G455" s="67"/>
      <c r="H455" s="67"/>
      <c r="I455" s="67"/>
      <c r="J455" s="67"/>
      <c r="K455" s="67"/>
      <c r="L455" s="67"/>
      <c r="M455" s="67"/>
      <c r="N455" s="67"/>
      <c r="O455" s="67"/>
      <c r="P455" s="67"/>
      <c r="Q455" s="67"/>
      <c r="R455" s="67"/>
      <c r="S455" s="67"/>
      <c r="T455" s="67"/>
      <c r="U455" s="67"/>
      <c r="V455" s="67"/>
      <c r="W455" s="67"/>
      <c r="X455" s="67"/>
      <c r="Y455" s="67"/>
      <c r="Z455" s="67"/>
    </row>
    <row r="456" spans="1:26" ht="15.75" customHeight="1">
      <c r="A456" s="67"/>
      <c r="B456" s="67"/>
      <c r="C456" s="67"/>
      <c r="D456" s="67"/>
      <c r="E456" s="67"/>
      <c r="F456" s="67"/>
      <c r="G456" s="67"/>
      <c r="H456" s="67"/>
      <c r="I456" s="67"/>
      <c r="J456" s="67"/>
      <c r="K456" s="67"/>
      <c r="L456" s="67"/>
      <c r="M456" s="67"/>
      <c r="N456" s="67"/>
      <c r="O456" s="67"/>
      <c r="P456" s="67"/>
      <c r="Q456" s="67"/>
      <c r="R456" s="67"/>
      <c r="S456" s="67"/>
      <c r="T456" s="67"/>
      <c r="U456" s="67"/>
      <c r="V456" s="67"/>
      <c r="W456" s="67"/>
      <c r="X456" s="67"/>
      <c r="Y456" s="67"/>
      <c r="Z456" s="67"/>
    </row>
    <row r="457" spans="1:26" ht="15.75" customHeight="1">
      <c r="A457" s="67"/>
      <c r="B457" s="67"/>
      <c r="C457" s="67"/>
      <c r="D457" s="67"/>
      <c r="E457" s="67"/>
      <c r="F457" s="67"/>
      <c r="G457" s="67"/>
      <c r="H457" s="67"/>
      <c r="I457" s="67"/>
      <c r="J457" s="67"/>
      <c r="K457" s="67"/>
      <c r="L457" s="67"/>
      <c r="M457" s="67"/>
      <c r="N457" s="67"/>
      <c r="O457" s="67"/>
      <c r="P457" s="67"/>
      <c r="Q457" s="67"/>
      <c r="R457" s="67"/>
      <c r="S457" s="67"/>
      <c r="T457" s="67"/>
      <c r="U457" s="67"/>
      <c r="V457" s="67"/>
      <c r="W457" s="67"/>
      <c r="X457" s="67"/>
      <c r="Y457" s="67"/>
      <c r="Z457" s="67"/>
    </row>
    <row r="458" spans="1:26" ht="15.75" customHeight="1">
      <c r="A458" s="67"/>
      <c r="B458" s="67"/>
      <c r="C458" s="67"/>
      <c r="D458" s="67"/>
      <c r="E458" s="67"/>
      <c r="F458" s="67"/>
      <c r="G458" s="67"/>
      <c r="H458" s="67"/>
      <c r="I458" s="67"/>
      <c r="J458" s="67"/>
      <c r="K458" s="67"/>
      <c r="L458" s="67"/>
      <c r="M458" s="67"/>
      <c r="N458" s="67"/>
      <c r="O458" s="67"/>
      <c r="P458" s="67"/>
      <c r="Q458" s="67"/>
      <c r="R458" s="67"/>
      <c r="S458" s="67"/>
      <c r="T458" s="67"/>
      <c r="U458" s="67"/>
      <c r="V458" s="67"/>
      <c r="W458" s="67"/>
      <c r="X458" s="67"/>
      <c r="Y458" s="67"/>
      <c r="Z458" s="67"/>
    </row>
    <row r="459" spans="1:26" ht="15.75" customHeight="1">
      <c r="A459" s="67"/>
      <c r="B459" s="67"/>
      <c r="C459" s="67"/>
      <c r="D459" s="67"/>
      <c r="E459" s="67"/>
      <c r="F459" s="67"/>
      <c r="G459" s="67"/>
      <c r="H459" s="67"/>
      <c r="I459" s="67"/>
      <c r="J459" s="67"/>
      <c r="K459" s="67"/>
      <c r="L459" s="67"/>
      <c r="M459" s="67"/>
      <c r="N459" s="67"/>
      <c r="O459" s="67"/>
      <c r="P459" s="67"/>
      <c r="Q459" s="67"/>
      <c r="R459" s="67"/>
      <c r="S459" s="67"/>
      <c r="T459" s="67"/>
      <c r="U459" s="67"/>
      <c r="V459" s="67"/>
      <c r="W459" s="67"/>
      <c r="X459" s="67"/>
      <c r="Y459" s="67"/>
      <c r="Z459" s="67"/>
    </row>
    <row r="460" spans="1:26" ht="15.75" customHeight="1">
      <c r="A460" s="67"/>
      <c r="B460" s="67"/>
      <c r="C460" s="67"/>
      <c r="D460" s="67"/>
      <c r="E460" s="67"/>
      <c r="F460" s="67"/>
      <c r="G460" s="67"/>
      <c r="H460" s="67"/>
      <c r="I460" s="67"/>
      <c r="J460" s="67"/>
      <c r="K460" s="67"/>
      <c r="L460" s="67"/>
      <c r="M460" s="67"/>
      <c r="N460" s="67"/>
      <c r="O460" s="67"/>
      <c r="P460" s="67"/>
      <c r="Q460" s="67"/>
      <c r="R460" s="67"/>
      <c r="S460" s="67"/>
      <c r="T460" s="67"/>
      <c r="U460" s="67"/>
      <c r="V460" s="67"/>
      <c r="W460" s="67"/>
      <c r="X460" s="67"/>
      <c r="Y460" s="67"/>
      <c r="Z460" s="67"/>
    </row>
    <row r="461" spans="1:26" ht="15.75" customHeight="1">
      <c r="A461" s="67"/>
      <c r="B461" s="67"/>
      <c r="C461" s="67"/>
      <c r="D461" s="67"/>
      <c r="E461" s="67"/>
      <c r="F461" s="67"/>
      <c r="G461" s="67"/>
      <c r="H461" s="67"/>
      <c r="I461" s="67"/>
      <c r="J461" s="67"/>
      <c r="K461" s="67"/>
      <c r="L461" s="67"/>
      <c r="M461" s="67"/>
      <c r="N461" s="67"/>
      <c r="O461" s="67"/>
      <c r="P461" s="67"/>
      <c r="Q461" s="67"/>
      <c r="R461" s="67"/>
      <c r="S461" s="67"/>
      <c r="T461" s="67"/>
      <c r="U461" s="67"/>
      <c r="V461" s="67"/>
      <c r="W461" s="67"/>
      <c r="X461" s="67"/>
      <c r="Y461" s="67"/>
      <c r="Z461" s="67"/>
    </row>
    <row r="462" spans="1:26" ht="15.75" customHeight="1">
      <c r="A462" s="67"/>
      <c r="B462" s="67"/>
      <c r="C462" s="67"/>
      <c r="D462" s="67"/>
      <c r="E462" s="67"/>
      <c r="F462" s="67"/>
      <c r="G462" s="67"/>
      <c r="H462" s="67"/>
      <c r="I462" s="67"/>
      <c r="J462" s="67"/>
      <c r="K462" s="67"/>
      <c r="L462" s="67"/>
      <c r="M462" s="67"/>
      <c r="N462" s="67"/>
      <c r="O462" s="67"/>
      <c r="P462" s="67"/>
      <c r="Q462" s="67"/>
      <c r="R462" s="67"/>
      <c r="S462" s="67"/>
      <c r="T462" s="67"/>
      <c r="U462" s="67"/>
      <c r="V462" s="67"/>
      <c r="W462" s="67"/>
      <c r="X462" s="67"/>
      <c r="Y462" s="67"/>
      <c r="Z462" s="67"/>
    </row>
    <row r="463" spans="1:26" ht="15.75" customHeight="1">
      <c r="A463" s="67"/>
      <c r="B463" s="67"/>
      <c r="C463" s="67"/>
      <c r="D463" s="67"/>
      <c r="E463" s="67"/>
      <c r="F463" s="67"/>
      <c r="G463" s="67"/>
      <c r="H463" s="67"/>
      <c r="I463" s="67"/>
      <c r="J463" s="67"/>
      <c r="K463" s="67"/>
      <c r="L463" s="67"/>
      <c r="M463" s="67"/>
      <c r="N463" s="67"/>
      <c r="O463" s="67"/>
      <c r="P463" s="67"/>
      <c r="Q463" s="67"/>
      <c r="R463" s="67"/>
      <c r="S463" s="67"/>
      <c r="T463" s="67"/>
      <c r="U463" s="67"/>
      <c r="V463" s="67"/>
      <c r="W463" s="67"/>
      <c r="X463" s="67"/>
      <c r="Y463" s="67"/>
      <c r="Z463" s="67"/>
    </row>
    <row r="464" spans="1:26" ht="15.75" customHeight="1">
      <c r="A464" s="67"/>
      <c r="B464" s="67"/>
      <c r="C464" s="67"/>
      <c r="D464" s="67"/>
      <c r="E464" s="67"/>
      <c r="F464" s="67"/>
      <c r="G464" s="67"/>
      <c r="H464" s="67"/>
      <c r="I464" s="67"/>
      <c r="J464" s="67"/>
      <c r="K464" s="67"/>
      <c r="L464" s="67"/>
      <c r="M464" s="67"/>
      <c r="N464" s="67"/>
      <c r="O464" s="67"/>
      <c r="P464" s="67"/>
      <c r="Q464" s="67"/>
      <c r="R464" s="67"/>
      <c r="S464" s="67"/>
      <c r="T464" s="67"/>
      <c r="U464" s="67"/>
      <c r="V464" s="67"/>
      <c r="W464" s="67"/>
      <c r="X464" s="67"/>
      <c r="Y464" s="67"/>
      <c r="Z464" s="67"/>
    </row>
    <row r="465" spans="1:26" ht="15.75" customHeight="1">
      <c r="A465" s="67"/>
      <c r="B465" s="67"/>
      <c r="C465" s="67"/>
      <c r="D465" s="67"/>
      <c r="E465" s="67"/>
      <c r="F465" s="67"/>
      <c r="G465" s="67"/>
      <c r="H465" s="67"/>
      <c r="I465" s="67"/>
      <c r="J465" s="67"/>
      <c r="K465" s="67"/>
      <c r="L465" s="67"/>
      <c r="M465" s="67"/>
      <c r="N465" s="67"/>
      <c r="O465" s="67"/>
      <c r="P465" s="67"/>
      <c r="Q465" s="67"/>
      <c r="R465" s="67"/>
      <c r="S465" s="67"/>
      <c r="T465" s="67"/>
      <c r="U465" s="67"/>
      <c r="V465" s="67"/>
      <c r="W465" s="67"/>
      <c r="X465" s="67"/>
      <c r="Y465" s="67"/>
      <c r="Z465" s="67"/>
    </row>
    <row r="466" spans="1:26" ht="15.75" customHeight="1">
      <c r="A466" s="67"/>
      <c r="B466" s="67"/>
      <c r="C466" s="67"/>
      <c r="D466" s="67"/>
      <c r="E466" s="67"/>
      <c r="F466" s="67"/>
      <c r="G466" s="67"/>
      <c r="H466" s="67"/>
      <c r="I466" s="67"/>
      <c r="J466" s="67"/>
      <c r="K466" s="67"/>
      <c r="L466" s="67"/>
      <c r="M466" s="67"/>
      <c r="N466" s="67"/>
      <c r="O466" s="67"/>
      <c r="P466" s="67"/>
      <c r="Q466" s="67"/>
      <c r="R466" s="67"/>
      <c r="S466" s="67"/>
      <c r="T466" s="67"/>
      <c r="U466" s="67"/>
      <c r="V466" s="67"/>
      <c r="W466" s="67"/>
      <c r="X466" s="67"/>
      <c r="Y466" s="67"/>
      <c r="Z466" s="67"/>
    </row>
    <row r="467" spans="1:26" ht="15.75" customHeight="1">
      <c r="A467" s="67"/>
      <c r="B467" s="67"/>
      <c r="C467" s="67"/>
      <c r="D467" s="67"/>
      <c r="E467" s="67"/>
      <c r="F467" s="67"/>
      <c r="G467" s="67"/>
      <c r="H467" s="67"/>
      <c r="I467" s="67"/>
      <c r="J467" s="67"/>
      <c r="K467" s="67"/>
      <c r="L467" s="67"/>
      <c r="M467" s="67"/>
      <c r="N467" s="67"/>
      <c r="O467" s="67"/>
      <c r="P467" s="67"/>
      <c r="Q467" s="67"/>
      <c r="R467" s="67"/>
      <c r="S467" s="67"/>
      <c r="T467" s="67"/>
      <c r="U467" s="67"/>
      <c r="V467" s="67"/>
      <c r="W467" s="67"/>
      <c r="X467" s="67"/>
      <c r="Y467" s="67"/>
      <c r="Z467" s="67"/>
    </row>
    <row r="468" spans="1:26" ht="15.75" customHeight="1">
      <c r="A468" s="67"/>
      <c r="B468" s="67"/>
      <c r="C468" s="67"/>
      <c r="D468" s="67"/>
      <c r="E468" s="67"/>
      <c r="F468" s="67"/>
      <c r="G468" s="67"/>
      <c r="H468" s="67"/>
      <c r="I468" s="67"/>
      <c r="J468" s="67"/>
      <c r="K468" s="67"/>
      <c r="L468" s="67"/>
      <c r="M468" s="67"/>
      <c r="N468" s="67"/>
      <c r="O468" s="67"/>
      <c r="P468" s="67"/>
      <c r="Q468" s="67"/>
      <c r="R468" s="67"/>
      <c r="S468" s="67"/>
      <c r="T468" s="67"/>
      <c r="U468" s="67"/>
      <c r="V468" s="67"/>
      <c r="W468" s="67"/>
      <c r="X468" s="67"/>
      <c r="Y468" s="67"/>
      <c r="Z468" s="67"/>
    </row>
    <row r="469" spans="1:26" ht="15.75" customHeight="1">
      <c r="A469" s="67"/>
      <c r="B469" s="67"/>
      <c r="C469" s="67"/>
      <c r="D469" s="67"/>
      <c r="E469" s="67"/>
      <c r="F469" s="67"/>
      <c r="G469" s="67"/>
      <c r="H469" s="67"/>
      <c r="I469" s="67"/>
      <c r="J469" s="67"/>
      <c r="K469" s="67"/>
      <c r="L469" s="67"/>
      <c r="M469" s="67"/>
      <c r="N469" s="67"/>
      <c r="O469" s="67"/>
      <c r="P469" s="67"/>
      <c r="Q469" s="67"/>
      <c r="R469" s="67"/>
      <c r="S469" s="67"/>
      <c r="T469" s="67"/>
      <c r="U469" s="67"/>
      <c r="V469" s="67"/>
      <c r="W469" s="67"/>
      <c r="X469" s="67"/>
      <c r="Y469" s="67"/>
      <c r="Z469" s="67"/>
    </row>
    <row r="470" spans="1:26" ht="15.75" customHeight="1">
      <c r="A470" s="67"/>
      <c r="B470" s="67"/>
      <c r="C470" s="67"/>
      <c r="D470" s="67"/>
      <c r="E470" s="67"/>
      <c r="F470" s="67"/>
      <c r="G470" s="67"/>
      <c r="H470" s="67"/>
      <c r="I470" s="67"/>
      <c r="J470" s="67"/>
      <c r="K470" s="67"/>
      <c r="L470" s="67"/>
      <c r="M470" s="67"/>
      <c r="N470" s="67"/>
      <c r="O470" s="67"/>
      <c r="P470" s="67"/>
      <c r="Q470" s="67"/>
      <c r="R470" s="67"/>
      <c r="S470" s="67"/>
      <c r="T470" s="67"/>
      <c r="U470" s="67"/>
      <c r="V470" s="67"/>
      <c r="W470" s="67"/>
      <c r="X470" s="67"/>
      <c r="Y470" s="67"/>
      <c r="Z470" s="67"/>
    </row>
    <row r="471" spans="1:26" ht="15.75" customHeight="1">
      <c r="A471" s="67"/>
      <c r="B471" s="67"/>
      <c r="C471" s="67"/>
      <c r="D471" s="67"/>
      <c r="E471" s="67"/>
      <c r="F471" s="67"/>
      <c r="G471" s="67"/>
      <c r="H471" s="67"/>
      <c r="I471" s="67"/>
      <c r="J471" s="67"/>
      <c r="K471" s="67"/>
      <c r="L471" s="67"/>
      <c r="M471" s="67"/>
      <c r="N471" s="67"/>
      <c r="O471" s="67"/>
      <c r="P471" s="67"/>
      <c r="Q471" s="67"/>
      <c r="R471" s="67"/>
      <c r="S471" s="67"/>
      <c r="T471" s="67"/>
      <c r="U471" s="67"/>
      <c r="V471" s="67"/>
      <c r="W471" s="67"/>
      <c r="X471" s="67"/>
      <c r="Y471" s="67"/>
      <c r="Z471" s="67"/>
    </row>
    <row r="472" spans="1:26" ht="15.75" customHeight="1">
      <c r="A472" s="67"/>
      <c r="B472" s="67"/>
      <c r="C472" s="67"/>
      <c r="D472" s="67"/>
      <c r="E472" s="67"/>
      <c r="F472" s="67"/>
      <c r="G472" s="67"/>
      <c r="H472" s="67"/>
      <c r="I472" s="67"/>
      <c r="J472" s="67"/>
      <c r="K472" s="67"/>
      <c r="L472" s="67"/>
      <c r="M472" s="67"/>
      <c r="N472" s="67"/>
      <c r="O472" s="67"/>
      <c r="P472" s="67"/>
      <c r="Q472" s="67"/>
      <c r="R472" s="67"/>
      <c r="S472" s="67"/>
      <c r="T472" s="67"/>
      <c r="U472" s="67"/>
      <c r="V472" s="67"/>
      <c r="W472" s="67"/>
      <c r="X472" s="67"/>
      <c r="Y472" s="67"/>
      <c r="Z472" s="67"/>
    </row>
    <row r="473" spans="1:26" ht="15.75" customHeight="1">
      <c r="A473" s="67"/>
      <c r="B473" s="67"/>
      <c r="C473" s="67"/>
      <c r="D473" s="67"/>
      <c r="E473" s="67"/>
      <c r="F473" s="67"/>
      <c r="G473" s="67"/>
      <c r="H473" s="67"/>
      <c r="I473" s="67"/>
      <c r="J473" s="67"/>
      <c r="K473" s="67"/>
      <c r="L473" s="67"/>
      <c r="M473" s="67"/>
      <c r="N473" s="67"/>
      <c r="O473" s="67"/>
      <c r="P473" s="67"/>
      <c r="Q473" s="67"/>
      <c r="R473" s="67"/>
      <c r="S473" s="67"/>
      <c r="T473" s="67"/>
      <c r="U473" s="67"/>
      <c r="V473" s="67"/>
      <c r="W473" s="67"/>
      <c r="X473" s="67"/>
      <c r="Y473" s="67"/>
      <c r="Z473" s="67"/>
    </row>
    <row r="474" spans="1:26" ht="15.75" customHeight="1">
      <c r="A474" s="67"/>
      <c r="B474" s="67"/>
      <c r="C474" s="67"/>
      <c r="D474" s="67"/>
      <c r="E474" s="67"/>
      <c r="F474" s="67"/>
      <c r="G474" s="67"/>
      <c r="H474" s="67"/>
      <c r="I474" s="67"/>
      <c r="J474" s="67"/>
      <c r="K474" s="67"/>
      <c r="L474" s="67"/>
      <c r="M474" s="67"/>
      <c r="N474" s="67"/>
      <c r="O474" s="67"/>
      <c r="P474" s="67"/>
      <c r="Q474" s="67"/>
      <c r="R474" s="67"/>
      <c r="S474" s="67"/>
      <c r="T474" s="67"/>
      <c r="U474" s="67"/>
      <c r="V474" s="67"/>
      <c r="W474" s="67"/>
      <c r="X474" s="67"/>
      <c r="Y474" s="67"/>
      <c r="Z474" s="67"/>
    </row>
    <row r="475" spans="1:26" ht="15.75" customHeight="1">
      <c r="A475" s="67"/>
      <c r="B475" s="67"/>
      <c r="C475" s="67"/>
      <c r="D475" s="67"/>
      <c r="E475" s="67"/>
      <c r="F475" s="67"/>
      <c r="G475" s="67"/>
      <c r="H475" s="67"/>
      <c r="I475" s="67"/>
      <c r="J475" s="67"/>
      <c r="K475" s="67"/>
      <c r="L475" s="67"/>
      <c r="M475" s="67"/>
      <c r="N475" s="67"/>
      <c r="O475" s="67"/>
      <c r="P475" s="67"/>
      <c r="Q475" s="67"/>
      <c r="R475" s="67"/>
      <c r="S475" s="67"/>
      <c r="T475" s="67"/>
      <c r="U475" s="67"/>
      <c r="V475" s="67"/>
      <c r="W475" s="67"/>
      <c r="X475" s="67"/>
      <c r="Y475" s="67"/>
      <c r="Z475" s="67"/>
    </row>
    <row r="476" spans="1:26" ht="15.75" customHeight="1">
      <c r="A476" s="67"/>
      <c r="B476" s="67"/>
      <c r="C476" s="67"/>
      <c r="D476" s="67"/>
      <c r="E476" s="67"/>
      <c r="F476" s="67"/>
      <c r="G476" s="67"/>
      <c r="H476" s="67"/>
      <c r="I476" s="67"/>
      <c r="J476" s="67"/>
      <c r="K476" s="67"/>
      <c r="L476" s="67"/>
      <c r="M476" s="67"/>
      <c r="N476" s="67"/>
      <c r="O476" s="67"/>
      <c r="P476" s="67"/>
      <c r="Q476" s="67"/>
      <c r="R476" s="67"/>
      <c r="S476" s="67"/>
      <c r="T476" s="67"/>
      <c r="U476" s="67"/>
      <c r="V476" s="67"/>
      <c r="W476" s="67"/>
      <c r="X476" s="67"/>
      <c r="Y476" s="67"/>
      <c r="Z476" s="67"/>
    </row>
    <row r="477" spans="1:26" ht="15.75" customHeight="1">
      <c r="A477" s="67"/>
      <c r="B477" s="67"/>
      <c r="C477" s="67"/>
      <c r="D477" s="67"/>
      <c r="E477" s="67"/>
      <c r="F477" s="67"/>
      <c r="G477" s="67"/>
      <c r="H477" s="67"/>
      <c r="I477" s="67"/>
      <c r="J477" s="67"/>
      <c r="K477" s="67"/>
      <c r="L477" s="67"/>
      <c r="M477" s="67"/>
      <c r="N477" s="67"/>
      <c r="O477" s="67"/>
      <c r="P477" s="67"/>
      <c r="Q477" s="67"/>
      <c r="R477" s="67"/>
      <c r="S477" s="67"/>
      <c r="T477" s="67"/>
      <c r="U477" s="67"/>
      <c r="V477" s="67"/>
      <c r="W477" s="67"/>
      <c r="X477" s="67"/>
      <c r="Y477" s="67"/>
      <c r="Z477" s="67"/>
    </row>
    <row r="478" spans="1:26" ht="15.75" customHeight="1">
      <c r="A478" s="67"/>
      <c r="B478" s="67"/>
      <c r="C478" s="67"/>
      <c r="D478" s="67"/>
      <c r="E478" s="67"/>
      <c r="F478" s="67"/>
      <c r="G478" s="67"/>
      <c r="H478" s="67"/>
      <c r="I478" s="67"/>
      <c r="J478" s="67"/>
      <c r="K478" s="67"/>
      <c r="L478" s="67"/>
      <c r="M478" s="67"/>
      <c r="N478" s="67"/>
      <c r="O478" s="67"/>
      <c r="P478" s="67"/>
      <c r="Q478" s="67"/>
      <c r="R478" s="67"/>
      <c r="S478" s="67"/>
      <c r="T478" s="67"/>
      <c r="U478" s="67"/>
      <c r="V478" s="67"/>
      <c r="W478" s="67"/>
      <c r="X478" s="67"/>
      <c r="Y478" s="67"/>
      <c r="Z478" s="67"/>
    </row>
    <row r="479" spans="1:26" ht="15.75" customHeight="1">
      <c r="A479" s="67"/>
      <c r="B479" s="67"/>
      <c r="C479" s="67"/>
      <c r="D479" s="67"/>
      <c r="E479" s="67"/>
      <c r="F479" s="67"/>
      <c r="G479" s="67"/>
      <c r="H479" s="67"/>
      <c r="I479" s="67"/>
      <c r="J479" s="67"/>
      <c r="K479" s="67"/>
      <c r="L479" s="67"/>
      <c r="M479" s="67"/>
      <c r="N479" s="67"/>
      <c r="O479" s="67"/>
      <c r="P479" s="67"/>
      <c r="Q479" s="67"/>
      <c r="R479" s="67"/>
      <c r="S479" s="67"/>
      <c r="T479" s="67"/>
      <c r="U479" s="67"/>
      <c r="V479" s="67"/>
      <c r="W479" s="67"/>
      <c r="X479" s="67"/>
      <c r="Y479" s="67"/>
      <c r="Z479" s="67"/>
    </row>
    <row r="480" spans="1:26" ht="15.75" customHeight="1">
      <c r="A480" s="67"/>
      <c r="B480" s="67"/>
      <c r="C480" s="67"/>
      <c r="D480" s="67"/>
      <c r="E480" s="67"/>
      <c r="F480" s="67"/>
      <c r="G480" s="67"/>
      <c r="H480" s="67"/>
      <c r="I480" s="67"/>
      <c r="J480" s="67"/>
      <c r="K480" s="67"/>
      <c r="L480" s="67"/>
      <c r="M480" s="67"/>
      <c r="N480" s="67"/>
      <c r="O480" s="67"/>
      <c r="P480" s="67"/>
      <c r="Q480" s="67"/>
      <c r="R480" s="67"/>
      <c r="S480" s="67"/>
      <c r="T480" s="67"/>
      <c r="U480" s="67"/>
      <c r="V480" s="67"/>
      <c r="W480" s="67"/>
      <c r="X480" s="67"/>
      <c r="Y480" s="67"/>
      <c r="Z480" s="67"/>
    </row>
    <row r="481" spans="1:26" ht="15.75" customHeight="1">
      <c r="A481" s="67"/>
      <c r="B481" s="67"/>
      <c r="C481" s="67"/>
      <c r="D481" s="67"/>
      <c r="E481" s="67"/>
      <c r="F481" s="67"/>
      <c r="G481" s="67"/>
      <c r="H481" s="67"/>
      <c r="I481" s="67"/>
      <c r="J481" s="67"/>
      <c r="K481" s="67"/>
      <c r="L481" s="67"/>
      <c r="M481" s="67"/>
      <c r="N481" s="67"/>
      <c r="O481" s="67"/>
      <c r="P481" s="67"/>
      <c r="Q481" s="67"/>
      <c r="R481" s="67"/>
      <c r="S481" s="67"/>
      <c r="T481" s="67"/>
      <c r="U481" s="67"/>
      <c r="V481" s="67"/>
      <c r="W481" s="67"/>
      <c r="X481" s="67"/>
      <c r="Y481" s="67"/>
      <c r="Z481" s="67"/>
    </row>
    <row r="482" spans="1:26" ht="15.75" customHeight="1">
      <c r="A482" s="67"/>
      <c r="B482" s="67"/>
      <c r="C482" s="67"/>
      <c r="D482" s="67"/>
      <c r="E482" s="67"/>
      <c r="F482" s="67"/>
      <c r="G482" s="67"/>
      <c r="H482" s="67"/>
      <c r="I482" s="67"/>
      <c r="J482" s="67"/>
      <c r="K482" s="67"/>
      <c r="L482" s="67"/>
      <c r="M482" s="67"/>
      <c r="N482" s="67"/>
      <c r="O482" s="67"/>
      <c r="P482" s="67"/>
      <c r="Q482" s="67"/>
      <c r="R482" s="67"/>
      <c r="S482" s="67"/>
      <c r="T482" s="67"/>
      <c r="U482" s="67"/>
      <c r="V482" s="67"/>
      <c r="W482" s="67"/>
      <c r="X482" s="67"/>
      <c r="Y482" s="67"/>
      <c r="Z482" s="67"/>
    </row>
    <row r="483" spans="1:26" ht="15.75" customHeight="1">
      <c r="A483" s="67"/>
      <c r="B483" s="67"/>
      <c r="C483" s="67"/>
      <c r="D483" s="67"/>
      <c r="E483" s="67"/>
      <c r="F483" s="67"/>
      <c r="G483" s="67"/>
      <c r="H483" s="67"/>
      <c r="I483" s="67"/>
      <c r="J483" s="67"/>
      <c r="K483" s="67"/>
      <c r="L483" s="67"/>
      <c r="M483" s="67"/>
      <c r="N483" s="67"/>
      <c r="O483" s="67"/>
      <c r="P483" s="67"/>
      <c r="Q483" s="67"/>
      <c r="R483" s="67"/>
      <c r="S483" s="67"/>
      <c r="T483" s="67"/>
      <c r="U483" s="67"/>
      <c r="V483" s="67"/>
      <c r="W483" s="67"/>
      <c r="X483" s="67"/>
      <c r="Y483" s="67"/>
      <c r="Z483" s="67"/>
    </row>
    <row r="484" spans="1:26" ht="15.75" customHeight="1">
      <c r="A484" s="67"/>
      <c r="B484" s="67"/>
      <c r="C484" s="67"/>
      <c r="D484" s="67"/>
      <c r="E484" s="67"/>
      <c r="F484" s="67"/>
      <c r="G484" s="67"/>
      <c r="H484" s="67"/>
      <c r="I484" s="67"/>
      <c r="J484" s="67"/>
      <c r="K484" s="67"/>
      <c r="L484" s="67"/>
      <c r="M484" s="67"/>
      <c r="N484" s="67"/>
      <c r="O484" s="67"/>
      <c r="P484" s="67"/>
      <c r="Q484" s="67"/>
      <c r="R484" s="67"/>
      <c r="S484" s="67"/>
      <c r="T484" s="67"/>
      <c r="U484" s="67"/>
      <c r="V484" s="67"/>
      <c r="W484" s="67"/>
      <c r="X484" s="67"/>
      <c r="Y484" s="67"/>
      <c r="Z484" s="67"/>
    </row>
    <row r="485" spans="1:26" ht="15.75" customHeight="1">
      <c r="A485" s="67"/>
      <c r="B485" s="67"/>
      <c r="C485" s="67"/>
      <c r="D485" s="67"/>
      <c r="E485" s="67"/>
      <c r="F485" s="67"/>
      <c r="G485" s="67"/>
      <c r="H485" s="67"/>
      <c r="I485" s="67"/>
      <c r="J485" s="67"/>
      <c r="K485" s="67"/>
      <c r="L485" s="67"/>
      <c r="M485" s="67"/>
      <c r="N485" s="67"/>
      <c r="O485" s="67"/>
      <c r="P485" s="67"/>
      <c r="Q485" s="67"/>
      <c r="R485" s="67"/>
      <c r="S485" s="67"/>
      <c r="T485" s="67"/>
      <c r="U485" s="67"/>
      <c r="V485" s="67"/>
      <c r="W485" s="67"/>
      <c r="X485" s="67"/>
      <c r="Y485" s="67"/>
      <c r="Z485" s="67"/>
    </row>
    <row r="486" spans="1:26" ht="15.75" customHeight="1">
      <c r="A486" s="67"/>
      <c r="B486" s="67"/>
      <c r="C486" s="67"/>
      <c r="D486" s="67"/>
      <c r="E486" s="67"/>
      <c r="F486" s="67"/>
      <c r="G486" s="67"/>
      <c r="H486" s="67"/>
      <c r="I486" s="67"/>
      <c r="J486" s="67"/>
      <c r="K486" s="67"/>
      <c r="L486" s="67"/>
      <c r="M486" s="67"/>
      <c r="N486" s="67"/>
      <c r="O486" s="67"/>
      <c r="P486" s="67"/>
      <c r="Q486" s="67"/>
      <c r="R486" s="67"/>
      <c r="S486" s="67"/>
      <c r="T486" s="67"/>
      <c r="U486" s="67"/>
      <c r="V486" s="67"/>
      <c r="W486" s="67"/>
      <c r="X486" s="67"/>
      <c r="Y486" s="67"/>
      <c r="Z486" s="67"/>
    </row>
    <row r="487" spans="1:26" ht="15.75" customHeight="1">
      <c r="A487" s="67"/>
      <c r="B487" s="67"/>
      <c r="C487" s="67"/>
      <c r="D487" s="67"/>
      <c r="E487" s="67"/>
      <c r="F487" s="67"/>
      <c r="G487" s="67"/>
      <c r="H487" s="67"/>
      <c r="I487" s="67"/>
      <c r="J487" s="67"/>
      <c r="K487" s="67"/>
      <c r="L487" s="67"/>
      <c r="M487" s="67"/>
      <c r="N487" s="67"/>
      <c r="O487" s="67"/>
      <c r="P487" s="67"/>
      <c r="Q487" s="67"/>
      <c r="R487" s="67"/>
      <c r="S487" s="67"/>
      <c r="T487" s="67"/>
      <c r="U487" s="67"/>
      <c r="V487" s="67"/>
      <c r="W487" s="67"/>
      <c r="X487" s="67"/>
      <c r="Y487" s="67"/>
      <c r="Z487" s="67"/>
    </row>
    <row r="488" spans="1:26" ht="15.75" customHeight="1">
      <c r="A488" s="67"/>
      <c r="B488" s="67"/>
      <c r="C488" s="67"/>
      <c r="D488" s="67"/>
      <c r="E488" s="67"/>
      <c r="F488" s="67"/>
      <c r="G488" s="67"/>
      <c r="H488" s="67"/>
      <c r="I488" s="67"/>
      <c r="J488" s="67"/>
      <c r="K488" s="67"/>
      <c r="L488" s="67"/>
      <c r="M488" s="67"/>
      <c r="N488" s="67"/>
      <c r="O488" s="67"/>
      <c r="P488" s="67"/>
      <c r="Q488" s="67"/>
      <c r="R488" s="67"/>
      <c r="S488" s="67"/>
      <c r="T488" s="67"/>
      <c r="U488" s="67"/>
      <c r="V488" s="67"/>
      <c r="W488" s="67"/>
      <c r="X488" s="67"/>
      <c r="Y488" s="67"/>
      <c r="Z488" s="67"/>
    </row>
    <row r="489" spans="1:26" ht="15.75" customHeight="1">
      <c r="A489" s="67"/>
      <c r="B489" s="67"/>
      <c r="C489" s="67"/>
      <c r="D489" s="67"/>
      <c r="E489" s="67"/>
      <c r="F489" s="67"/>
      <c r="G489" s="67"/>
      <c r="H489" s="67"/>
      <c r="I489" s="67"/>
      <c r="J489" s="67"/>
      <c r="K489" s="67"/>
      <c r="L489" s="67"/>
      <c r="M489" s="67"/>
      <c r="N489" s="67"/>
      <c r="O489" s="67"/>
      <c r="P489" s="67"/>
      <c r="Q489" s="67"/>
      <c r="R489" s="67"/>
      <c r="S489" s="67"/>
      <c r="T489" s="67"/>
      <c r="U489" s="67"/>
      <c r="V489" s="67"/>
      <c r="W489" s="67"/>
      <c r="X489" s="67"/>
      <c r="Y489" s="67"/>
      <c r="Z489" s="67"/>
    </row>
    <row r="490" spans="1:26" ht="15.75" customHeight="1">
      <c r="A490" s="67"/>
      <c r="B490" s="67"/>
      <c r="C490" s="67"/>
      <c r="D490" s="67"/>
      <c r="E490" s="67"/>
      <c r="F490" s="67"/>
      <c r="G490" s="67"/>
      <c r="H490" s="67"/>
      <c r="I490" s="67"/>
      <c r="J490" s="67"/>
      <c r="K490" s="67"/>
      <c r="L490" s="67"/>
      <c r="M490" s="67"/>
      <c r="N490" s="67"/>
      <c r="O490" s="67"/>
      <c r="P490" s="67"/>
      <c r="Q490" s="67"/>
      <c r="R490" s="67"/>
      <c r="S490" s="67"/>
      <c r="T490" s="67"/>
      <c r="U490" s="67"/>
      <c r="V490" s="67"/>
      <c r="W490" s="67"/>
      <c r="X490" s="67"/>
      <c r="Y490" s="67"/>
      <c r="Z490" s="67"/>
    </row>
    <row r="491" spans="1:26" ht="15.75" customHeight="1">
      <c r="A491" s="67"/>
      <c r="B491" s="67"/>
      <c r="C491" s="67"/>
      <c r="D491" s="67"/>
      <c r="E491" s="67"/>
      <c r="F491" s="67"/>
      <c r="G491" s="67"/>
      <c r="H491" s="67"/>
      <c r="I491" s="67"/>
      <c r="J491" s="67"/>
      <c r="K491" s="67"/>
      <c r="L491" s="67"/>
      <c r="M491" s="67"/>
      <c r="N491" s="67"/>
      <c r="O491" s="67"/>
      <c r="P491" s="67"/>
      <c r="Q491" s="67"/>
      <c r="R491" s="67"/>
      <c r="S491" s="67"/>
      <c r="T491" s="67"/>
      <c r="U491" s="67"/>
      <c r="V491" s="67"/>
      <c r="W491" s="67"/>
      <c r="X491" s="67"/>
      <c r="Y491" s="67"/>
      <c r="Z491" s="67"/>
    </row>
    <row r="492" spans="1:26" ht="15.75" customHeight="1">
      <c r="A492" s="67"/>
      <c r="B492" s="67"/>
      <c r="C492" s="67"/>
      <c r="D492" s="67"/>
      <c r="E492" s="67"/>
      <c r="F492" s="67"/>
      <c r="G492" s="67"/>
      <c r="H492" s="67"/>
      <c r="I492" s="67"/>
      <c r="J492" s="67"/>
      <c r="K492" s="67"/>
      <c r="L492" s="67"/>
      <c r="M492" s="67"/>
      <c r="N492" s="67"/>
      <c r="O492" s="67"/>
      <c r="P492" s="67"/>
      <c r="Q492" s="67"/>
      <c r="R492" s="67"/>
      <c r="S492" s="67"/>
      <c r="T492" s="67"/>
      <c r="U492" s="67"/>
      <c r="V492" s="67"/>
      <c r="W492" s="67"/>
      <c r="X492" s="67"/>
      <c r="Y492" s="67"/>
      <c r="Z492" s="67"/>
    </row>
    <row r="493" spans="1:26" ht="15.75" customHeight="1">
      <c r="A493" s="67"/>
      <c r="B493" s="67"/>
      <c r="C493" s="67"/>
      <c r="D493" s="67"/>
      <c r="E493" s="67"/>
      <c r="F493" s="67"/>
      <c r="G493" s="67"/>
      <c r="H493" s="67"/>
      <c r="I493" s="67"/>
      <c r="J493" s="67"/>
      <c r="K493" s="67"/>
      <c r="L493" s="67"/>
      <c r="M493" s="67"/>
      <c r="N493" s="67"/>
      <c r="O493" s="67"/>
      <c r="P493" s="67"/>
      <c r="Q493" s="67"/>
      <c r="R493" s="67"/>
      <c r="S493" s="67"/>
      <c r="T493" s="67"/>
      <c r="U493" s="67"/>
      <c r="V493" s="67"/>
      <c r="W493" s="67"/>
      <c r="X493" s="67"/>
      <c r="Y493" s="67"/>
      <c r="Z493" s="67"/>
    </row>
    <row r="494" spans="1:26" ht="15.75" customHeight="1">
      <c r="A494" s="67"/>
      <c r="B494" s="67"/>
      <c r="C494" s="67"/>
      <c r="D494" s="67"/>
      <c r="E494" s="67"/>
      <c r="F494" s="67"/>
      <c r="G494" s="67"/>
      <c r="H494" s="67"/>
      <c r="I494" s="67"/>
      <c r="J494" s="67"/>
      <c r="K494" s="67"/>
      <c r="L494" s="67"/>
      <c r="M494" s="67"/>
      <c r="N494" s="67"/>
      <c r="O494" s="67"/>
      <c r="P494" s="67"/>
      <c r="Q494" s="67"/>
      <c r="R494" s="67"/>
      <c r="S494" s="67"/>
      <c r="T494" s="67"/>
      <c r="U494" s="67"/>
      <c r="V494" s="67"/>
      <c r="W494" s="67"/>
      <c r="X494" s="67"/>
      <c r="Y494" s="67"/>
      <c r="Z494" s="67"/>
    </row>
    <row r="495" spans="1:26" ht="15.75" customHeight="1">
      <c r="A495" s="67"/>
      <c r="B495" s="67"/>
      <c r="C495" s="67"/>
      <c r="D495" s="67"/>
      <c r="E495" s="67"/>
      <c r="F495" s="67"/>
      <c r="G495" s="67"/>
      <c r="H495" s="67"/>
      <c r="I495" s="67"/>
      <c r="J495" s="67"/>
      <c r="K495" s="67"/>
      <c r="L495" s="67"/>
      <c r="M495" s="67"/>
      <c r="N495" s="67"/>
      <c r="O495" s="67"/>
      <c r="P495" s="67"/>
      <c r="Q495" s="67"/>
      <c r="R495" s="67"/>
      <c r="S495" s="67"/>
      <c r="T495" s="67"/>
      <c r="U495" s="67"/>
      <c r="V495" s="67"/>
      <c r="W495" s="67"/>
      <c r="X495" s="67"/>
      <c r="Y495" s="67"/>
      <c r="Z495" s="67"/>
    </row>
    <row r="496" spans="1:26" ht="15.75" customHeight="1">
      <c r="A496" s="67"/>
      <c r="B496" s="67"/>
      <c r="C496" s="67"/>
      <c r="D496" s="67"/>
      <c r="E496" s="67"/>
      <c r="F496" s="67"/>
      <c r="G496" s="67"/>
      <c r="H496" s="67"/>
      <c r="I496" s="67"/>
      <c r="J496" s="67"/>
      <c r="K496" s="67"/>
      <c r="L496" s="67"/>
      <c r="M496" s="67"/>
      <c r="N496" s="67"/>
      <c r="O496" s="67"/>
      <c r="P496" s="67"/>
      <c r="Q496" s="67"/>
      <c r="R496" s="67"/>
      <c r="S496" s="67"/>
      <c r="T496" s="67"/>
      <c r="U496" s="67"/>
      <c r="V496" s="67"/>
      <c r="W496" s="67"/>
      <c r="X496" s="67"/>
      <c r="Y496" s="67"/>
      <c r="Z496" s="67"/>
    </row>
    <row r="497" spans="1:26" ht="15.75" customHeight="1">
      <c r="A497" s="67"/>
      <c r="B497" s="67"/>
      <c r="C497" s="67"/>
      <c r="D497" s="67"/>
      <c r="E497" s="67"/>
      <c r="F497" s="67"/>
      <c r="G497" s="67"/>
      <c r="H497" s="67"/>
      <c r="I497" s="67"/>
      <c r="J497" s="67"/>
      <c r="K497" s="67"/>
      <c r="L497" s="67"/>
      <c r="M497" s="67"/>
      <c r="N497" s="67"/>
      <c r="O497" s="67"/>
      <c r="P497" s="67"/>
      <c r="Q497" s="67"/>
      <c r="R497" s="67"/>
      <c r="S497" s="67"/>
      <c r="T497" s="67"/>
      <c r="U497" s="67"/>
      <c r="V497" s="67"/>
      <c r="W497" s="67"/>
      <c r="X497" s="67"/>
      <c r="Y497" s="67"/>
      <c r="Z497" s="67"/>
    </row>
    <row r="498" spans="1:26" ht="15.75" customHeight="1">
      <c r="A498" s="67"/>
      <c r="B498" s="67"/>
      <c r="C498" s="67"/>
      <c r="D498" s="67"/>
      <c r="E498" s="67"/>
      <c r="F498" s="67"/>
      <c r="G498" s="67"/>
      <c r="H498" s="67"/>
      <c r="I498" s="67"/>
      <c r="J498" s="67"/>
      <c r="K498" s="67"/>
      <c r="L498" s="67"/>
      <c r="M498" s="67"/>
      <c r="N498" s="67"/>
      <c r="O498" s="67"/>
      <c r="P498" s="67"/>
      <c r="Q498" s="67"/>
      <c r="R498" s="67"/>
      <c r="S498" s="67"/>
      <c r="T498" s="67"/>
      <c r="U498" s="67"/>
      <c r="V498" s="67"/>
      <c r="W498" s="67"/>
      <c r="X498" s="67"/>
      <c r="Y498" s="67"/>
      <c r="Z498" s="67"/>
    </row>
    <row r="499" spans="1:26" ht="15.75" customHeight="1">
      <c r="A499" s="67"/>
      <c r="B499" s="67"/>
      <c r="C499" s="67"/>
      <c r="D499" s="67"/>
      <c r="E499" s="67"/>
      <c r="F499" s="67"/>
      <c r="G499" s="67"/>
      <c r="H499" s="67"/>
      <c r="I499" s="67"/>
      <c r="J499" s="67"/>
      <c r="K499" s="67"/>
      <c r="L499" s="67"/>
      <c r="M499" s="67"/>
      <c r="N499" s="67"/>
      <c r="O499" s="67"/>
      <c r="P499" s="67"/>
      <c r="Q499" s="67"/>
      <c r="R499" s="67"/>
      <c r="S499" s="67"/>
      <c r="T499" s="67"/>
      <c r="U499" s="67"/>
      <c r="V499" s="67"/>
      <c r="W499" s="67"/>
      <c r="X499" s="67"/>
      <c r="Y499" s="67"/>
      <c r="Z499" s="67"/>
    </row>
    <row r="500" spans="1:26" ht="15.75" customHeight="1">
      <c r="A500" s="67"/>
      <c r="B500" s="67"/>
      <c r="C500" s="67"/>
      <c r="D500" s="67"/>
      <c r="E500" s="67"/>
      <c r="F500" s="67"/>
      <c r="G500" s="67"/>
      <c r="H500" s="67"/>
      <c r="I500" s="67"/>
      <c r="J500" s="67"/>
      <c r="K500" s="67"/>
      <c r="L500" s="67"/>
      <c r="M500" s="67"/>
      <c r="N500" s="67"/>
      <c r="O500" s="67"/>
      <c r="P500" s="67"/>
      <c r="Q500" s="67"/>
      <c r="R500" s="67"/>
      <c r="S500" s="67"/>
      <c r="T500" s="67"/>
      <c r="U500" s="67"/>
      <c r="V500" s="67"/>
      <c r="W500" s="67"/>
      <c r="X500" s="67"/>
      <c r="Y500" s="67"/>
      <c r="Z500" s="67"/>
    </row>
    <row r="501" spans="1:26" ht="15.75" customHeight="1">
      <c r="A501" s="67"/>
      <c r="B501" s="67"/>
      <c r="C501" s="67"/>
      <c r="D501" s="67"/>
      <c r="E501" s="67"/>
      <c r="F501" s="67"/>
      <c r="G501" s="67"/>
      <c r="H501" s="67"/>
      <c r="I501" s="67"/>
      <c r="J501" s="67"/>
      <c r="K501" s="67"/>
      <c r="L501" s="67"/>
      <c r="M501" s="67"/>
      <c r="N501" s="67"/>
      <c r="O501" s="67"/>
      <c r="P501" s="67"/>
      <c r="Q501" s="67"/>
      <c r="R501" s="67"/>
      <c r="S501" s="67"/>
      <c r="T501" s="67"/>
      <c r="U501" s="67"/>
      <c r="V501" s="67"/>
      <c r="W501" s="67"/>
      <c r="X501" s="67"/>
      <c r="Y501" s="67"/>
      <c r="Z501" s="67"/>
    </row>
    <row r="502" spans="1:26" ht="15.75" customHeight="1">
      <c r="A502" s="67"/>
      <c r="B502" s="67"/>
      <c r="C502" s="67"/>
      <c r="D502" s="67"/>
      <c r="E502" s="67"/>
      <c r="F502" s="67"/>
      <c r="G502" s="67"/>
      <c r="H502" s="67"/>
      <c r="I502" s="67"/>
      <c r="J502" s="67"/>
      <c r="K502" s="67"/>
      <c r="L502" s="67"/>
      <c r="M502" s="67"/>
      <c r="N502" s="67"/>
      <c r="O502" s="67"/>
      <c r="P502" s="67"/>
      <c r="Q502" s="67"/>
      <c r="R502" s="67"/>
      <c r="S502" s="67"/>
      <c r="T502" s="67"/>
      <c r="U502" s="67"/>
      <c r="V502" s="67"/>
      <c r="W502" s="67"/>
      <c r="X502" s="67"/>
      <c r="Y502" s="67"/>
      <c r="Z502" s="67"/>
    </row>
    <row r="503" spans="1:26" ht="15.75" customHeight="1">
      <c r="A503" s="67"/>
      <c r="B503" s="67"/>
      <c r="C503" s="67"/>
      <c r="D503" s="67"/>
      <c r="E503" s="67"/>
      <c r="F503" s="67"/>
      <c r="G503" s="67"/>
      <c r="H503" s="67"/>
      <c r="I503" s="67"/>
      <c r="J503" s="67"/>
      <c r="K503" s="67"/>
      <c r="L503" s="67"/>
      <c r="M503" s="67"/>
      <c r="N503" s="67"/>
      <c r="O503" s="67"/>
      <c r="P503" s="67"/>
      <c r="Q503" s="67"/>
      <c r="R503" s="67"/>
      <c r="S503" s="67"/>
      <c r="T503" s="67"/>
      <c r="U503" s="67"/>
      <c r="V503" s="67"/>
      <c r="W503" s="67"/>
      <c r="X503" s="67"/>
      <c r="Y503" s="67"/>
      <c r="Z503" s="67"/>
    </row>
    <row r="504" spans="1:26" ht="15.75" customHeight="1">
      <c r="A504" s="67"/>
      <c r="B504" s="67"/>
      <c r="C504" s="67"/>
      <c r="D504" s="67"/>
      <c r="E504" s="67"/>
      <c r="F504" s="67"/>
      <c r="G504" s="67"/>
      <c r="H504" s="67"/>
      <c r="I504" s="67"/>
      <c r="J504" s="67"/>
      <c r="K504" s="67"/>
      <c r="L504" s="67"/>
      <c r="M504" s="67"/>
      <c r="N504" s="67"/>
      <c r="O504" s="67"/>
      <c r="P504" s="67"/>
      <c r="Q504" s="67"/>
      <c r="R504" s="67"/>
      <c r="S504" s="67"/>
      <c r="T504" s="67"/>
      <c r="U504" s="67"/>
      <c r="V504" s="67"/>
      <c r="W504" s="67"/>
      <c r="X504" s="67"/>
      <c r="Y504" s="67"/>
      <c r="Z504" s="67"/>
    </row>
    <row r="505" spans="1:26" ht="15.75" customHeight="1">
      <c r="A505" s="67"/>
      <c r="B505" s="67"/>
      <c r="C505" s="67"/>
      <c r="D505" s="67"/>
      <c r="E505" s="67"/>
      <c r="F505" s="67"/>
      <c r="G505" s="67"/>
      <c r="H505" s="67"/>
      <c r="I505" s="67"/>
      <c r="J505" s="67"/>
      <c r="K505" s="67"/>
      <c r="L505" s="67"/>
      <c r="M505" s="67"/>
      <c r="N505" s="67"/>
      <c r="O505" s="67"/>
      <c r="P505" s="67"/>
      <c r="Q505" s="67"/>
      <c r="R505" s="67"/>
      <c r="S505" s="67"/>
      <c r="T505" s="67"/>
      <c r="U505" s="67"/>
      <c r="V505" s="67"/>
      <c r="W505" s="67"/>
      <c r="X505" s="67"/>
      <c r="Y505" s="67"/>
      <c r="Z505" s="67"/>
    </row>
    <row r="506" spans="1:26" ht="15.75" customHeight="1">
      <c r="A506" s="67"/>
      <c r="B506" s="67"/>
      <c r="C506" s="67"/>
      <c r="D506" s="67"/>
      <c r="E506" s="67"/>
      <c r="F506" s="67"/>
      <c r="G506" s="67"/>
      <c r="H506" s="67"/>
      <c r="I506" s="67"/>
      <c r="J506" s="67"/>
      <c r="K506" s="67"/>
      <c r="L506" s="67"/>
      <c r="M506" s="67"/>
      <c r="N506" s="67"/>
      <c r="O506" s="67"/>
      <c r="P506" s="67"/>
      <c r="Q506" s="67"/>
      <c r="R506" s="67"/>
      <c r="S506" s="67"/>
      <c r="T506" s="67"/>
      <c r="U506" s="67"/>
      <c r="V506" s="67"/>
      <c r="W506" s="67"/>
      <c r="X506" s="67"/>
      <c r="Y506" s="67"/>
      <c r="Z506" s="67"/>
    </row>
    <row r="507" spans="1:26" ht="15.75" customHeight="1">
      <c r="A507" s="67"/>
      <c r="B507" s="67"/>
      <c r="C507" s="67"/>
      <c r="D507" s="67"/>
      <c r="E507" s="67"/>
      <c r="F507" s="67"/>
      <c r="G507" s="67"/>
      <c r="H507" s="67"/>
      <c r="I507" s="67"/>
      <c r="J507" s="67"/>
      <c r="K507" s="67"/>
      <c r="L507" s="67"/>
      <c r="M507" s="67"/>
      <c r="N507" s="67"/>
      <c r="O507" s="67"/>
      <c r="P507" s="67"/>
      <c r="Q507" s="67"/>
      <c r="R507" s="67"/>
      <c r="S507" s="67"/>
      <c r="T507" s="67"/>
      <c r="U507" s="67"/>
      <c r="V507" s="67"/>
      <c r="W507" s="67"/>
      <c r="X507" s="67"/>
      <c r="Y507" s="67"/>
      <c r="Z507" s="67"/>
    </row>
    <row r="508" spans="1:26" ht="15.75" customHeight="1">
      <c r="A508" s="67"/>
      <c r="B508" s="67"/>
      <c r="C508" s="67"/>
      <c r="D508" s="67"/>
      <c r="E508" s="67"/>
      <c r="F508" s="67"/>
      <c r="G508" s="67"/>
      <c r="H508" s="67"/>
      <c r="I508" s="67"/>
      <c r="J508" s="67"/>
      <c r="K508" s="67"/>
      <c r="L508" s="67"/>
      <c r="M508" s="67"/>
      <c r="N508" s="67"/>
      <c r="O508" s="67"/>
      <c r="P508" s="67"/>
      <c r="Q508" s="67"/>
      <c r="R508" s="67"/>
      <c r="S508" s="67"/>
      <c r="T508" s="67"/>
      <c r="U508" s="67"/>
      <c r="V508" s="67"/>
      <c r="W508" s="67"/>
      <c r="X508" s="67"/>
      <c r="Y508" s="67"/>
      <c r="Z508" s="67"/>
    </row>
    <row r="509" spans="1:26" ht="15.75" customHeight="1">
      <c r="A509" s="67"/>
      <c r="B509" s="67"/>
      <c r="C509" s="67"/>
      <c r="D509" s="67"/>
      <c r="E509" s="67"/>
      <c r="F509" s="67"/>
      <c r="G509" s="67"/>
      <c r="H509" s="67"/>
      <c r="I509" s="67"/>
      <c r="J509" s="67"/>
      <c r="K509" s="67"/>
      <c r="L509" s="67"/>
      <c r="M509" s="67"/>
      <c r="N509" s="67"/>
      <c r="O509" s="67"/>
      <c r="P509" s="67"/>
      <c r="Q509" s="67"/>
      <c r="R509" s="67"/>
      <c r="S509" s="67"/>
      <c r="T509" s="67"/>
      <c r="U509" s="67"/>
      <c r="V509" s="67"/>
      <c r="W509" s="67"/>
      <c r="X509" s="67"/>
      <c r="Y509" s="67"/>
      <c r="Z509" s="67"/>
    </row>
    <row r="510" spans="1:26" ht="15.75" customHeight="1">
      <c r="A510" s="67"/>
      <c r="B510" s="67"/>
      <c r="C510" s="67"/>
      <c r="D510" s="67"/>
      <c r="E510" s="67"/>
      <c r="F510" s="67"/>
      <c r="G510" s="67"/>
      <c r="H510" s="67"/>
      <c r="I510" s="67"/>
      <c r="J510" s="67"/>
      <c r="K510" s="67"/>
      <c r="L510" s="67"/>
      <c r="M510" s="67"/>
      <c r="N510" s="67"/>
      <c r="O510" s="67"/>
      <c r="P510" s="67"/>
      <c r="Q510" s="67"/>
      <c r="R510" s="67"/>
      <c r="S510" s="67"/>
      <c r="T510" s="67"/>
      <c r="U510" s="67"/>
      <c r="V510" s="67"/>
      <c r="W510" s="67"/>
      <c r="X510" s="67"/>
      <c r="Y510" s="67"/>
      <c r="Z510" s="67"/>
    </row>
    <row r="511" spans="1:26" ht="15.75" customHeight="1">
      <c r="A511" s="67"/>
      <c r="B511" s="67"/>
      <c r="C511" s="67"/>
      <c r="D511" s="67"/>
      <c r="E511" s="67"/>
      <c r="F511" s="67"/>
      <c r="G511" s="67"/>
      <c r="H511" s="67"/>
      <c r="I511" s="67"/>
      <c r="J511" s="67"/>
      <c r="K511" s="67"/>
      <c r="L511" s="67"/>
      <c r="M511" s="67"/>
      <c r="N511" s="67"/>
      <c r="O511" s="67"/>
      <c r="P511" s="67"/>
      <c r="Q511" s="67"/>
      <c r="R511" s="67"/>
      <c r="S511" s="67"/>
      <c r="T511" s="67"/>
      <c r="U511" s="67"/>
      <c r="V511" s="67"/>
      <c r="W511" s="67"/>
      <c r="X511" s="67"/>
      <c r="Y511" s="67"/>
      <c r="Z511" s="67"/>
    </row>
    <row r="512" spans="1:26" ht="15.75" customHeight="1">
      <c r="A512" s="67"/>
      <c r="B512" s="67"/>
      <c r="C512" s="67"/>
      <c r="D512" s="67"/>
      <c r="E512" s="67"/>
      <c r="F512" s="67"/>
      <c r="G512" s="67"/>
      <c r="H512" s="67"/>
      <c r="I512" s="67"/>
      <c r="J512" s="67"/>
      <c r="K512" s="67"/>
      <c r="L512" s="67"/>
      <c r="M512" s="67"/>
      <c r="N512" s="67"/>
      <c r="O512" s="67"/>
      <c r="P512" s="67"/>
      <c r="Q512" s="67"/>
      <c r="R512" s="67"/>
      <c r="S512" s="67"/>
      <c r="T512" s="67"/>
      <c r="U512" s="67"/>
      <c r="V512" s="67"/>
      <c r="W512" s="67"/>
      <c r="X512" s="67"/>
      <c r="Y512" s="67"/>
      <c r="Z512" s="67"/>
    </row>
    <row r="513" spans="1:26" ht="15.75" customHeight="1">
      <c r="A513" s="67"/>
      <c r="B513" s="67"/>
      <c r="C513" s="67"/>
      <c r="D513" s="67"/>
      <c r="E513" s="67"/>
      <c r="F513" s="67"/>
      <c r="G513" s="67"/>
      <c r="H513" s="67"/>
      <c r="I513" s="67"/>
      <c r="J513" s="67"/>
      <c r="K513" s="67"/>
      <c r="L513" s="67"/>
      <c r="M513" s="67"/>
      <c r="N513" s="67"/>
      <c r="O513" s="67"/>
      <c r="P513" s="67"/>
      <c r="Q513" s="67"/>
      <c r="R513" s="67"/>
      <c r="S513" s="67"/>
      <c r="T513" s="67"/>
      <c r="U513" s="67"/>
      <c r="V513" s="67"/>
      <c r="W513" s="67"/>
      <c r="X513" s="67"/>
      <c r="Y513" s="67"/>
      <c r="Z513" s="67"/>
    </row>
    <row r="514" spans="1:26" ht="15.75" customHeight="1">
      <c r="A514" s="67"/>
      <c r="B514" s="67"/>
      <c r="C514" s="67"/>
      <c r="D514" s="67"/>
      <c r="E514" s="67"/>
      <c r="F514" s="67"/>
      <c r="G514" s="67"/>
      <c r="H514" s="67"/>
      <c r="I514" s="67"/>
      <c r="J514" s="67"/>
      <c r="K514" s="67"/>
      <c r="L514" s="67"/>
      <c r="M514" s="67"/>
      <c r="N514" s="67"/>
      <c r="O514" s="67"/>
      <c r="P514" s="67"/>
      <c r="Q514" s="67"/>
      <c r="R514" s="67"/>
      <c r="S514" s="67"/>
      <c r="T514" s="67"/>
      <c r="U514" s="67"/>
      <c r="V514" s="67"/>
      <c r="W514" s="67"/>
      <c r="X514" s="67"/>
      <c r="Y514" s="67"/>
      <c r="Z514" s="67"/>
    </row>
    <row r="515" spans="1:26" ht="15.75" customHeight="1">
      <c r="A515" s="67"/>
      <c r="B515" s="67"/>
      <c r="C515" s="67"/>
      <c r="D515" s="67"/>
      <c r="E515" s="67"/>
      <c r="F515" s="67"/>
      <c r="G515" s="67"/>
      <c r="H515" s="67"/>
      <c r="I515" s="67"/>
      <c r="J515" s="67"/>
      <c r="K515" s="67"/>
      <c r="L515" s="67"/>
      <c r="M515" s="67"/>
      <c r="N515" s="67"/>
      <c r="O515" s="67"/>
      <c r="P515" s="67"/>
      <c r="Q515" s="67"/>
      <c r="R515" s="67"/>
      <c r="S515" s="67"/>
      <c r="T515" s="67"/>
      <c r="U515" s="67"/>
      <c r="V515" s="67"/>
      <c r="W515" s="67"/>
      <c r="X515" s="67"/>
      <c r="Y515" s="67"/>
      <c r="Z515" s="67"/>
    </row>
    <row r="516" spans="1:26" ht="15.75" customHeight="1">
      <c r="A516" s="67"/>
      <c r="B516" s="67"/>
      <c r="C516" s="67"/>
      <c r="D516" s="67"/>
      <c r="E516" s="67"/>
      <c r="F516" s="67"/>
      <c r="G516" s="67"/>
      <c r="H516" s="67"/>
      <c r="I516" s="67"/>
      <c r="J516" s="67"/>
      <c r="K516" s="67"/>
      <c r="L516" s="67"/>
      <c r="M516" s="67"/>
      <c r="N516" s="67"/>
      <c r="O516" s="67"/>
      <c r="P516" s="67"/>
      <c r="Q516" s="67"/>
      <c r="R516" s="67"/>
      <c r="S516" s="67"/>
      <c r="T516" s="67"/>
      <c r="U516" s="67"/>
      <c r="V516" s="67"/>
      <c r="W516" s="67"/>
      <c r="X516" s="67"/>
      <c r="Y516" s="67"/>
      <c r="Z516" s="67"/>
    </row>
    <row r="517" spans="1:26" ht="15.75" customHeight="1">
      <c r="A517" s="67"/>
      <c r="B517" s="67"/>
      <c r="C517" s="67"/>
      <c r="D517" s="67"/>
      <c r="E517" s="67"/>
      <c r="F517" s="67"/>
      <c r="G517" s="67"/>
      <c r="H517" s="67"/>
      <c r="I517" s="67"/>
      <c r="J517" s="67"/>
      <c r="K517" s="67"/>
      <c r="L517" s="67"/>
      <c r="M517" s="67"/>
      <c r="N517" s="67"/>
      <c r="O517" s="67"/>
      <c r="P517" s="67"/>
      <c r="Q517" s="67"/>
      <c r="R517" s="67"/>
      <c r="S517" s="67"/>
      <c r="T517" s="67"/>
      <c r="U517" s="67"/>
      <c r="V517" s="67"/>
      <c r="W517" s="67"/>
      <c r="X517" s="67"/>
      <c r="Y517" s="67"/>
      <c r="Z517" s="67"/>
    </row>
    <row r="518" spans="1:26" ht="15.75" customHeight="1">
      <c r="A518" s="67"/>
      <c r="B518" s="67"/>
      <c r="C518" s="67"/>
      <c r="D518" s="67"/>
      <c r="E518" s="67"/>
      <c r="F518" s="67"/>
      <c r="G518" s="67"/>
      <c r="H518" s="67"/>
      <c r="I518" s="67"/>
      <c r="J518" s="67"/>
      <c r="K518" s="67"/>
      <c r="L518" s="67"/>
      <c r="M518" s="67"/>
      <c r="N518" s="67"/>
      <c r="O518" s="67"/>
      <c r="P518" s="67"/>
      <c r="Q518" s="67"/>
      <c r="R518" s="67"/>
      <c r="S518" s="67"/>
      <c r="T518" s="67"/>
      <c r="U518" s="67"/>
      <c r="V518" s="67"/>
      <c r="W518" s="67"/>
      <c r="X518" s="67"/>
      <c r="Y518" s="67"/>
      <c r="Z518" s="67"/>
    </row>
    <row r="519" spans="1:26" ht="15.75" customHeight="1">
      <c r="A519" s="67"/>
      <c r="B519" s="67"/>
      <c r="C519" s="67"/>
      <c r="D519" s="67"/>
      <c r="E519" s="67"/>
      <c r="F519" s="67"/>
      <c r="G519" s="67"/>
      <c r="H519" s="67"/>
      <c r="I519" s="67"/>
      <c r="J519" s="67"/>
      <c r="K519" s="67"/>
      <c r="L519" s="67"/>
      <c r="M519" s="67"/>
      <c r="N519" s="67"/>
      <c r="O519" s="67"/>
      <c r="P519" s="67"/>
      <c r="Q519" s="67"/>
      <c r="R519" s="67"/>
      <c r="S519" s="67"/>
      <c r="T519" s="67"/>
      <c r="U519" s="67"/>
      <c r="V519" s="67"/>
      <c r="W519" s="67"/>
      <c r="X519" s="67"/>
      <c r="Y519" s="67"/>
      <c r="Z519" s="67"/>
    </row>
    <row r="520" spans="1:26" ht="15.75" customHeight="1">
      <c r="A520" s="67"/>
      <c r="B520" s="67"/>
      <c r="C520" s="67"/>
      <c r="D520" s="67"/>
      <c r="E520" s="67"/>
      <c r="F520" s="67"/>
      <c r="G520" s="67"/>
      <c r="H520" s="67"/>
      <c r="I520" s="67"/>
      <c r="J520" s="67"/>
      <c r="K520" s="67"/>
      <c r="L520" s="67"/>
      <c r="M520" s="67"/>
      <c r="N520" s="67"/>
      <c r="O520" s="67"/>
      <c r="P520" s="67"/>
      <c r="Q520" s="67"/>
      <c r="R520" s="67"/>
      <c r="S520" s="67"/>
      <c r="T520" s="67"/>
      <c r="U520" s="67"/>
      <c r="V520" s="67"/>
      <c r="W520" s="67"/>
      <c r="X520" s="67"/>
      <c r="Y520" s="67"/>
      <c r="Z520" s="67"/>
    </row>
    <row r="521" spans="1:26" ht="15.75" customHeight="1">
      <c r="A521" s="67"/>
      <c r="B521" s="67"/>
      <c r="C521" s="67"/>
      <c r="D521" s="67"/>
      <c r="E521" s="67"/>
      <c r="F521" s="67"/>
      <c r="G521" s="67"/>
      <c r="H521" s="67"/>
      <c r="I521" s="67"/>
      <c r="J521" s="67"/>
      <c r="K521" s="67"/>
      <c r="L521" s="67"/>
      <c r="M521" s="67"/>
      <c r="N521" s="67"/>
      <c r="O521" s="67"/>
      <c r="P521" s="67"/>
      <c r="Q521" s="67"/>
      <c r="R521" s="67"/>
      <c r="S521" s="67"/>
      <c r="T521" s="67"/>
      <c r="U521" s="67"/>
      <c r="V521" s="67"/>
      <c r="W521" s="67"/>
      <c r="X521" s="67"/>
      <c r="Y521" s="67"/>
      <c r="Z521" s="67"/>
    </row>
    <row r="522" spans="1:26" ht="15.75" customHeight="1">
      <c r="A522" s="67"/>
      <c r="B522" s="67"/>
      <c r="C522" s="67"/>
      <c r="D522" s="67"/>
      <c r="E522" s="67"/>
      <c r="F522" s="67"/>
      <c r="G522" s="67"/>
      <c r="H522" s="67"/>
      <c r="I522" s="67"/>
      <c r="J522" s="67"/>
      <c r="K522" s="67"/>
      <c r="L522" s="67"/>
      <c r="M522" s="67"/>
      <c r="N522" s="67"/>
      <c r="O522" s="67"/>
      <c r="P522" s="67"/>
      <c r="Q522" s="67"/>
      <c r="R522" s="67"/>
      <c r="S522" s="67"/>
      <c r="T522" s="67"/>
      <c r="U522" s="67"/>
      <c r="V522" s="67"/>
      <c r="W522" s="67"/>
      <c r="X522" s="67"/>
      <c r="Y522" s="67"/>
      <c r="Z522" s="67"/>
    </row>
    <row r="523" spans="1:26" ht="15.75" customHeight="1">
      <c r="A523" s="67"/>
      <c r="B523" s="67"/>
      <c r="C523" s="67"/>
      <c r="D523" s="67"/>
      <c r="E523" s="67"/>
      <c r="F523" s="67"/>
      <c r="G523" s="67"/>
      <c r="H523" s="67"/>
      <c r="I523" s="67"/>
      <c r="J523" s="67"/>
      <c r="K523" s="67"/>
      <c r="L523" s="67"/>
      <c r="M523" s="67"/>
      <c r="N523" s="67"/>
      <c r="O523" s="67"/>
      <c r="P523" s="67"/>
      <c r="Q523" s="67"/>
      <c r="R523" s="67"/>
      <c r="S523" s="67"/>
      <c r="T523" s="67"/>
      <c r="U523" s="67"/>
      <c r="V523" s="67"/>
      <c r="W523" s="67"/>
      <c r="X523" s="67"/>
      <c r="Y523" s="67"/>
      <c r="Z523" s="67"/>
    </row>
    <row r="524" spans="1:26" ht="15.75" customHeight="1">
      <c r="A524" s="67"/>
      <c r="B524" s="67"/>
      <c r="C524" s="67"/>
      <c r="D524" s="67"/>
      <c r="E524" s="67"/>
      <c r="F524" s="67"/>
      <c r="G524" s="67"/>
      <c r="H524" s="67"/>
      <c r="I524" s="67"/>
      <c r="J524" s="67"/>
      <c r="K524" s="67"/>
      <c r="L524" s="67"/>
      <c r="M524" s="67"/>
      <c r="N524" s="67"/>
      <c r="O524" s="67"/>
      <c r="P524" s="67"/>
      <c r="Q524" s="67"/>
      <c r="R524" s="67"/>
      <c r="S524" s="67"/>
      <c r="T524" s="67"/>
      <c r="U524" s="67"/>
      <c r="V524" s="67"/>
      <c r="W524" s="67"/>
      <c r="X524" s="67"/>
      <c r="Y524" s="67"/>
      <c r="Z524" s="67"/>
    </row>
    <row r="525" spans="1:26" ht="15.75" customHeight="1">
      <c r="A525" s="67"/>
      <c r="B525" s="67"/>
      <c r="C525" s="67"/>
      <c r="D525" s="67"/>
      <c r="E525" s="67"/>
      <c r="F525" s="67"/>
      <c r="G525" s="67"/>
      <c r="H525" s="67"/>
      <c r="I525" s="67"/>
      <c r="J525" s="67"/>
      <c r="K525" s="67"/>
      <c r="L525" s="67"/>
      <c r="M525" s="67"/>
      <c r="N525" s="67"/>
      <c r="O525" s="67"/>
      <c r="P525" s="67"/>
      <c r="Q525" s="67"/>
      <c r="R525" s="67"/>
      <c r="S525" s="67"/>
      <c r="T525" s="67"/>
      <c r="U525" s="67"/>
      <c r="V525" s="67"/>
      <c r="W525" s="67"/>
      <c r="X525" s="67"/>
      <c r="Y525" s="67"/>
      <c r="Z525" s="67"/>
    </row>
    <row r="526" spans="1:26" ht="15.75" customHeight="1">
      <c r="A526" s="67"/>
      <c r="B526" s="67"/>
      <c r="C526" s="67"/>
      <c r="D526" s="67"/>
      <c r="E526" s="67"/>
      <c r="F526" s="67"/>
      <c r="G526" s="67"/>
      <c r="H526" s="67"/>
      <c r="I526" s="67"/>
      <c r="J526" s="67"/>
      <c r="K526" s="67"/>
      <c r="L526" s="67"/>
      <c r="M526" s="67"/>
      <c r="N526" s="67"/>
      <c r="O526" s="67"/>
      <c r="P526" s="67"/>
      <c r="Q526" s="67"/>
      <c r="R526" s="67"/>
      <c r="S526" s="67"/>
      <c r="T526" s="67"/>
      <c r="U526" s="67"/>
      <c r="V526" s="67"/>
      <c r="W526" s="67"/>
      <c r="X526" s="67"/>
      <c r="Y526" s="67"/>
      <c r="Z526" s="67"/>
    </row>
    <row r="527" spans="1:26" ht="15.75" customHeight="1">
      <c r="A527" s="67"/>
      <c r="B527" s="67"/>
      <c r="C527" s="67"/>
      <c r="D527" s="67"/>
      <c r="E527" s="67"/>
      <c r="F527" s="67"/>
      <c r="G527" s="67"/>
      <c r="H527" s="67"/>
      <c r="I527" s="67"/>
      <c r="J527" s="67"/>
      <c r="K527" s="67"/>
      <c r="L527" s="67"/>
      <c r="M527" s="67"/>
      <c r="N527" s="67"/>
      <c r="O527" s="67"/>
      <c r="P527" s="67"/>
      <c r="Q527" s="67"/>
      <c r="R527" s="67"/>
      <c r="S527" s="67"/>
      <c r="T527" s="67"/>
      <c r="U527" s="67"/>
      <c r="V527" s="67"/>
      <c r="W527" s="67"/>
      <c r="X527" s="67"/>
      <c r="Y527" s="67"/>
      <c r="Z527" s="67"/>
    </row>
    <row r="528" spans="1:26" ht="15.75" customHeight="1">
      <c r="A528" s="67"/>
      <c r="B528" s="67"/>
      <c r="C528" s="67"/>
      <c r="D528" s="67"/>
      <c r="E528" s="67"/>
      <c r="F528" s="67"/>
      <c r="G528" s="67"/>
      <c r="H528" s="67"/>
      <c r="I528" s="67"/>
      <c r="J528" s="67"/>
      <c r="K528" s="67"/>
      <c r="L528" s="67"/>
      <c r="M528" s="67"/>
      <c r="N528" s="67"/>
      <c r="O528" s="67"/>
      <c r="P528" s="67"/>
      <c r="Q528" s="67"/>
      <c r="R528" s="67"/>
      <c r="S528" s="67"/>
      <c r="T528" s="67"/>
      <c r="U528" s="67"/>
      <c r="V528" s="67"/>
      <c r="W528" s="67"/>
      <c r="X528" s="67"/>
      <c r="Y528" s="67"/>
      <c r="Z528" s="67"/>
    </row>
    <row r="529" spans="1:26" ht="15.75" customHeight="1">
      <c r="A529" s="67"/>
      <c r="B529" s="67"/>
      <c r="C529" s="67"/>
      <c r="D529" s="67"/>
      <c r="E529" s="67"/>
      <c r="F529" s="67"/>
      <c r="G529" s="67"/>
      <c r="H529" s="67"/>
      <c r="I529" s="67"/>
      <c r="J529" s="67"/>
      <c r="K529" s="67"/>
      <c r="L529" s="67"/>
      <c r="M529" s="67"/>
      <c r="N529" s="67"/>
      <c r="O529" s="67"/>
      <c r="P529" s="67"/>
      <c r="Q529" s="67"/>
      <c r="R529" s="67"/>
      <c r="S529" s="67"/>
      <c r="T529" s="67"/>
      <c r="U529" s="67"/>
      <c r="V529" s="67"/>
      <c r="W529" s="67"/>
      <c r="X529" s="67"/>
      <c r="Y529" s="67"/>
      <c r="Z529" s="67"/>
    </row>
    <row r="530" spans="1:26" ht="15.75" customHeight="1">
      <c r="A530" s="67"/>
      <c r="B530" s="67"/>
      <c r="C530" s="67"/>
      <c r="D530" s="67"/>
      <c r="E530" s="67"/>
      <c r="F530" s="67"/>
      <c r="G530" s="67"/>
      <c r="H530" s="67"/>
      <c r="I530" s="67"/>
      <c r="J530" s="67"/>
      <c r="K530" s="67"/>
      <c r="L530" s="67"/>
      <c r="M530" s="67"/>
      <c r="N530" s="67"/>
      <c r="O530" s="67"/>
      <c r="P530" s="67"/>
      <c r="Q530" s="67"/>
      <c r="R530" s="67"/>
      <c r="S530" s="67"/>
      <c r="T530" s="67"/>
      <c r="U530" s="67"/>
      <c r="V530" s="67"/>
      <c r="W530" s="67"/>
      <c r="X530" s="67"/>
      <c r="Y530" s="67"/>
      <c r="Z530" s="67"/>
    </row>
    <row r="531" spans="1:26" ht="15.75" customHeight="1">
      <c r="A531" s="67"/>
      <c r="B531" s="67"/>
      <c r="C531" s="67"/>
      <c r="D531" s="67"/>
      <c r="E531" s="67"/>
      <c r="F531" s="67"/>
      <c r="G531" s="67"/>
      <c r="H531" s="67"/>
      <c r="I531" s="67"/>
      <c r="J531" s="67"/>
      <c r="K531" s="67"/>
      <c r="L531" s="67"/>
      <c r="M531" s="67"/>
      <c r="N531" s="67"/>
      <c r="O531" s="67"/>
      <c r="P531" s="67"/>
      <c r="Q531" s="67"/>
      <c r="R531" s="67"/>
      <c r="S531" s="67"/>
      <c r="T531" s="67"/>
      <c r="U531" s="67"/>
      <c r="V531" s="67"/>
      <c r="W531" s="67"/>
      <c r="X531" s="67"/>
      <c r="Y531" s="67"/>
      <c r="Z531" s="67"/>
    </row>
    <row r="532" spans="1:26" ht="15.75" customHeight="1">
      <c r="A532" s="67"/>
      <c r="B532" s="67"/>
      <c r="C532" s="67"/>
      <c r="D532" s="67"/>
      <c r="E532" s="67"/>
      <c r="F532" s="67"/>
      <c r="G532" s="67"/>
      <c r="H532" s="67"/>
      <c r="I532" s="67"/>
      <c r="J532" s="67"/>
      <c r="K532" s="67"/>
      <c r="L532" s="67"/>
      <c r="M532" s="67"/>
      <c r="N532" s="67"/>
      <c r="O532" s="67"/>
      <c r="P532" s="67"/>
      <c r="Q532" s="67"/>
      <c r="R532" s="67"/>
      <c r="S532" s="67"/>
      <c r="T532" s="67"/>
      <c r="U532" s="67"/>
      <c r="V532" s="67"/>
      <c r="W532" s="67"/>
      <c r="X532" s="67"/>
      <c r="Y532" s="67"/>
      <c r="Z532" s="67"/>
    </row>
    <row r="533" spans="1:26" ht="15.75" customHeight="1">
      <c r="A533" s="67"/>
      <c r="B533" s="67"/>
      <c r="C533" s="67"/>
      <c r="D533" s="67"/>
      <c r="E533" s="67"/>
      <c r="F533" s="67"/>
      <c r="G533" s="67"/>
      <c r="H533" s="67"/>
      <c r="I533" s="67"/>
      <c r="J533" s="67"/>
      <c r="K533" s="67"/>
      <c r="L533" s="67"/>
      <c r="M533" s="67"/>
      <c r="N533" s="67"/>
      <c r="O533" s="67"/>
      <c r="P533" s="67"/>
      <c r="Q533" s="67"/>
      <c r="R533" s="67"/>
      <c r="S533" s="67"/>
      <c r="T533" s="67"/>
      <c r="U533" s="67"/>
      <c r="V533" s="67"/>
      <c r="W533" s="67"/>
      <c r="X533" s="67"/>
      <c r="Y533" s="67"/>
      <c r="Z533" s="67"/>
    </row>
    <row r="534" spans="1:26" ht="15.75" customHeight="1">
      <c r="A534" s="67"/>
      <c r="B534" s="67"/>
      <c r="C534" s="67"/>
      <c r="D534" s="67"/>
      <c r="E534" s="67"/>
      <c r="F534" s="67"/>
      <c r="G534" s="67"/>
      <c r="H534" s="67"/>
      <c r="I534" s="67"/>
      <c r="J534" s="67"/>
      <c r="K534" s="67"/>
      <c r="L534" s="67"/>
      <c r="M534" s="67"/>
      <c r="N534" s="67"/>
      <c r="O534" s="67"/>
      <c r="P534" s="67"/>
      <c r="Q534" s="67"/>
      <c r="R534" s="67"/>
      <c r="S534" s="67"/>
      <c r="T534" s="67"/>
      <c r="U534" s="67"/>
      <c r="V534" s="67"/>
      <c r="W534" s="67"/>
      <c r="X534" s="67"/>
      <c r="Y534" s="67"/>
      <c r="Z534" s="67"/>
    </row>
    <row r="535" spans="1:26" ht="15.75" customHeight="1">
      <c r="A535" s="67"/>
      <c r="B535" s="67"/>
      <c r="C535" s="67"/>
      <c r="D535" s="67"/>
      <c r="E535" s="67"/>
      <c r="F535" s="67"/>
      <c r="G535" s="67"/>
      <c r="H535" s="67"/>
      <c r="I535" s="67"/>
      <c r="J535" s="67"/>
      <c r="K535" s="67"/>
      <c r="L535" s="67"/>
      <c r="M535" s="67"/>
      <c r="N535" s="67"/>
      <c r="O535" s="67"/>
      <c r="P535" s="67"/>
      <c r="Q535" s="67"/>
      <c r="R535" s="67"/>
      <c r="S535" s="67"/>
      <c r="T535" s="67"/>
      <c r="U535" s="67"/>
      <c r="V535" s="67"/>
      <c r="W535" s="67"/>
      <c r="X535" s="67"/>
      <c r="Y535" s="67"/>
      <c r="Z535" s="67"/>
    </row>
    <row r="536" spans="1:26" ht="15.75" customHeight="1">
      <c r="A536" s="67"/>
      <c r="B536" s="67"/>
      <c r="C536" s="67"/>
      <c r="D536" s="67"/>
      <c r="E536" s="67"/>
      <c r="F536" s="67"/>
      <c r="G536" s="67"/>
      <c r="H536" s="67"/>
      <c r="I536" s="67"/>
      <c r="J536" s="67"/>
      <c r="K536" s="67"/>
      <c r="L536" s="67"/>
      <c r="M536" s="67"/>
      <c r="N536" s="67"/>
      <c r="O536" s="67"/>
      <c r="P536" s="67"/>
      <c r="Q536" s="67"/>
      <c r="R536" s="67"/>
      <c r="S536" s="67"/>
      <c r="T536" s="67"/>
      <c r="U536" s="67"/>
      <c r="V536" s="67"/>
      <c r="W536" s="67"/>
      <c r="X536" s="67"/>
      <c r="Y536" s="67"/>
      <c r="Z536" s="67"/>
    </row>
    <row r="537" spans="1:26" ht="15.75" customHeight="1">
      <c r="A537" s="67"/>
      <c r="B537" s="67"/>
      <c r="C537" s="67"/>
      <c r="D537" s="67"/>
      <c r="E537" s="67"/>
      <c r="F537" s="67"/>
      <c r="G537" s="67"/>
      <c r="H537" s="67"/>
      <c r="I537" s="67"/>
      <c r="J537" s="67"/>
      <c r="K537" s="67"/>
      <c r="L537" s="67"/>
      <c r="M537" s="67"/>
      <c r="N537" s="67"/>
      <c r="O537" s="67"/>
      <c r="P537" s="67"/>
      <c r="Q537" s="67"/>
      <c r="R537" s="67"/>
      <c r="S537" s="67"/>
      <c r="T537" s="67"/>
      <c r="U537" s="67"/>
      <c r="V537" s="67"/>
      <c r="W537" s="67"/>
      <c r="X537" s="67"/>
      <c r="Y537" s="67"/>
      <c r="Z537" s="67"/>
    </row>
    <row r="538" spans="1:26" ht="15.75" customHeight="1">
      <c r="A538" s="67"/>
      <c r="B538" s="67"/>
      <c r="C538" s="67"/>
      <c r="D538" s="67"/>
      <c r="E538" s="67"/>
      <c r="F538" s="67"/>
      <c r="G538" s="67"/>
      <c r="H538" s="67"/>
      <c r="I538" s="67"/>
      <c r="J538" s="67"/>
      <c r="K538" s="67"/>
      <c r="L538" s="67"/>
      <c r="M538" s="67"/>
      <c r="N538" s="67"/>
      <c r="O538" s="67"/>
      <c r="P538" s="67"/>
      <c r="Q538" s="67"/>
      <c r="R538" s="67"/>
      <c r="S538" s="67"/>
      <c r="T538" s="67"/>
      <c r="U538" s="67"/>
      <c r="V538" s="67"/>
      <c r="W538" s="67"/>
      <c r="X538" s="67"/>
      <c r="Y538" s="67"/>
      <c r="Z538" s="67"/>
    </row>
    <row r="539" spans="1:26" ht="15.75" customHeight="1">
      <c r="A539" s="67"/>
      <c r="B539" s="67"/>
      <c r="C539" s="67"/>
      <c r="D539" s="67"/>
      <c r="E539" s="67"/>
      <c r="F539" s="67"/>
      <c r="G539" s="67"/>
      <c r="H539" s="67"/>
      <c r="I539" s="67"/>
      <c r="J539" s="67"/>
      <c r="K539" s="67"/>
      <c r="L539" s="67"/>
      <c r="M539" s="67"/>
      <c r="N539" s="67"/>
      <c r="O539" s="67"/>
      <c r="P539" s="67"/>
      <c r="Q539" s="67"/>
      <c r="R539" s="67"/>
      <c r="S539" s="67"/>
      <c r="T539" s="67"/>
      <c r="U539" s="67"/>
      <c r="V539" s="67"/>
      <c r="W539" s="67"/>
      <c r="X539" s="67"/>
      <c r="Y539" s="67"/>
      <c r="Z539" s="67"/>
    </row>
    <row r="540" spans="1:26" ht="15.75" customHeight="1">
      <c r="A540" s="67"/>
      <c r="B540" s="67"/>
      <c r="C540" s="67"/>
      <c r="D540" s="67"/>
      <c r="E540" s="67"/>
      <c r="F540" s="67"/>
      <c r="G540" s="67"/>
      <c r="H540" s="67"/>
      <c r="I540" s="67"/>
      <c r="J540" s="67"/>
      <c r="K540" s="67"/>
      <c r="L540" s="67"/>
      <c r="M540" s="67"/>
      <c r="N540" s="67"/>
      <c r="O540" s="67"/>
      <c r="P540" s="67"/>
      <c r="Q540" s="67"/>
      <c r="R540" s="67"/>
      <c r="S540" s="67"/>
      <c r="T540" s="67"/>
      <c r="U540" s="67"/>
      <c r="V540" s="67"/>
      <c r="W540" s="67"/>
      <c r="X540" s="67"/>
      <c r="Y540" s="67"/>
      <c r="Z540" s="67"/>
    </row>
    <row r="541" spans="1:26" ht="15.75" customHeight="1">
      <c r="A541" s="67"/>
      <c r="B541" s="67"/>
      <c r="C541" s="67"/>
      <c r="D541" s="67"/>
      <c r="E541" s="67"/>
      <c r="F541" s="67"/>
      <c r="G541" s="67"/>
      <c r="H541" s="67"/>
      <c r="I541" s="67"/>
      <c r="J541" s="67"/>
      <c r="K541" s="67"/>
      <c r="L541" s="67"/>
      <c r="M541" s="67"/>
      <c r="N541" s="67"/>
      <c r="O541" s="67"/>
      <c r="P541" s="67"/>
      <c r="Q541" s="67"/>
      <c r="R541" s="67"/>
      <c r="S541" s="67"/>
      <c r="T541" s="67"/>
      <c r="U541" s="67"/>
      <c r="V541" s="67"/>
      <c r="W541" s="67"/>
      <c r="X541" s="67"/>
      <c r="Y541" s="67"/>
      <c r="Z541" s="67"/>
    </row>
    <row r="542" spans="1:26" ht="15.75" customHeight="1">
      <c r="A542" s="67"/>
      <c r="B542" s="67"/>
      <c r="C542" s="67"/>
      <c r="D542" s="67"/>
      <c r="E542" s="67"/>
      <c r="F542" s="67"/>
      <c r="G542" s="67"/>
      <c r="H542" s="67"/>
      <c r="I542" s="67"/>
      <c r="J542" s="67"/>
      <c r="K542" s="67"/>
      <c r="L542" s="67"/>
      <c r="M542" s="67"/>
      <c r="N542" s="67"/>
      <c r="O542" s="67"/>
      <c r="P542" s="67"/>
      <c r="Q542" s="67"/>
      <c r="R542" s="67"/>
      <c r="S542" s="67"/>
      <c r="T542" s="67"/>
      <c r="U542" s="67"/>
      <c r="V542" s="67"/>
      <c r="W542" s="67"/>
      <c r="X542" s="67"/>
      <c r="Y542" s="67"/>
      <c r="Z542" s="67"/>
    </row>
    <row r="543" spans="1:26" ht="15.75" customHeight="1">
      <c r="A543" s="67"/>
      <c r="B543" s="67"/>
      <c r="C543" s="67"/>
      <c r="D543" s="67"/>
      <c r="E543" s="67"/>
      <c r="F543" s="67"/>
      <c r="G543" s="67"/>
      <c r="H543" s="67"/>
      <c r="I543" s="67"/>
      <c r="J543" s="67"/>
      <c r="K543" s="67"/>
      <c r="L543" s="67"/>
      <c r="M543" s="67"/>
      <c r="N543" s="67"/>
      <c r="O543" s="67"/>
      <c r="P543" s="67"/>
      <c r="Q543" s="67"/>
      <c r="R543" s="67"/>
      <c r="S543" s="67"/>
      <c r="T543" s="67"/>
      <c r="U543" s="67"/>
      <c r="V543" s="67"/>
      <c r="W543" s="67"/>
      <c r="X543" s="67"/>
      <c r="Y543" s="67"/>
      <c r="Z543" s="67"/>
    </row>
    <row r="544" spans="1:26" ht="15.75" customHeight="1">
      <c r="A544" s="67"/>
      <c r="B544" s="67"/>
      <c r="C544" s="67"/>
      <c r="D544" s="67"/>
      <c r="E544" s="67"/>
      <c r="F544" s="67"/>
      <c r="G544" s="67"/>
      <c r="H544" s="67"/>
      <c r="I544" s="67"/>
      <c r="J544" s="67"/>
      <c r="K544" s="67"/>
      <c r="L544" s="67"/>
      <c r="M544" s="67"/>
      <c r="N544" s="67"/>
      <c r="O544" s="67"/>
      <c r="P544" s="67"/>
      <c r="Q544" s="67"/>
      <c r="R544" s="67"/>
      <c r="S544" s="67"/>
      <c r="T544" s="67"/>
      <c r="U544" s="67"/>
      <c r="V544" s="67"/>
      <c r="W544" s="67"/>
      <c r="X544" s="67"/>
      <c r="Y544" s="67"/>
      <c r="Z544" s="67"/>
    </row>
    <row r="545" spans="1:26" ht="15.75" customHeight="1">
      <c r="A545" s="67"/>
      <c r="B545" s="67"/>
      <c r="C545" s="67"/>
      <c r="D545" s="67"/>
      <c r="E545" s="67"/>
      <c r="F545" s="67"/>
      <c r="G545" s="67"/>
      <c r="H545" s="67"/>
      <c r="I545" s="67"/>
      <c r="J545" s="67"/>
      <c r="K545" s="67"/>
      <c r="L545" s="67"/>
      <c r="M545" s="67"/>
      <c r="N545" s="67"/>
      <c r="O545" s="67"/>
      <c r="P545" s="67"/>
      <c r="Q545" s="67"/>
      <c r="R545" s="67"/>
      <c r="S545" s="67"/>
      <c r="T545" s="67"/>
      <c r="U545" s="67"/>
      <c r="V545" s="67"/>
      <c r="W545" s="67"/>
      <c r="X545" s="67"/>
      <c r="Y545" s="67"/>
      <c r="Z545" s="67"/>
    </row>
    <row r="546" spans="1:26" ht="15.75" customHeight="1">
      <c r="A546" s="67"/>
      <c r="B546" s="67"/>
      <c r="C546" s="67"/>
      <c r="D546" s="67"/>
      <c r="E546" s="67"/>
      <c r="F546" s="67"/>
      <c r="G546" s="67"/>
      <c r="H546" s="67"/>
      <c r="I546" s="67"/>
      <c r="J546" s="67"/>
      <c r="K546" s="67"/>
      <c r="L546" s="67"/>
      <c r="M546" s="67"/>
      <c r="N546" s="67"/>
      <c r="O546" s="67"/>
      <c r="P546" s="67"/>
      <c r="Q546" s="67"/>
      <c r="R546" s="67"/>
      <c r="S546" s="67"/>
      <c r="T546" s="67"/>
      <c r="U546" s="67"/>
      <c r="V546" s="67"/>
      <c r="W546" s="67"/>
      <c r="X546" s="67"/>
      <c r="Y546" s="67"/>
      <c r="Z546" s="67"/>
    </row>
    <row r="547" spans="1:26" ht="15.75" customHeight="1">
      <c r="A547" s="67"/>
      <c r="B547" s="67"/>
      <c r="C547" s="67"/>
      <c r="D547" s="67"/>
      <c r="E547" s="67"/>
      <c r="F547" s="67"/>
      <c r="G547" s="67"/>
      <c r="H547" s="67"/>
      <c r="I547" s="67"/>
      <c r="J547" s="67"/>
      <c r="K547" s="67"/>
      <c r="L547" s="67"/>
      <c r="M547" s="67"/>
      <c r="N547" s="67"/>
      <c r="O547" s="67"/>
      <c r="P547" s="67"/>
      <c r="Q547" s="67"/>
      <c r="R547" s="67"/>
      <c r="S547" s="67"/>
      <c r="T547" s="67"/>
      <c r="U547" s="67"/>
      <c r="V547" s="67"/>
      <c r="W547" s="67"/>
      <c r="X547" s="67"/>
      <c r="Y547" s="67"/>
      <c r="Z547" s="67"/>
    </row>
    <row r="548" spans="1:26" ht="15.75" customHeight="1">
      <c r="A548" s="67"/>
      <c r="B548" s="67"/>
      <c r="C548" s="67"/>
      <c r="D548" s="67"/>
      <c r="E548" s="67"/>
      <c r="F548" s="67"/>
      <c r="G548" s="67"/>
      <c r="H548" s="67"/>
      <c r="I548" s="67"/>
      <c r="J548" s="67"/>
      <c r="K548" s="67"/>
      <c r="L548" s="67"/>
      <c r="M548" s="67"/>
      <c r="N548" s="67"/>
      <c r="O548" s="67"/>
      <c r="P548" s="67"/>
      <c r="Q548" s="67"/>
      <c r="R548" s="67"/>
      <c r="S548" s="67"/>
      <c r="T548" s="67"/>
      <c r="U548" s="67"/>
      <c r="V548" s="67"/>
      <c r="W548" s="67"/>
      <c r="X548" s="67"/>
      <c r="Y548" s="67"/>
      <c r="Z548" s="67"/>
    </row>
    <row r="549" spans="1:26" ht="15.75" customHeight="1">
      <c r="A549" s="67"/>
      <c r="B549" s="67"/>
      <c r="C549" s="67"/>
      <c r="D549" s="67"/>
      <c r="E549" s="67"/>
      <c r="F549" s="67"/>
      <c r="G549" s="67"/>
      <c r="H549" s="67"/>
      <c r="I549" s="67"/>
      <c r="J549" s="67"/>
      <c r="K549" s="67"/>
      <c r="L549" s="67"/>
      <c r="M549" s="67"/>
      <c r="N549" s="67"/>
      <c r="O549" s="67"/>
      <c r="P549" s="67"/>
      <c r="Q549" s="67"/>
      <c r="R549" s="67"/>
      <c r="S549" s="67"/>
      <c r="T549" s="67"/>
      <c r="U549" s="67"/>
      <c r="V549" s="67"/>
      <c r="W549" s="67"/>
      <c r="X549" s="67"/>
      <c r="Y549" s="67"/>
      <c r="Z549" s="67"/>
    </row>
    <row r="550" spans="1:26" ht="15.75" customHeight="1">
      <c r="A550" s="67"/>
      <c r="B550" s="67"/>
      <c r="C550" s="67"/>
      <c r="D550" s="67"/>
      <c r="E550" s="67"/>
      <c r="F550" s="67"/>
      <c r="G550" s="67"/>
      <c r="H550" s="67"/>
      <c r="I550" s="67"/>
      <c r="J550" s="67"/>
      <c r="K550" s="67"/>
      <c r="L550" s="67"/>
      <c r="M550" s="67"/>
      <c r="N550" s="67"/>
      <c r="O550" s="67"/>
      <c r="P550" s="67"/>
      <c r="Q550" s="67"/>
      <c r="R550" s="67"/>
      <c r="S550" s="67"/>
      <c r="T550" s="67"/>
      <c r="U550" s="67"/>
      <c r="V550" s="67"/>
      <c r="W550" s="67"/>
      <c r="X550" s="67"/>
      <c r="Y550" s="67"/>
      <c r="Z550" s="67"/>
    </row>
    <row r="551" spans="1:26" ht="15.75" customHeight="1">
      <c r="A551" s="67"/>
      <c r="B551" s="67"/>
      <c r="C551" s="67"/>
      <c r="D551" s="67"/>
      <c r="E551" s="67"/>
      <c r="F551" s="67"/>
      <c r="G551" s="67"/>
      <c r="H551" s="67"/>
      <c r="I551" s="67"/>
      <c r="J551" s="67"/>
      <c r="K551" s="67"/>
      <c r="L551" s="67"/>
      <c r="M551" s="67"/>
      <c r="N551" s="67"/>
      <c r="O551" s="67"/>
      <c r="P551" s="67"/>
      <c r="Q551" s="67"/>
      <c r="R551" s="67"/>
      <c r="S551" s="67"/>
      <c r="T551" s="67"/>
      <c r="U551" s="67"/>
      <c r="V551" s="67"/>
      <c r="W551" s="67"/>
      <c r="X551" s="67"/>
      <c r="Y551" s="67"/>
      <c r="Z551" s="67"/>
    </row>
    <row r="552" spans="1:26" ht="15.75" customHeight="1">
      <c r="A552" s="67"/>
      <c r="B552" s="67"/>
      <c r="C552" s="67"/>
      <c r="D552" s="67"/>
      <c r="E552" s="67"/>
      <c r="F552" s="67"/>
      <c r="G552" s="67"/>
      <c r="H552" s="67"/>
      <c r="I552" s="67"/>
      <c r="J552" s="67"/>
      <c r="K552" s="67"/>
      <c r="L552" s="67"/>
      <c r="M552" s="67"/>
      <c r="N552" s="67"/>
      <c r="O552" s="67"/>
      <c r="P552" s="67"/>
      <c r="Q552" s="67"/>
      <c r="R552" s="67"/>
      <c r="S552" s="67"/>
      <c r="T552" s="67"/>
      <c r="U552" s="67"/>
      <c r="V552" s="67"/>
      <c r="W552" s="67"/>
      <c r="X552" s="67"/>
      <c r="Y552" s="67"/>
      <c r="Z552" s="67"/>
    </row>
    <row r="553" spans="1:26" ht="15.75" customHeight="1">
      <c r="A553" s="67"/>
      <c r="B553" s="67"/>
      <c r="C553" s="67"/>
      <c r="D553" s="67"/>
      <c r="E553" s="67"/>
      <c r="F553" s="67"/>
      <c r="G553" s="67"/>
      <c r="H553" s="67"/>
      <c r="I553" s="67"/>
      <c r="J553" s="67"/>
      <c r="K553" s="67"/>
      <c r="L553" s="67"/>
      <c r="M553" s="67"/>
      <c r="N553" s="67"/>
      <c r="O553" s="67"/>
      <c r="P553" s="67"/>
      <c r="Q553" s="67"/>
      <c r="R553" s="67"/>
      <c r="S553" s="67"/>
      <c r="T553" s="67"/>
      <c r="U553" s="67"/>
      <c r="V553" s="67"/>
      <c r="W553" s="67"/>
      <c r="X553" s="67"/>
      <c r="Y553" s="67"/>
      <c r="Z553" s="67"/>
    </row>
    <row r="554" spans="1:26" ht="15.75" customHeight="1">
      <c r="A554" s="67"/>
      <c r="B554" s="67"/>
      <c r="C554" s="67"/>
      <c r="D554" s="67"/>
      <c r="E554" s="67"/>
      <c r="F554" s="67"/>
      <c r="G554" s="67"/>
      <c r="H554" s="67"/>
      <c r="I554" s="67"/>
      <c r="J554" s="67"/>
      <c r="K554" s="67"/>
      <c r="L554" s="67"/>
      <c r="M554" s="67"/>
      <c r="N554" s="67"/>
      <c r="O554" s="67"/>
      <c r="P554" s="67"/>
      <c r="Q554" s="67"/>
      <c r="R554" s="67"/>
      <c r="S554" s="67"/>
      <c r="T554" s="67"/>
      <c r="U554" s="67"/>
      <c r="V554" s="67"/>
      <c r="W554" s="67"/>
      <c r="X554" s="67"/>
      <c r="Y554" s="67"/>
      <c r="Z554" s="67"/>
    </row>
    <row r="555" spans="1:26" ht="15.75" customHeight="1">
      <c r="A555" s="67"/>
      <c r="B555" s="67"/>
      <c r="C555" s="67"/>
      <c r="D555" s="67"/>
      <c r="E555" s="67"/>
      <c r="F555" s="67"/>
      <c r="G555" s="67"/>
      <c r="H555" s="67"/>
      <c r="I555" s="67"/>
      <c r="J555" s="67"/>
      <c r="K555" s="67"/>
      <c r="L555" s="67"/>
      <c r="M555" s="67"/>
      <c r="N555" s="67"/>
      <c r="O555" s="67"/>
      <c r="P555" s="67"/>
      <c r="Q555" s="67"/>
      <c r="R555" s="67"/>
      <c r="S555" s="67"/>
      <c r="T555" s="67"/>
      <c r="U555" s="67"/>
      <c r="V555" s="67"/>
      <c r="W555" s="67"/>
      <c r="X555" s="67"/>
      <c r="Y555" s="67"/>
      <c r="Z555" s="67"/>
    </row>
    <row r="556" spans="1:26" ht="15.75" customHeight="1">
      <c r="A556" s="67"/>
      <c r="B556" s="67"/>
      <c r="C556" s="67"/>
      <c r="D556" s="67"/>
      <c r="E556" s="67"/>
      <c r="F556" s="67"/>
      <c r="G556" s="67"/>
      <c r="H556" s="67"/>
      <c r="I556" s="67"/>
      <c r="J556" s="67"/>
      <c r="K556" s="67"/>
      <c r="L556" s="67"/>
      <c r="M556" s="67"/>
      <c r="N556" s="67"/>
      <c r="O556" s="67"/>
      <c r="P556" s="67"/>
      <c r="Q556" s="67"/>
      <c r="R556" s="67"/>
      <c r="S556" s="67"/>
      <c r="T556" s="67"/>
      <c r="U556" s="67"/>
      <c r="V556" s="67"/>
      <c r="W556" s="67"/>
      <c r="X556" s="67"/>
      <c r="Y556" s="67"/>
      <c r="Z556" s="67"/>
    </row>
    <row r="557" spans="1:26" ht="15.75" customHeight="1">
      <c r="A557" s="67"/>
      <c r="B557" s="67"/>
      <c r="C557" s="67"/>
      <c r="D557" s="67"/>
      <c r="E557" s="67"/>
      <c r="F557" s="67"/>
      <c r="G557" s="67"/>
      <c r="H557" s="67"/>
      <c r="I557" s="67"/>
      <c r="J557" s="67"/>
      <c r="K557" s="67"/>
      <c r="L557" s="67"/>
      <c r="M557" s="67"/>
      <c r="N557" s="67"/>
      <c r="O557" s="67"/>
      <c r="P557" s="67"/>
      <c r="Q557" s="67"/>
      <c r="R557" s="67"/>
      <c r="S557" s="67"/>
      <c r="T557" s="67"/>
      <c r="U557" s="67"/>
      <c r="V557" s="67"/>
      <c r="W557" s="67"/>
      <c r="X557" s="67"/>
      <c r="Y557" s="67"/>
      <c r="Z557" s="67"/>
    </row>
    <row r="558" spans="1:26" ht="15.75" customHeight="1">
      <c r="A558" s="67"/>
      <c r="B558" s="67"/>
      <c r="C558" s="67"/>
      <c r="D558" s="67"/>
      <c r="E558" s="67"/>
      <c r="F558" s="67"/>
      <c r="G558" s="67"/>
      <c r="H558" s="67"/>
      <c r="I558" s="67"/>
      <c r="J558" s="67"/>
      <c r="K558" s="67"/>
      <c r="L558" s="67"/>
      <c r="M558" s="67"/>
      <c r="N558" s="67"/>
      <c r="O558" s="67"/>
      <c r="P558" s="67"/>
      <c r="Q558" s="67"/>
      <c r="R558" s="67"/>
      <c r="S558" s="67"/>
      <c r="T558" s="67"/>
      <c r="U558" s="67"/>
      <c r="V558" s="67"/>
      <c r="W558" s="67"/>
      <c r="X558" s="67"/>
      <c r="Y558" s="67"/>
      <c r="Z558" s="67"/>
    </row>
    <row r="559" spans="1:26" ht="15.75" customHeight="1">
      <c r="A559" s="67"/>
      <c r="B559" s="67"/>
      <c r="C559" s="67"/>
      <c r="D559" s="67"/>
      <c r="E559" s="67"/>
      <c r="F559" s="67"/>
      <c r="G559" s="67"/>
      <c r="H559" s="67"/>
      <c r="I559" s="67"/>
      <c r="J559" s="67"/>
      <c r="K559" s="67"/>
      <c r="L559" s="67"/>
      <c r="M559" s="67"/>
      <c r="N559" s="67"/>
      <c r="O559" s="67"/>
      <c r="P559" s="67"/>
      <c r="Q559" s="67"/>
      <c r="R559" s="67"/>
      <c r="S559" s="67"/>
      <c r="T559" s="67"/>
      <c r="U559" s="67"/>
      <c r="V559" s="67"/>
      <c r="W559" s="67"/>
      <c r="X559" s="67"/>
      <c r="Y559" s="67"/>
      <c r="Z559" s="67"/>
    </row>
    <row r="560" spans="1:26" ht="15.75" customHeight="1">
      <c r="A560" s="67"/>
      <c r="B560" s="67"/>
      <c r="C560" s="67"/>
      <c r="D560" s="67"/>
      <c r="E560" s="67"/>
      <c r="F560" s="67"/>
      <c r="G560" s="67"/>
      <c r="H560" s="67"/>
      <c r="I560" s="67"/>
      <c r="J560" s="67"/>
      <c r="K560" s="67"/>
      <c r="L560" s="67"/>
      <c r="M560" s="67"/>
      <c r="N560" s="67"/>
      <c r="O560" s="67"/>
      <c r="P560" s="67"/>
      <c r="Q560" s="67"/>
      <c r="R560" s="67"/>
      <c r="S560" s="67"/>
      <c r="T560" s="67"/>
      <c r="U560" s="67"/>
      <c r="V560" s="67"/>
      <c r="W560" s="67"/>
      <c r="X560" s="67"/>
      <c r="Y560" s="67"/>
      <c r="Z560" s="67"/>
    </row>
    <row r="561" spans="1:26" ht="15.75" customHeight="1">
      <c r="A561" s="67"/>
      <c r="B561" s="67"/>
      <c r="C561" s="67"/>
      <c r="D561" s="67"/>
      <c r="E561" s="67"/>
      <c r="F561" s="67"/>
      <c r="G561" s="67"/>
      <c r="H561" s="67"/>
      <c r="I561" s="67"/>
      <c r="J561" s="67"/>
      <c r="K561" s="67"/>
      <c r="L561" s="67"/>
      <c r="M561" s="67"/>
      <c r="N561" s="67"/>
      <c r="O561" s="67"/>
      <c r="P561" s="67"/>
      <c r="Q561" s="67"/>
      <c r="R561" s="67"/>
      <c r="S561" s="67"/>
      <c r="T561" s="67"/>
      <c r="U561" s="67"/>
      <c r="V561" s="67"/>
      <c r="W561" s="67"/>
      <c r="X561" s="67"/>
      <c r="Y561" s="67"/>
      <c r="Z561" s="67"/>
    </row>
    <row r="562" spans="1:26" ht="15.75" customHeight="1">
      <c r="A562" s="67"/>
      <c r="B562" s="67"/>
      <c r="C562" s="67"/>
      <c r="D562" s="67"/>
      <c r="E562" s="67"/>
      <c r="F562" s="67"/>
      <c r="G562" s="67"/>
      <c r="H562" s="67"/>
      <c r="I562" s="67"/>
      <c r="J562" s="67"/>
      <c r="K562" s="67"/>
      <c r="L562" s="67"/>
      <c r="M562" s="67"/>
      <c r="N562" s="67"/>
      <c r="O562" s="67"/>
      <c r="P562" s="67"/>
      <c r="Q562" s="67"/>
      <c r="R562" s="67"/>
      <c r="S562" s="67"/>
      <c r="T562" s="67"/>
      <c r="U562" s="67"/>
      <c r="V562" s="67"/>
      <c r="W562" s="67"/>
      <c r="X562" s="67"/>
      <c r="Y562" s="67"/>
      <c r="Z562" s="67"/>
    </row>
    <row r="563" spans="1:26" ht="15.75" customHeight="1">
      <c r="A563" s="67"/>
      <c r="B563" s="67"/>
      <c r="C563" s="67"/>
      <c r="D563" s="67"/>
      <c r="E563" s="67"/>
      <c r="F563" s="67"/>
      <c r="G563" s="67"/>
      <c r="H563" s="67"/>
      <c r="I563" s="67"/>
      <c r="J563" s="67"/>
      <c r="K563" s="67"/>
      <c r="L563" s="67"/>
      <c r="M563" s="67"/>
      <c r="N563" s="67"/>
      <c r="O563" s="67"/>
      <c r="P563" s="67"/>
      <c r="Q563" s="67"/>
      <c r="R563" s="67"/>
      <c r="S563" s="67"/>
      <c r="T563" s="67"/>
      <c r="U563" s="67"/>
      <c r="V563" s="67"/>
      <c r="W563" s="67"/>
      <c r="X563" s="67"/>
      <c r="Y563" s="67"/>
      <c r="Z563" s="67"/>
    </row>
    <row r="564" spans="1:26" ht="15.75" customHeight="1">
      <c r="A564" s="67"/>
      <c r="B564" s="67"/>
      <c r="C564" s="67"/>
      <c r="D564" s="67"/>
      <c r="E564" s="67"/>
      <c r="F564" s="67"/>
      <c r="G564" s="67"/>
      <c r="H564" s="67"/>
      <c r="I564" s="67"/>
      <c r="J564" s="67"/>
      <c r="K564" s="67"/>
      <c r="L564" s="67"/>
      <c r="M564" s="67"/>
      <c r="N564" s="67"/>
      <c r="O564" s="67"/>
      <c r="P564" s="67"/>
      <c r="Q564" s="67"/>
      <c r="R564" s="67"/>
      <c r="S564" s="67"/>
      <c r="T564" s="67"/>
      <c r="U564" s="67"/>
      <c r="V564" s="67"/>
      <c r="W564" s="67"/>
      <c r="X564" s="67"/>
      <c r="Y564" s="67"/>
      <c r="Z564" s="67"/>
    </row>
    <row r="565" spans="1:26" ht="15.75" customHeight="1">
      <c r="A565" s="67"/>
      <c r="B565" s="67"/>
      <c r="C565" s="67"/>
      <c r="D565" s="67"/>
      <c r="E565" s="67"/>
      <c r="F565" s="67"/>
      <c r="G565" s="67"/>
      <c r="H565" s="67"/>
      <c r="I565" s="67"/>
      <c r="J565" s="67"/>
      <c r="K565" s="67"/>
      <c r="L565" s="67"/>
      <c r="M565" s="67"/>
      <c r="N565" s="67"/>
      <c r="O565" s="67"/>
      <c r="P565" s="67"/>
      <c r="Q565" s="67"/>
      <c r="R565" s="67"/>
      <c r="S565" s="67"/>
      <c r="T565" s="67"/>
      <c r="U565" s="67"/>
      <c r="V565" s="67"/>
      <c r="W565" s="67"/>
      <c r="X565" s="67"/>
      <c r="Y565" s="67"/>
      <c r="Z565" s="67"/>
    </row>
    <row r="566" spans="1:26" ht="15.75" customHeight="1">
      <c r="A566" s="67"/>
      <c r="B566" s="67"/>
      <c r="C566" s="67"/>
      <c r="D566" s="67"/>
      <c r="E566" s="67"/>
      <c r="F566" s="67"/>
      <c r="G566" s="67"/>
      <c r="H566" s="67"/>
      <c r="I566" s="67"/>
      <c r="J566" s="67"/>
      <c r="K566" s="67"/>
      <c r="L566" s="67"/>
      <c r="M566" s="67"/>
      <c r="N566" s="67"/>
      <c r="O566" s="67"/>
      <c r="P566" s="67"/>
      <c r="Q566" s="67"/>
      <c r="R566" s="67"/>
      <c r="S566" s="67"/>
      <c r="T566" s="67"/>
      <c r="U566" s="67"/>
      <c r="V566" s="67"/>
      <c r="W566" s="67"/>
      <c r="X566" s="67"/>
      <c r="Y566" s="67"/>
      <c r="Z566" s="67"/>
    </row>
    <row r="567" spans="1:26" ht="15.75" customHeight="1">
      <c r="A567" s="67"/>
      <c r="B567" s="67"/>
      <c r="C567" s="67"/>
      <c r="D567" s="67"/>
      <c r="E567" s="67"/>
      <c r="F567" s="67"/>
      <c r="G567" s="67"/>
      <c r="H567" s="67"/>
      <c r="I567" s="67"/>
      <c r="J567" s="67"/>
      <c r="K567" s="67"/>
      <c r="L567" s="67"/>
      <c r="M567" s="67"/>
      <c r="N567" s="67"/>
      <c r="O567" s="67"/>
      <c r="P567" s="67"/>
      <c r="Q567" s="67"/>
      <c r="R567" s="67"/>
      <c r="S567" s="67"/>
      <c r="T567" s="67"/>
      <c r="U567" s="67"/>
      <c r="V567" s="67"/>
      <c r="W567" s="67"/>
      <c r="X567" s="67"/>
      <c r="Y567" s="67"/>
      <c r="Z567" s="67"/>
    </row>
    <row r="568" spans="1:26" ht="15.75" customHeight="1">
      <c r="A568" s="67"/>
      <c r="B568" s="67"/>
      <c r="C568" s="67"/>
      <c r="D568" s="67"/>
      <c r="E568" s="67"/>
      <c r="F568" s="67"/>
      <c r="G568" s="67"/>
      <c r="H568" s="67"/>
      <c r="I568" s="67"/>
      <c r="J568" s="67"/>
      <c r="K568" s="67"/>
      <c r="L568" s="67"/>
      <c r="M568" s="67"/>
      <c r="N568" s="67"/>
      <c r="O568" s="67"/>
      <c r="P568" s="67"/>
      <c r="Q568" s="67"/>
      <c r="R568" s="67"/>
      <c r="S568" s="67"/>
      <c r="T568" s="67"/>
      <c r="U568" s="67"/>
      <c r="V568" s="67"/>
      <c r="W568" s="67"/>
      <c r="X568" s="67"/>
      <c r="Y568" s="67"/>
      <c r="Z568" s="67"/>
    </row>
    <row r="569" spans="1:26" ht="15.75" customHeight="1">
      <c r="A569" s="67"/>
      <c r="B569" s="67"/>
      <c r="C569" s="67"/>
      <c r="D569" s="67"/>
      <c r="E569" s="67"/>
      <c r="F569" s="67"/>
      <c r="G569" s="67"/>
      <c r="H569" s="67"/>
      <c r="I569" s="67"/>
      <c r="J569" s="67"/>
      <c r="K569" s="67"/>
      <c r="L569" s="67"/>
      <c r="M569" s="67"/>
      <c r="N569" s="67"/>
      <c r="O569" s="67"/>
      <c r="P569" s="67"/>
      <c r="Q569" s="67"/>
      <c r="R569" s="67"/>
      <c r="S569" s="67"/>
      <c r="T569" s="67"/>
      <c r="U569" s="67"/>
      <c r="V569" s="67"/>
      <c r="W569" s="67"/>
      <c r="X569" s="67"/>
      <c r="Y569" s="67"/>
      <c r="Z569" s="67"/>
    </row>
    <row r="570" spans="1:26" ht="15.75" customHeight="1">
      <c r="A570" s="67"/>
      <c r="B570" s="67"/>
      <c r="C570" s="67"/>
      <c r="D570" s="67"/>
      <c r="E570" s="67"/>
      <c r="F570" s="67"/>
      <c r="G570" s="67"/>
      <c r="H570" s="67"/>
      <c r="I570" s="67"/>
      <c r="J570" s="67"/>
      <c r="K570" s="67"/>
      <c r="L570" s="67"/>
      <c r="M570" s="67"/>
      <c r="N570" s="67"/>
      <c r="O570" s="67"/>
      <c r="P570" s="67"/>
      <c r="Q570" s="67"/>
      <c r="R570" s="67"/>
      <c r="S570" s="67"/>
      <c r="T570" s="67"/>
      <c r="U570" s="67"/>
      <c r="V570" s="67"/>
      <c r="W570" s="67"/>
      <c r="X570" s="67"/>
      <c r="Y570" s="67"/>
      <c r="Z570" s="67"/>
    </row>
    <row r="571" spans="1:26" ht="15.75" customHeight="1">
      <c r="A571" s="67"/>
      <c r="B571" s="67"/>
      <c r="C571" s="67"/>
      <c r="D571" s="67"/>
      <c r="E571" s="67"/>
      <c r="F571" s="67"/>
      <c r="G571" s="67"/>
      <c r="H571" s="67"/>
      <c r="I571" s="67"/>
      <c r="J571" s="67"/>
      <c r="K571" s="67"/>
      <c r="L571" s="67"/>
      <c r="M571" s="67"/>
      <c r="N571" s="67"/>
      <c r="O571" s="67"/>
      <c r="P571" s="67"/>
      <c r="Q571" s="67"/>
      <c r="R571" s="67"/>
      <c r="S571" s="67"/>
      <c r="T571" s="67"/>
      <c r="U571" s="67"/>
      <c r="V571" s="67"/>
      <c r="W571" s="67"/>
      <c r="X571" s="67"/>
      <c r="Y571" s="67"/>
      <c r="Z571" s="67"/>
    </row>
    <row r="572" spans="1:26" ht="15.75" customHeight="1">
      <c r="A572" s="67"/>
      <c r="B572" s="67"/>
      <c r="C572" s="67"/>
      <c r="D572" s="67"/>
      <c r="E572" s="67"/>
      <c r="F572" s="67"/>
      <c r="G572" s="67"/>
      <c r="H572" s="67"/>
      <c r="I572" s="67"/>
      <c r="J572" s="67"/>
      <c r="K572" s="67"/>
      <c r="L572" s="67"/>
      <c r="M572" s="67"/>
      <c r="N572" s="67"/>
      <c r="O572" s="67"/>
      <c r="P572" s="67"/>
      <c r="Q572" s="67"/>
      <c r="R572" s="67"/>
      <c r="S572" s="67"/>
      <c r="T572" s="67"/>
      <c r="U572" s="67"/>
      <c r="V572" s="67"/>
      <c r="W572" s="67"/>
      <c r="X572" s="67"/>
      <c r="Y572" s="67"/>
      <c r="Z572" s="67"/>
    </row>
    <row r="573" spans="1:26" ht="15.75" customHeight="1">
      <c r="A573" s="67"/>
      <c r="B573" s="67"/>
      <c r="C573" s="67"/>
      <c r="D573" s="67"/>
      <c r="E573" s="67"/>
      <c r="F573" s="67"/>
      <c r="G573" s="67"/>
      <c r="H573" s="67"/>
      <c r="I573" s="67"/>
      <c r="J573" s="67"/>
      <c r="K573" s="67"/>
      <c r="L573" s="67"/>
      <c r="M573" s="67"/>
      <c r="N573" s="67"/>
      <c r="O573" s="67"/>
      <c r="P573" s="67"/>
      <c r="Q573" s="67"/>
      <c r="R573" s="67"/>
      <c r="S573" s="67"/>
      <c r="T573" s="67"/>
      <c r="U573" s="67"/>
      <c r="V573" s="67"/>
      <c r="W573" s="67"/>
      <c r="X573" s="67"/>
      <c r="Y573" s="67"/>
      <c r="Z573" s="67"/>
    </row>
    <row r="574" spans="1:26" ht="15.75" customHeight="1">
      <c r="A574" s="67"/>
      <c r="B574" s="67"/>
      <c r="C574" s="67"/>
      <c r="D574" s="67"/>
      <c r="E574" s="67"/>
      <c r="F574" s="67"/>
      <c r="G574" s="67"/>
      <c r="H574" s="67"/>
      <c r="I574" s="67"/>
      <c r="J574" s="67"/>
      <c r="K574" s="67"/>
      <c r="L574" s="67"/>
      <c r="M574" s="67"/>
      <c r="N574" s="67"/>
      <c r="O574" s="67"/>
      <c r="P574" s="67"/>
      <c r="Q574" s="67"/>
      <c r="R574" s="67"/>
      <c r="S574" s="67"/>
      <c r="T574" s="67"/>
      <c r="U574" s="67"/>
      <c r="V574" s="67"/>
      <c r="W574" s="67"/>
      <c r="X574" s="67"/>
      <c r="Y574" s="67"/>
      <c r="Z574" s="67"/>
    </row>
    <row r="575" spans="1:26" ht="15.75" customHeight="1">
      <c r="A575" s="67"/>
      <c r="B575" s="67"/>
      <c r="C575" s="67"/>
      <c r="D575" s="67"/>
      <c r="E575" s="67"/>
      <c r="F575" s="67"/>
      <c r="G575" s="67"/>
      <c r="H575" s="67"/>
      <c r="I575" s="67"/>
      <c r="J575" s="67"/>
      <c r="K575" s="67"/>
      <c r="L575" s="67"/>
      <c r="M575" s="67"/>
      <c r="N575" s="67"/>
      <c r="O575" s="67"/>
      <c r="P575" s="67"/>
      <c r="Q575" s="67"/>
      <c r="R575" s="67"/>
      <c r="S575" s="67"/>
      <c r="T575" s="67"/>
      <c r="U575" s="67"/>
      <c r="V575" s="67"/>
      <c r="W575" s="67"/>
      <c r="X575" s="67"/>
      <c r="Y575" s="67"/>
      <c r="Z575" s="67"/>
    </row>
    <row r="576" spans="1:26" ht="15.75" customHeight="1">
      <c r="A576" s="67"/>
      <c r="B576" s="67"/>
      <c r="C576" s="67"/>
      <c r="D576" s="67"/>
      <c r="E576" s="67"/>
      <c r="F576" s="67"/>
      <c r="G576" s="67"/>
      <c r="H576" s="67"/>
      <c r="I576" s="67"/>
      <c r="J576" s="67"/>
      <c r="K576" s="67"/>
      <c r="L576" s="67"/>
      <c r="M576" s="67"/>
      <c r="N576" s="67"/>
      <c r="O576" s="67"/>
      <c r="P576" s="67"/>
      <c r="Q576" s="67"/>
      <c r="R576" s="67"/>
      <c r="S576" s="67"/>
      <c r="T576" s="67"/>
      <c r="U576" s="67"/>
      <c r="V576" s="67"/>
      <c r="W576" s="67"/>
      <c r="X576" s="67"/>
      <c r="Y576" s="67"/>
      <c r="Z576" s="67"/>
    </row>
    <row r="577" spans="1:26" ht="15.75" customHeight="1">
      <c r="A577" s="67"/>
      <c r="B577" s="67"/>
      <c r="C577" s="67"/>
      <c r="D577" s="67"/>
      <c r="E577" s="67"/>
      <c r="F577" s="67"/>
      <c r="G577" s="67"/>
      <c r="H577" s="67"/>
      <c r="I577" s="67"/>
      <c r="J577" s="67"/>
      <c r="K577" s="67"/>
      <c r="L577" s="67"/>
      <c r="M577" s="67"/>
      <c r="N577" s="67"/>
      <c r="O577" s="67"/>
      <c r="P577" s="67"/>
      <c r="Q577" s="67"/>
      <c r="R577" s="67"/>
      <c r="S577" s="67"/>
      <c r="T577" s="67"/>
      <c r="U577" s="67"/>
      <c r="V577" s="67"/>
      <c r="W577" s="67"/>
      <c r="X577" s="67"/>
      <c r="Y577" s="67"/>
      <c r="Z577" s="67"/>
    </row>
    <row r="578" spans="1:26" ht="15.75" customHeight="1">
      <c r="A578" s="67"/>
      <c r="B578" s="67"/>
      <c r="C578" s="67"/>
      <c r="D578" s="67"/>
      <c r="E578" s="67"/>
      <c r="F578" s="67"/>
      <c r="G578" s="67"/>
      <c r="H578" s="67"/>
      <c r="I578" s="67"/>
      <c r="J578" s="67"/>
      <c r="K578" s="67"/>
      <c r="L578" s="67"/>
      <c r="M578" s="67"/>
      <c r="N578" s="67"/>
      <c r="O578" s="67"/>
      <c r="P578" s="67"/>
      <c r="Q578" s="67"/>
      <c r="R578" s="67"/>
      <c r="S578" s="67"/>
      <c r="T578" s="67"/>
      <c r="U578" s="67"/>
      <c r="V578" s="67"/>
      <c r="W578" s="67"/>
      <c r="X578" s="67"/>
      <c r="Y578" s="67"/>
      <c r="Z578" s="67"/>
    </row>
    <row r="579" spans="1:26" ht="15.75" customHeight="1">
      <c r="A579" s="67"/>
      <c r="B579" s="67"/>
      <c r="C579" s="67"/>
      <c r="D579" s="67"/>
      <c r="E579" s="67"/>
      <c r="F579" s="67"/>
      <c r="G579" s="67"/>
      <c r="H579" s="67"/>
      <c r="I579" s="67"/>
      <c r="J579" s="67"/>
      <c r="K579" s="67"/>
      <c r="L579" s="67"/>
      <c r="M579" s="67"/>
      <c r="N579" s="67"/>
      <c r="O579" s="67"/>
      <c r="P579" s="67"/>
      <c r="Q579" s="67"/>
      <c r="R579" s="67"/>
      <c r="S579" s="67"/>
      <c r="T579" s="67"/>
      <c r="U579" s="67"/>
      <c r="V579" s="67"/>
      <c r="W579" s="67"/>
      <c r="X579" s="67"/>
      <c r="Y579" s="67"/>
      <c r="Z579" s="67"/>
    </row>
    <row r="580" spans="1:26" ht="15.75" customHeight="1">
      <c r="A580" s="67"/>
      <c r="B580" s="67"/>
      <c r="C580" s="67"/>
      <c r="D580" s="67"/>
      <c r="E580" s="67"/>
      <c r="F580" s="67"/>
      <c r="G580" s="67"/>
      <c r="H580" s="67"/>
      <c r="I580" s="67"/>
      <c r="J580" s="67"/>
      <c r="K580" s="67"/>
      <c r="L580" s="67"/>
      <c r="M580" s="67"/>
      <c r="N580" s="67"/>
      <c r="O580" s="67"/>
      <c r="P580" s="67"/>
      <c r="Q580" s="67"/>
      <c r="R580" s="67"/>
      <c r="S580" s="67"/>
      <c r="T580" s="67"/>
      <c r="U580" s="67"/>
      <c r="V580" s="67"/>
      <c r="W580" s="67"/>
      <c r="X580" s="67"/>
      <c r="Y580" s="67"/>
      <c r="Z580" s="67"/>
    </row>
    <row r="581" spans="1:26" ht="15.75" customHeight="1">
      <c r="A581" s="67"/>
      <c r="B581" s="67"/>
      <c r="C581" s="67"/>
      <c r="D581" s="67"/>
      <c r="E581" s="67"/>
      <c r="F581" s="67"/>
      <c r="G581" s="67"/>
      <c r="H581" s="67"/>
      <c r="I581" s="67"/>
      <c r="J581" s="67"/>
      <c r="K581" s="67"/>
      <c r="L581" s="67"/>
      <c r="M581" s="67"/>
      <c r="N581" s="67"/>
      <c r="O581" s="67"/>
      <c r="P581" s="67"/>
      <c r="Q581" s="67"/>
      <c r="R581" s="67"/>
      <c r="S581" s="67"/>
      <c r="T581" s="67"/>
      <c r="U581" s="67"/>
      <c r="V581" s="67"/>
      <c r="W581" s="67"/>
      <c r="X581" s="67"/>
      <c r="Y581" s="67"/>
      <c r="Z581" s="67"/>
    </row>
    <row r="582" spans="1:26" ht="15.75" customHeight="1">
      <c r="A582" s="67"/>
      <c r="B582" s="67"/>
      <c r="C582" s="67"/>
      <c r="D582" s="67"/>
      <c r="E582" s="67"/>
      <c r="F582" s="67"/>
      <c r="G582" s="67"/>
      <c r="H582" s="67"/>
      <c r="I582" s="67"/>
      <c r="J582" s="67"/>
      <c r="K582" s="67"/>
      <c r="L582" s="67"/>
      <c r="M582" s="67"/>
      <c r="N582" s="67"/>
      <c r="O582" s="67"/>
      <c r="P582" s="67"/>
      <c r="Q582" s="67"/>
      <c r="R582" s="67"/>
      <c r="S582" s="67"/>
      <c r="T582" s="67"/>
      <c r="U582" s="67"/>
      <c r="V582" s="67"/>
      <c r="W582" s="67"/>
      <c r="X582" s="67"/>
      <c r="Y582" s="67"/>
      <c r="Z582" s="67"/>
    </row>
    <row r="583" spans="1:26" ht="15.75" customHeight="1">
      <c r="A583" s="67"/>
      <c r="B583" s="67"/>
      <c r="C583" s="67"/>
      <c r="D583" s="67"/>
      <c r="E583" s="67"/>
      <c r="F583" s="67"/>
      <c r="G583" s="67"/>
      <c r="H583" s="67"/>
      <c r="I583" s="67"/>
      <c r="J583" s="67"/>
      <c r="K583" s="67"/>
      <c r="L583" s="67"/>
      <c r="M583" s="67"/>
      <c r="N583" s="67"/>
      <c r="O583" s="67"/>
      <c r="P583" s="67"/>
      <c r="Q583" s="67"/>
      <c r="R583" s="67"/>
      <c r="S583" s="67"/>
      <c r="T583" s="67"/>
      <c r="U583" s="67"/>
      <c r="V583" s="67"/>
      <c r="W583" s="67"/>
      <c r="X583" s="67"/>
      <c r="Y583" s="67"/>
      <c r="Z583" s="67"/>
    </row>
    <row r="584" spans="1:26" ht="15.75" customHeight="1">
      <c r="A584" s="67"/>
      <c r="B584" s="67"/>
      <c r="C584" s="67"/>
      <c r="D584" s="67"/>
      <c r="E584" s="67"/>
      <c r="F584" s="67"/>
      <c r="G584" s="67"/>
      <c r="H584" s="67"/>
      <c r="I584" s="67"/>
      <c r="J584" s="67"/>
      <c r="K584" s="67"/>
      <c r="L584" s="67"/>
      <c r="M584" s="67"/>
      <c r="N584" s="67"/>
      <c r="O584" s="67"/>
      <c r="P584" s="67"/>
      <c r="Q584" s="67"/>
      <c r="R584" s="67"/>
      <c r="S584" s="67"/>
      <c r="T584" s="67"/>
      <c r="U584" s="67"/>
      <c r="V584" s="67"/>
      <c r="W584" s="67"/>
      <c r="X584" s="67"/>
      <c r="Y584" s="67"/>
      <c r="Z584" s="67"/>
    </row>
    <row r="585" spans="1:26" ht="15.75" customHeight="1">
      <c r="A585" s="67"/>
      <c r="B585" s="67"/>
      <c r="C585" s="67"/>
      <c r="D585" s="67"/>
      <c r="E585" s="67"/>
      <c r="F585" s="67"/>
      <c r="G585" s="67"/>
      <c r="H585" s="67"/>
      <c r="I585" s="67"/>
      <c r="J585" s="67"/>
      <c r="K585" s="67"/>
      <c r="L585" s="67"/>
      <c r="M585" s="67"/>
      <c r="N585" s="67"/>
      <c r="O585" s="67"/>
      <c r="P585" s="67"/>
      <c r="Q585" s="67"/>
      <c r="R585" s="67"/>
      <c r="S585" s="67"/>
      <c r="T585" s="67"/>
      <c r="U585" s="67"/>
      <c r="V585" s="67"/>
      <c r="W585" s="67"/>
      <c r="X585" s="67"/>
      <c r="Y585" s="67"/>
      <c r="Z585" s="67"/>
    </row>
    <row r="586" spans="1:26" ht="15.75" customHeight="1">
      <c r="A586" s="67"/>
      <c r="B586" s="67"/>
      <c r="C586" s="67"/>
      <c r="D586" s="67"/>
      <c r="E586" s="67"/>
      <c r="F586" s="67"/>
      <c r="G586" s="67"/>
      <c r="H586" s="67"/>
      <c r="I586" s="67"/>
      <c r="J586" s="67"/>
      <c r="K586" s="67"/>
      <c r="L586" s="67"/>
      <c r="M586" s="67"/>
      <c r="N586" s="67"/>
      <c r="O586" s="67"/>
      <c r="P586" s="67"/>
      <c r="Q586" s="67"/>
      <c r="R586" s="67"/>
      <c r="S586" s="67"/>
      <c r="T586" s="67"/>
      <c r="U586" s="67"/>
      <c r="V586" s="67"/>
      <c r="W586" s="67"/>
      <c r="X586" s="67"/>
      <c r="Y586" s="67"/>
      <c r="Z586" s="67"/>
    </row>
    <row r="587" spans="1:26" ht="15.75" customHeight="1">
      <c r="A587" s="67"/>
      <c r="B587" s="67"/>
      <c r="C587" s="67"/>
      <c r="D587" s="67"/>
      <c r="E587" s="67"/>
      <c r="F587" s="67"/>
      <c r="G587" s="67"/>
      <c r="H587" s="67"/>
      <c r="I587" s="67"/>
      <c r="J587" s="67"/>
      <c r="K587" s="67"/>
      <c r="L587" s="67"/>
      <c r="M587" s="67"/>
      <c r="N587" s="67"/>
      <c r="O587" s="67"/>
      <c r="P587" s="67"/>
      <c r="Q587" s="67"/>
      <c r="R587" s="67"/>
      <c r="S587" s="67"/>
      <c r="T587" s="67"/>
      <c r="U587" s="67"/>
      <c r="V587" s="67"/>
      <c r="W587" s="67"/>
      <c r="X587" s="67"/>
      <c r="Y587" s="67"/>
      <c r="Z587" s="67"/>
    </row>
    <row r="588" spans="1:26" ht="15.75" customHeight="1">
      <c r="A588" s="67"/>
      <c r="B588" s="67"/>
      <c r="C588" s="67"/>
      <c r="D588" s="67"/>
      <c r="E588" s="67"/>
      <c r="F588" s="67"/>
      <c r="G588" s="67"/>
      <c r="H588" s="67"/>
      <c r="I588" s="67"/>
      <c r="J588" s="67"/>
      <c r="K588" s="67"/>
      <c r="L588" s="67"/>
      <c r="M588" s="67"/>
      <c r="N588" s="67"/>
      <c r="O588" s="67"/>
      <c r="P588" s="67"/>
      <c r="Q588" s="67"/>
      <c r="R588" s="67"/>
      <c r="S588" s="67"/>
      <c r="T588" s="67"/>
      <c r="U588" s="67"/>
      <c r="V588" s="67"/>
      <c r="W588" s="67"/>
      <c r="X588" s="67"/>
      <c r="Y588" s="67"/>
      <c r="Z588" s="67"/>
    </row>
    <row r="589" spans="1:26" ht="15.75" customHeight="1">
      <c r="A589" s="67"/>
      <c r="B589" s="67"/>
      <c r="C589" s="67"/>
      <c r="D589" s="67"/>
      <c r="E589" s="67"/>
      <c r="F589" s="67"/>
      <c r="G589" s="67"/>
      <c r="H589" s="67"/>
      <c r="I589" s="67"/>
      <c r="J589" s="67"/>
      <c r="K589" s="67"/>
      <c r="L589" s="67"/>
      <c r="M589" s="67"/>
      <c r="N589" s="67"/>
      <c r="O589" s="67"/>
      <c r="P589" s="67"/>
      <c r="Q589" s="67"/>
      <c r="R589" s="67"/>
      <c r="S589" s="67"/>
      <c r="T589" s="67"/>
      <c r="U589" s="67"/>
      <c r="V589" s="67"/>
      <c r="W589" s="67"/>
      <c r="X589" s="67"/>
      <c r="Y589" s="67"/>
      <c r="Z589" s="67"/>
    </row>
    <row r="590" spans="1:26" ht="15.75" customHeight="1">
      <c r="A590" s="67"/>
      <c r="B590" s="67"/>
      <c r="C590" s="67"/>
      <c r="D590" s="67"/>
      <c r="E590" s="67"/>
      <c r="F590" s="67"/>
      <c r="G590" s="67"/>
      <c r="H590" s="67"/>
      <c r="I590" s="67"/>
      <c r="J590" s="67"/>
      <c r="K590" s="67"/>
      <c r="L590" s="67"/>
      <c r="M590" s="67"/>
      <c r="N590" s="67"/>
      <c r="O590" s="67"/>
      <c r="P590" s="67"/>
      <c r="Q590" s="67"/>
      <c r="R590" s="67"/>
      <c r="S590" s="67"/>
      <c r="T590" s="67"/>
      <c r="U590" s="67"/>
      <c r="V590" s="67"/>
      <c r="W590" s="67"/>
      <c r="X590" s="67"/>
      <c r="Y590" s="67"/>
      <c r="Z590" s="67"/>
    </row>
    <row r="591" spans="1:26" ht="15.75" customHeight="1">
      <c r="A591" s="67"/>
      <c r="B591" s="67"/>
      <c r="C591" s="67"/>
      <c r="D591" s="67"/>
      <c r="E591" s="67"/>
      <c r="F591" s="67"/>
      <c r="G591" s="67"/>
      <c r="H591" s="67"/>
      <c r="I591" s="67"/>
      <c r="J591" s="67"/>
      <c r="K591" s="67"/>
      <c r="L591" s="67"/>
      <c r="M591" s="67"/>
      <c r="N591" s="67"/>
      <c r="O591" s="67"/>
      <c r="P591" s="67"/>
      <c r="Q591" s="67"/>
      <c r="R591" s="67"/>
      <c r="S591" s="67"/>
      <c r="T591" s="67"/>
      <c r="U591" s="67"/>
      <c r="V591" s="67"/>
      <c r="W591" s="67"/>
      <c r="X591" s="67"/>
      <c r="Y591" s="67"/>
      <c r="Z591" s="67"/>
    </row>
    <row r="592" spans="1:26" ht="15.75" customHeight="1">
      <c r="A592" s="67"/>
      <c r="B592" s="67"/>
      <c r="C592" s="67"/>
      <c r="D592" s="67"/>
      <c r="E592" s="67"/>
      <c r="F592" s="67"/>
      <c r="G592" s="67"/>
      <c r="H592" s="67"/>
      <c r="I592" s="67"/>
      <c r="J592" s="67"/>
      <c r="K592" s="67"/>
      <c r="L592" s="67"/>
      <c r="M592" s="67"/>
      <c r="N592" s="67"/>
      <c r="O592" s="67"/>
      <c r="P592" s="67"/>
      <c r="Q592" s="67"/>
      <c r="R592" s="67"/>
      <c r="S592" s="67"/>
      <c r="T592" s="67"/>
      <c r="U592" s="67"/>
      <c r="V592" s="67"/>
      <c r="W592" s="67"/>
      <c r="X592" s="67"/>
      <c r="Y592" s="67"/>
      <c r="Z592" s="67"/>
    </row>
    <row r="593" spans="1:26" ht="15.75" customHeight="1">
      <c r="A593" s="67"/>
      <c r="B593" s="67"/>
      <c r="C593" s="67"/>
      <c r="D593" s="67"/>
      <c r="E593" s="67"/>
      <c r="F593" s="67"/>
      <c r="G593" s="67"/>
      <c r="H593" s="67"/>
      <c r="I593" s="67"/>
      <c r="J593" s="67"/>
      <c r="K593" s="67"/>
      <c r="L593" s="67"/>
      <c r="M593" s="67"/>
      <c r="N593" s="67"/>
      <c r="O593" s="67"/>
      <c r="P593" s="67"/>
      <c r="Q593" s="67"/>
      <c r="R593" s="67"/>
      <c r="S593" s="67"/>
      <c r="T593" s="67"/>
      <c r="U593" s="67"/>
      <c r="V593" s="67"/>
      <c r="W593" s="67"/>
      <c r="X593" s="67"/>
      <c r="Y593" s="67"/>
      <c r="Z593" s="67"/>
    </row>
    <row r="594" spans="1:26" ht="15.75" customHeight="1">
      <c r="A594" s="67"/>
      <c r="B594" s="67"/>
      <c r="C594" s="67"/>
      <c r="D594" s="67"/>
      <c r="E594" s="67"/>
      <c r="F594" s="67"/>
      <c r="G594" s="67"/>
      <c r="H594" s="67"/>
      <c r="I594" s="67"/>
      <c r="J594" s="67"/>
      <c r="K594" s="67"/>
      <c r="L594" s="67"/>
      <c r="M594" s="67"/>
      <c r="N594" s="67"/>
      <c r="O594" s="67"/>
      <c r="P594" s="67"/>
      <c r="Q594" s="67"/>
      <c r="R594" s="67"/>
      <c r="S594" s="67"/>
      <c r="T594" s="67"/>
      <c r="U594" s="67"/>
      <c r="V594" s="67"/>
      <c r="W594" s="67"/>
      <c r="X594" s="67"/>
      <c r="Y594" s="67"/>
      <c r="Z594" s="67"/>
    </row>
    <row r="595" spans="1:26" ht="15.75" customHeight="1">
      <c r="A595" s="67"/>
      <c r="B595" s="67"/>
      <c r="C595" s="67"/>
      <c r="D595" s="67"/>
      <c r="E595" s="67"/>
      <c r="F595" s="67"/>
      <c r="G595" s="67"/>
      <c r="H595" s="67"/>
      <c r="I595" s="67"/>
      <c r="J595" s="67"/>
      <c r="K595" s="67"/>
      <c r="L595" s="67"/>
      <c r="M595" s="67"/>
      <c r="N595" s="67"/>
      <c r="O595" s="67"/>
      <c r="P595" s="67"/>
      <c r="Q595" s="67"/>
      <c r="R595" s="67"/>
      <c r="S595" s="67"/>
      <c r="T595" s="67"/>
      <c r="U595" s="67"/>
      <c r="V595" s="67"/>
      <c r="W595" s="67"/>
      <c r="X595" s="67"/>
      <c r="Y595" s="67"/>
      <c r="Z595" s="67"/>
    </row>
    <row r="596" spans="1:26" ht="15.75" customHeight="1">
      <c r="A596" s="67"/>
      <c r="B596" s="67"/>
      <c r="C596" s="67"/>
      <c r="D596" s="67"/>
      <c r="E596" s="67"/>
      <c r="F596" s="67"/>
      <c r="G596" s="67"/>
      <c r="H596" s="67"/>
      <c r="I596" s="67"/>
      <c r="J596" s="67"/>
      <c r="K596" s="67"/>
      <c r="L596" s="67"/>
      <c r="M596" s="67"/>
      <c r="N596" s="67"/>
      <c r="O596" s="67"/>
      <c r="P596" s="67"/>
      <c r="Q596" s="67"/>
      <c r="R596" s="67"/>
      <c r="S596" s="67"/>
      <c r="T596" s="67"/>
      <c r="U596" s="67"/>
      <c r="V596" s="67"/>
      <c r="W596" s="67"/>
      <c r="X596" s="67"/>
      <c r="Y596" s="67"/>
      <c r="Z596" s="67"/>
    </row>
    <row r="597" spans="1:26" ht="15.75" customHeight="1">
      <c r="A597" s="67"/>
      <c r="B597" s="67"/>
      <c r="C597" s="67"/>
      <c r="D597" s="67"/>
      <c r="E597" s="67"/>
      <c r="F597" s="67"/>
      <c r="G597" s="67"/>
      <c r="H597" s="67"/>
      <c r="I597" s="67"/>
      <c r="J597" s="67"/>
      <c r="K597" s="67"/>
      <c r="L597" s="67"/>
      <c r="M597" s="67"/>
      <c r="N597" s="67"/>
      <c r="O597" s="67"/>
      <c r="P597" s="67"/>
      <c r="Q597" s="67"/>
      <c r="R597" s="67"/>
      <c r="S597" s="67"/>
      <c r="T597" s="67"/>
      <c r="U597" s="67"/>
      <c r="V597" s="67"/>
      <c r="W597" s="67"/>
      <c r="X597" s="67"/>
      <c r="Y597" s="67"/>
      <c r="Z597" s="67"/>
    </row>
    <row r="598" spans="1:26" ht="15.75" customHeight="1">
      <c r="A598" s="67"/>
      <c r="B598" s="67"/>
      <c r="C598" s="67"/>
      <c r="D598" s="67"/>
      <c r="E598" s="67"/>
      <c r="F598" s="67"/>
      <c r="G598" s="67"/>
      <c r="H598" s="67"/>
      <c r="I598" s="67"/>
      <c r="J598" s="67"/>
      <c r="K598" s="67"/>
      <c r="L598" s="67"/>
      <c r="M598" s="67"/>
      <c r="N598" s="67"/>
      <c r="O598" s="67"/>
      <c r="P598" s="67"/>
      <c r="Q598" s="67"/>
      <c r="R598" s="67"/>
      <c r="S598" s="67"/>
      <c r="T598" s="67"/>
      <c r="U598" s="67"/>
      <c r="V598" s="67"/>
      <c r="W598" s="67"/>
      <c r="X598" s="67"/>
      <c r="Y598" s="67"/>
      <c r="Z598" s="67"/>
    </row>
    <row r="599" spans="1:26" ht="15.75" customHeight="1">
      <c r="A599" s="67"/>
      <c r="B599" s="67"/>
      <c r="C599" s="67"/>
      <c r="D599" s="67"/>
      <c r="E599" s="67"/>
      <c r="F599" s="67"/>
      <c r="G599" s="67"/>
      <c r="H599" s="67"/>
      <c r="I599" s="67"/>
      <c r="J599" s="67"/>
      <c r="K599" s="67"/>
      <c r="L599" s="67"/>
      <c r="M599" s="67"/>
      <c r="N599" s="67"/>
      <c r="O599" s="67"/>
      <c r="P599" s="67"/>
      <c r="Q599" s="67"/>
      <c r="R599" s="67"/>
      <c r="S599" s="67"/>
      <c r="T599" s="67"/>
      <c r="U599" s="67"/>
      <c r="V599" s="67"/>
      <c r="W599" s="67"/>
      <c r="X599" s="67"/>
      <c r="Y599" s="67"/>
      <c r="Z599" s="67"/>
    </row>
    <row r="600" spans="1:26" ht="15.75" customHeight="1">
      <c r="A600" s="67"/>
      <c r="B600" s="67"/>
      <c r="C600" s="67"/>
      <c r="D600" s="67"/>
      <c r="E600" s="67"/>
      <c r="F600" s="67"/>
      <c r="G600" s="67"/>
      <c r="H600" s="67"/>
      <c r="I600" s="67"/>
      <c r="J600" s="67"/>
      <c r="K600" s="67"/>
      <c r="L600" s="67"/>
      <c r="M600" s="67"/>
      <c r="N600" s="67"/>
      <c r="O600" s="67"/>
      <c r="P600" s="67"/>
      <c r="Q600" s="67"/>
      <c r="R600" s="67"/>
      <c r="S600" s="67"/>
      <c r="T600" s="67"/>
      <c r="U600" s="67"/>
      <c r="V600" s="67"/>
      <c r="W600" s="67"/>
      <c r="X600" s="67"/>
      <c r="Y600" s="67"/>
      <c r="Z600" s="67"/>
    </row>
    <row r="601" spans="1:26" ht="15.75" customHeight="1">
      <c r="A601" s="67"/>
      <c r="B601" s="67"/>
      <c r="C601" s="67"/>
      <c r="D601" s="67"/>
      <c r="E601" s="67"/>
      <c r="F601" s="67"/>
      <c r="G601" s="67"/>
      <c r="H601" s="67"/>
      <c r="I601" s="67"/>
      <c r="J601" s="67"/>
      <c r="K601" s="67"/>
      <c r="L601" s="67"/>
      <c r="M601" s="67"/>
      <c r="N601" s="67"/>
      <c r="O601" s="67"/>
      <c r="P601" s="67"/>
      <c r="Q601" s="67"/>
      <c r="R601" s="67"/>
      <c r="S601" s="67"/>
      <c r="T601" s="67"/>
      <c r="U601" s="67"/>
      <c r="V601" s="67"/>
      <c r="W601" s="67"/>
      <c r="X601" s="67"/>
      <c r="Y601" s="67"/>
      <c r="Z601" s="67"/>
    </row>
    <row r="602" spans="1:26" ht="15.75" customHeight="1">
      <c r="A602" s="67"/>
      <c r="B602" s="67"/>
      <c r="C602" s="67"/>
      <c r="D602" s="67"/>
      <c r="E602" s="67"/>
      <c r="F602" s="67"/>
      <c r="G602" s="67"/>
      <c r="H602" s="67"/>
      <c r="I602" s="67"/>
      <c r="J602" s="67"/>
      <c r="K602" s="67"/>
      <c r="L602" s="67"/>
      <c r="M602" s="67"/>
      <c r="N602" s="67"/>
      <c r="O602" s="67"/>
      <c r="P602" s="67"/>
      <c r="Q602" s="67"/>
      <c r="R602" s="67"/>
      <c r="S602" s="67"/>
      <c r="T602" s="67"/>
      <c r="U602" s="67"/>
      <c r="V602" s="67"/>
      <c r="W602" s="67"/>
      <c r="X602" s="67"/>
      <c r="Y602" s="67"/>
      <c r="Z602" s="67"/>
    </row>
    <row r="603" spans="1:26" ht="15.75" customHeight="1">
      <c r="A603" s="67"/>
      <c r="B603" s="67"/>
      <c r="C603" s="67"/>
      <c r="D603" s="67"/>
      <c r="E603" s="67"/>
      <c r="F603" s="67"/>
      <c r="G603" s="67"/>
      <c r="H603" s="67"/>
      <c r="I603" s="67"/>
      <c r="J603" s="67"/>
      <c r="K603" s="67"/>
      <c r="L603" s="67"/>
      <c r="M603" s="67"/>
      <c r="N603" s="67"/>
      <c r="O603" s="67"/>
      <c r="P603" s="67"/>
      <c r="Q603" s="67"/>
      <c r="R603" s="67"/>
      <c r="S603" s="67"/>
      <c r="T603" s="67"/>
      <c r="U603" s="67"/>
      <c r="V603" s="67"/>
      <c r="W603" s="67"/>
      <c r="X603" s="67"/>
      <c r="Y603" s="67"/>
      <c r="Z603" s="67"/>
    </row>
    <row r="604" spans="1:26" ht="15.75" customHeight="1">
      <c r="A604" s="67"/>
      <c r="B604" s="67"/>
      <c r="C604" s="67"/>
      <c r="D604" s="67"/>
      <c r="E604" s="67"/>
      <c r="F604" s="67"/>
      <c r="G604" s="67"/>
      <c r="H604" s="67"/>
      <c r="I604" s="67"/>
      <c r="J604" s="67"/>
      <c r="K604" s="67"/>
      <c r="L604" s="67"/>
      <c r="M604" s="67"/>
      <c r="N604" s="67"/>
      <c r="O604" s="67"/>
      <c r="P604" s="67"/>
      <c r="Q604" s="67"/>
      <c r="R604" s="67"/>
      <c r="S604" s="67"/>
      <c r="T604" s="67"/>
      <c r="U604" s="67"/>
      <c r="V604" s="67"/>
      <c r="W604" s="67"/>
      <c r="X604" s="67"/>
      <c r="Y604" s="67"/>
      <c r="Z604" s="67"/>
    </row>
    <row r="605" spans="1:26" ht="15.75" customHeight="1">
      <c r="A605" s="67"/>
      <c r="B605" s="67"/>
      <c r="C605" s="67"/>
      <c r="D605" s="67"/>
      <c r="E605" s="67"/>
      <c r="F605" s="67"/>
      <c r="G605" s="67"/>
      <c r="H605" s="67"/>
      <c r="I605" s="67"/>
      <c r="J605" s="67"/>
      <c r="K605" s="67"/>
      <c r="L605" s="67"/>
      <c r="M605" s="67"/>
      <c r="N605" s="67"/>
      <c r="O605" s="67"/>
      <c r="P605" s="67"/>
      <c r="Q605" s="67"/>
      <c r="R605" s="67"/>
      <c r="S605" s="67"/>
      <c r="T605" s="67"/>
      <c r="U605" s="67"/>
      <c r="V605" s="67"/>
      <c r="W605" s="67"/>
      <c r="X605" s="67"/>
      <c r="Y605" s="67"/>
      <c r="Z605" s="67"/>
    </row>
    <row r="606" spans="1:26" ht="15.75" customHeight="1">
      <c r="A606" s="67"/>
      <c r="B606" s="67"/>
      <c r="C606" s="67"/>
      <c r="D606" s="67"/>
      <c r="E606" s="67"/>
      <c r="F606" s="67"/>
      <c r="G606" s="67"/>
      <c r="H606" s="67"/>
      <c r="I606" s="67"/>
      <c r="J606" s="67"/>
      <c r="K606" s="67"/>
      <c r="L606" s="67"/>
      <c r="M606" s="67"/>
      <c r="N606" s="67"/>
      <c r="O606" s="67"/>
      <c r="P606" s="67"/>
      <c r="Q606" s="67"/>
      <c r="R606" s="67"/>
      <c r="S606" s="67"/>
      <c r="T606" s="67"/>
      <c r="U606" s="67"/>
      <c r="V606" s="67"/>
      <c r="W606" s="67"/>
      <c r="X606" s="67"/>
      <c r="Y606" s="67"/>
      <c r="Z606" s="67"/>
    </row>
    <row r="607" spans="1:26" ht="15.75" customHeight="1">
      <c r="A607" s="67"/>
      <c r="B607" s="67"/>
      <c r="C607" s="67"/>
      <c r="D607" s="67"/>
      <c r="E607" s="67"/>
      <c r="F607" s="67"/>
      <c r="G607" s="67"/>
      <c r="H607" s="67"/>
      <c r="I607" s="67"/>
      <c r="J607" s="67"/>
      <c r="K607" s="67"/>
      <c r="L607" s="67"/>
      <c r="M607" s="67"/>
      <c r="N607" s="67"/>
      <c r="O607" s="67"/>
      <c r="P607" s="67"/>
      <c r="Q607" s="67"/>
      <c r="R607" s="67"/>
      <c r="S607" s="67"/>
      <c r="T607" s="67"/>
      <c r="U607" s="67"/>
      <c r="V607" s="67"/>
      <c r="W607" s="67"/>
      <c r="X607" s="67"/>
      <c r="Y607" s="67"/>
      <c r="Z607" s="67"/>
    </row>
    <row r="608" spans="1:26" ht="15.75" customHeight="1">
      <c r="A608" s="67"/>
      <c r="B608" s="67"/>
      <c r="C608" s="67"/>
      <c r="D608" s="67"/>
      <c r="E608" s="67"/>
      <c r="F608" s="67"/>
      <c r="G608" s="67"/>
      <c r="H608" s="67"/>
      <c r="I608" s="67"/>
      <c r="J608" s="67"/>
      <c r="K608" s="67"/>
      <c r="L608" s="67"/>
      <c r="M608" s="67"/>
      <c r="N608" s="67"/>
      <c r="O608" s="67"/>
      <c r="P608" s="67"/>
      <c r="Q608" s="67"/>
      <c r="R608" s="67"/>
      <c r="S608" s="67"/>
      <c r="T608" s="67"/>
      <c r="U608" s="67"/>
      <c r="V608" s="67"/>
      <c r="W608" s="67"/>
      <c r="X608" s="67"/>
      <c r="Y608" s="67"/>
      <c r="Z608" s="67"/>
    </row>
    <row r="609" spans="1:26" ht="15.75" customHeight="1">
      <c r="A609" s="67"/>
      <c r="B609" s="67"/>
      <c r="C609" s="67"/>
      <c r="D609" s="67"/>
      <c r="E609" s="67"/>
      <c r="F609" s="67"/>
      <c r="G609" s="67"/>
      <c r="H609" s="67"/>
      <c r="I609" s="67"/>
      <c r="J609" s="67"/>
      <c r="K609" s="67"/>
      <c r="L609" s="67"/>
      <c r="M609" s="67"/>
      <c r="N609" s="67"/>
      <c r="O609" s="67"/>
      <c r="P609" s="67"/>
      <c r="Q609" s="67"/>
      <c r="R609" s="67"/>
      <c r="S609" s="67"/>
      <c r="T609" s="67"/>
      <c r="U609" s="67"/>
      <c r="V609" s="67"/>
      <c r="W609" s="67"/>
      <c r="X609" s="67"/>
      <c r="Y609" s="67"/>
      <c r="Z609" s="67"/>
    </row>
    <row r="610" spans="1:26" ht="15.75" customHeight="1">
      <c r="A610" s="67"/>
      <c r="B610" s="67"/>
      <c r="C610" s="67"/>
      <c r="D610" s="67"/>
      <c r="E610" s="67"/>
      <c r="F610" s="67"/>
      <c r="G610" s="67"/>
      <c r="H610" s="67"/>
      <c r="I610" s="67"/>
      <c r="J610" s="67"/>
      <c r="K610" s="67"/>
      <c r="L610" s="67"/>
      <c r="M610" s="67"/>
      <c r="N610" s="67"/>
      <c r="O610" s="67"/>
      <c r="P610" s="67"/>
      <c r="Q610" s="67"/>
      <c r="R610" s="67"/>
      <c r="S610" s="67"/>
      <c r="T610" s="67"/>
      <c r="U610" s="67"/>
      <c r="V610" s="67"/>
      <c r="W610" s="67"/>
      <c r="X610" s="67"/>
      <c r="Y610" s="67"/>
      <c r="Z610" s="67"/>
    </row>
    <row r="611" spans="1:26" ht="15.75" customHeight="1">
      <c r="A611" s="67"/>
      <c r="B611" s="67"/>
      <c r="C611" s="67"/>
      <c r="D611" s="67"/>
      <c r="E611" s="67"/>
      <c r="F611" s="67"/>
      <c r="G611" s="67"/>
      <c r="H611" s="67"/>
      <c r="I611" s="67"/>
      <c r="J611" s="67"/>
      <c r="K611" s="67"/>
      <c r="L611" s="67"/>
      <c r="M611" s="67"/>
      <c r="N611" s="67"/>
      <c r="O611" s="67"/>
      <c r="P611" s="67"/>
      <c r="Q611" s="67"/>
      <c r="R611" s="67"/>
      <c r="S611" s="67"/>
      <c r="T611" s="67"/>
      <c r="U611" s="67"/>
      <c r="V611" s="67"/>
      <c r="W611" s="67"/>
      <c r="X611" s="67"/>
      <c r="Y611" s="67"/>
      <c r="Z611" s="67"/>
    </row>
    <row r="612" spans="1:26" ht="15.75" customHeight="1">
      <c r="A612" s="67"/>
      <c r="B612" s="67"/>
      <c r="C612" s="67"/>
      <c r="D612" s="67"/>
      <c r="E612" s="67"/>
      <c r="F612" s="67"/>
      <c r="G612" s="67"/>
      <c r="H612" s="67"/>
      <c r="I612" s="67"/>
      <c r="J612" s="67"/>
      <c r="K612" s="67"/>
      <c r="L612" s="67"/>
      <c r="M612" s="67"/>
      <c r="N612" s="67"/>
      <c r="O612" s="67"/>
      <c r="P612" s="67"/>
      <c r="Q612" s="67"/>
      <c r="R612" s="67"/>
      <c r="S612" s="67"/>
      <c r="T612" s="67"/>
      <c r="U612" s="67"/>
      <c r="V612" s="67"/>
      <c r="W612" s="67"/>
      <c r="X612" s="67"/>
      <c r="Y612" s="67"/>
      <c r="Z612" s="67"/>
    </row>
    <row r="613" spans="1:26" ht="15.75" customHeight="1">
      <c r="A613" s="67"/>
      <c r="B613" s="67"/>
      <c r="C613" s="67"/>
      <c r="D613" s="67"/>
      <c r="E613" s="67"/>
      <c r="F613" s="67"/>
      <c r="G613" s="67"/>
      <c r="H613" s="67"/>
      <c r="I613" s="67"/>
      <c r="J613" s="67"/>
      <c r="K613" s="67"/>
      <c r="L613" s="67"/>
      <c r="M613" s="67"/>
      <c r="N613" s="67"/>
      <c r="O613" s="67"/>
      <c r="P613" s="67"/>
      <c r="Q613" s="67"/>
      <c r="R613" s="67"/>
      <c r="S613" s="67"/>
      <c r="T613" s="67"/>
      <c r="U613" s="67"/>
      <c r="V613" s="67"/>
      <c r="W613" s="67"/>
      <c r="X613" s="67"/>
      <c r="Y613" s="67"/>
      <c r="Z613" s="67"/>
    </row>
    <row r="614" spans="1:26" ht="15.75" customHeight="1">
      <c r="A614" s="67"/>
      <c r="B614" s="67"/>
      <c r="C614" s="67"/>
      <c r="D614" s="67"/>
      <c r="E614" s="67"/>
      <c r="F614" s="67"/>
      <c r="G614" s="67"/>
      <c r="H614" s="67"/>
      <c r="I614" s="67"/>
      <c r="J614" s="67"/>
      <c r="K614" s="67"/>
      <c r="L614" s="67"/>
      <c r="M614" s="67"/>
      <c r="N614" s="67"/>
      <c r="O614" s="67"/>
      <c r="P614" s="67"/>
      <c r="Q614" s="67"/>
      <c r="R614" s="67"/>
      <c r="S614" s="67"/>
      <c r="T614" s="67"/>
      <c r="U614" s="67"/>
      <c r="V614" s="67"/>
      <c r="W614" s="67"/>
      <c r="X614" s="67"/>
      <c r="Y614" s="67"/>
      <c r="Z614" s="67"/>
    </row>
    <row r="615" spans="1:26" ht="15.75" customHeight="1">
      <c r="A615" s="67"/>
      <c r="B615" s="67"/>
      <c r="C615" s="67"/>
      <c r="D615" s="67"/>
      <c r="E615" s="67"/>
      <c r="F615" s="67"/>
      <c r="G615" s="67"/>
      <c r="H615" s="67"/>
      <c r="I615" s="67"/>
      <c r="J615" s="67"/>
      <c r="K615" s="67"/>
      <c r="L615" s="67"/>
      <c r="M615" s="67"/>
      <c r="N615" s="67"/>
      <c r="O615" s="67"/>
      <c r="P615" s="67"/>
      <c r="Q615" s="67"/>
      <c r="R615" s="67"/>
      <c r="S615" s="67"/>
      <c r="T615" s="67"/>
      <c r="U615" s="67"/>
      <c r="V615" s="67"/>
      <c r="W615" s="67"/>
      <c r="X615" s="67"/>
      <c r="Y615" s="67"/>
      <c r="Z615" s="67"/>
    </row>
    <row r="616" spans="1:26" ht="15.75" customHeight="1">
      <c r="A616" s="67"/>
      <c r="B616" s="67"/>
      <c r="C616" s="67"/>
      <c r="D616" s="67"/>
      <c r="E616" s="67"/>
      <c r="F616" s="67"/>
      <c r="G616" s="67"/>
      <c r="H616" s="67"/>
      <c r="I616" s="67"/>
      <c r="J616" s="67"/>
      <c r="K616" s="67"/>
      <c r="L616" s="67"/>
      <c r="M616" s="67"/>
      <c r="N616" s="67"/>
      <c r="O616" s="67"/>
      <c r="P616" s="67"/>
      <c r="Q616" s="67"/>
      <c r="R616" s="67"/>
      <c r="S616" s="67"/>
      <c r="T616" s="67"/>
      <c r="U616" s="67"/>
      <c r="V616" s="67"/>
      <c r="W616" s="67"/>
      <c r="X616" s="67"/>
      <c r="Y616" s="67"/>
      <c r="Z616" s="67"/>
    </row>
    <row r="617" spans="1:26" ht="15.75" customHeight="1">
      <c r="A617" s="67"/>
      <c r="B617" s="67"/>
      <c r="C617" s="67"/>
      <c r="D617" s="67"/>
      <c r="E617" s="67"/>
      <c r="F617" s="67"/>
      <c r="G617" s="67"/>
      <c r="H617" s="67"/>
      <c r="I617" s="67"/>
      <c r="J617" s="67"/>
      <c r="K617" s="67"/>
      <c r="L617" s="67"/>
      <c r="M617" s="67"/>
      <c r="N617" s="67"/>
      <c r="O617" s="67"/>
      <c r="P617" s="67"/>
      <c r="Q617" s="67"/>
      <c r="R617" s="67"/>
      <c r="S617" s="67"/>
      <c r="T617" s="67"/>
      <c r="U617" s="67"/>
      <c r="V617" s="67"/>
      <c r="W617" s="67"/>
      <c r="X617" s="67"/>
      <c r="Y617" s="67"/>
      <c r="Z617" s="67"/>
    </row>
    <row r="618" spans="1:26" ht="15.75" customHeight="1">
      <c r="A618" s="67"/>
      <c r="B618" s="67"/>
      <c r="C618" s="67"/>
      <c r="D618" s="67"/>
      <c r="E618" s="67"/>
      <c r="F618" s="67"/>
      <c r="G618" s="67"/>
      <c r="H618" s="67"/>
      <c r="I618" s="67"/>
      <c r="J618" s="67"/>
      <c r="K618" s="67"/>
      <c r="L618" s="67"/>
      <c r="M618" s="67"/>
      <c r="N618" s="67"/>
      <c r="O618" s="67"/>
      <c r="P618" s="67"/>
      <c r="Q618" s="67"/>
      <c r="R618" s="67"/>
      <c r="S618" s="67"/>
      <c r="T618" s="67"/>
      <c r="U618" s="67"/>
      <c r="V618" s="67"/>
      <c r="W618" s="67"/>
      <c r="X618" s="67"/>
      <c r="Y618" s="67"/>
      <c r="Z618" s="67"/>
    </row>
    <row r="619" spans="1:26" ht="15.75" customHeight="1">
      <c r="A619" s="67"/>
      <c r="B619" s="67"/>
      <c r="C619" s="67"/>
      <c r="D619" s="67"/>
      <c r="E619" s="67"/>
      <c r="F619" s="67"/>
      <c r="G619" s="67"/>
      <c r="H619" s="67"/>
      <c r="I619" s="67"/>
      <c r="J619" s="67"/>
      <c r="K619" s="67"/>
      <c r="L619" s="67"/>
      <c r="M619" s="67"/>
      <c r="N619" s="67"/>
      <c r="O619" s="67"/>
      <c r="P619" s="67"/>
      <c r="Q619" s="67"/>
      <c r="R619" s="67"/>
      <c r="S619" s="67"/>
      <c r="T619" s="67"/>
      <c r="U619" s="67"/>
      <c r="V619" s="67"/>
      <c r="W619" s="67"/>
      <c r="X619" s="67"/>
      <c r="Y619" s="67"/>
      <c r="Z619" s="67"/>
    </row>
    <row r="620" spans="1:26" ht="15.75" customHeight="1">
      <c r="A620" s="67"/>
      <c r="B620" s="67"/>
      <c r="C620" s="67"/>
      <c r="D620" s="67"/>
      <c r="E620" s="67"/>
      <c r="F620" s="67"/>
      <c r="G620" s="67"/>
      <c r="H620" s="67"/>
      <c r="I620" s="67"/>
      <c r="J620" s="67"/>
      <c r="K620" s="67"/>
      <c r="L620" s="67"/>
      <c r="M620" s="67"/>
      <c r="N620" s="67"/>
      <c r="O620" s="67"/>
      <c r="P620" s="67"/>
      <c r="Q620" s="67"/>
      <c r="R620" s="67"/>
      <c r="S620" s="67"/>
      <c r="T620" s="67"/>
      <c r="U620" s="67"/>
      <c r="V620" s="67"/>
      <c r="W620" s="67"/>
      <c r="X620" s="67"/>
      <c r="Y620" s="67"/>
      <c r="Z620" s="67"/>
    </row>
    <row r="621" spans="1:26" ht="15.75" customHeight="1">
      <c r="A621" s="67"/>
      <c r="B621" s="67"/>
      <c r="C621" s="67"/>
      <c r="D621" s="67"/>
      <c r="E621" s="67"/>
      <c r="F621" s="67"/>
      <c r="G621" s="67"/>
      <c r="H621" s="67"/>
      <c r="I621" s="67"/>
      <c r="J621" s="67"/>
      <c r="K621" s="67"/>
      <c r="L621" s="67"/>
      <c r="M621" s="67"/>
      <c r="N621" s="67"/>
      <c r="O621" s="67"/>
      <c r="P621" s="67"/>
      <c r="Q621" s="67"/>
      <c r="R621" s="67"/>
      <c r="S621" s="67"/>
      <c r="T621" s="67"/>
      <c r="U621" s="67"/>
      <c r="V621" s="67"/>
      <c r="W621" s="67"/>
      <c r="X621" s="67"/>
      <c r="Y621" s="67"/>
      <c r="Z621" s="67"/>
    </row>
    <row r="622" spans="1:26" ht="15.75" customHeight="1">
      <c r="A622" s="67"/>
      <c r="B622" s="67"/>
      <c r="C622" s="67"/>
      <c r="D622" s="67"/>
      <c r="E622" s="67"/>
      <c r="F622" s="67"/>
      <c r="G622" s="67"/>
      <c r="H622" s="67"/>
      <c r="I622" s="67"/>
      <c r="J622" s="67"/>
      <c r="K622" s="67"/>
      <c r="L622" s="67"/>
      <c r="M622" s="67"/>
      <c r="N622" s="67"/>
      <c r="O622" s="67"/>
      <c r="P622" s="67"/>
      <c r="Q622" s="67"/>
      <c r="R622" s="67"/>
      <c r="S622" s="67"/>
      <c r="T622" s="67"/>
      <c r="U622" s="67"/>
      <c r="V622" s="67"/>
      <c r="W622" s="67"/>
      <c r="X622" s="67"/>
      <c r="Y622" s="67"/>
      <c r="Z622" s="67"/>
    </row>
    <row r="623" spans="1:26" ht="15.75" customHeight="1">
      <c r="A623" s="67"/>
      <c r="B623" s="67"/>
      <c r="C623" s="67"/>
      <c r="D623" s="67"/>
      <c r="E623" s="67"/>
      <c r="F623" s="67"/>
      <c r="G623" s="67"/>
      <c r="H623" s="67"/>
      <c r="I623" s="67"/>
      <c r="J623" s="67"/>
      <c r="K623" s="67"/>
      <c r="L623" s="67"/>
      <c r="M623" s="67"/>
      <c r="N623" s="67"/>
      <c r="O623" s="67"/>
      <c r="P623" s="67"/>
      <c r="Q623" s="67"/>
      <c r="R623" s="67"/>
      <c r="S623" s="67"/>
      <c r="T623" s="67"/>
      <c r="U623" s="67"/>
      <c r="V623" s="67"/>
      <c r="W623" s="67"/>
      <c r="X623" s="67"/>
      <c r="Y623" s="67"/>
      <c r="Z623" s="67"/>
    </row>
    <row r="624" spans="1:26" ht="15.75" customHeight="1">
      <c r="A624" s="67"/>
      <c r="B624" s="67"/>
      <c r="C624" s="67"/>
      <c r="D624" s="67"/>
      <c r="E624" s="67"/>
      <c r="F624" s="67"/>
      <c r="G624" s="67"/>
      <c r="H624" s="67"/>
      <c r="I624" s="67"/>
      <c r="J624" s="67"/>
      <c r="K624" s="67"/>
      <c r="L624" s="67"/>
      <c r="M624" s="67"/>
      <c r="N624" s="67"/>
      <c r="O624" s="67"/>
      <c r="P624" s="67"/>
      <c r="Q624" s="67"/>
      <c r="R624" s="67"/>
      <c r="S624" s="67"/>
      <c r="T624" s="67"/>
      <c r="U624" s="67"/>
      <c r="V624" s="67"/>
      <c r="W624" s="67"/>
      <c r="X624" s="67"/>
      <c r="Y624" s="67"/>
      <c r="Z624" s="67"/>
    </row>
    <row r="625" spans="1:26" ht="15.75" customHeight="1">
      <c r="A625" s="67"/>
      <c r="B625" s="67"/>
      <c r="C625" s="67"/>
      <c r="D625" s="67"/>
      <c r="E625" s="67"/>
      <c r="F625" s="67"/>
      <c r="G625" s="67"/>
      <c r="H625" s="67"/>
      <c r="I625" s="67"/>
      <c r="J625" s="67"/>
      <c r="K625" s="67"/>
      <c r="L625" s="67"/>
      <c r="M625" s="67"/>
      <c r="N625" s="67"/>
      <c r="O625" s="67"/>
      <c r="P625" s="67"/>
      <c r="Q625" s="67"/>
      <c r="R625" s="67"/>
      <c r="S625" s="67"/>
      <c r="T625" s="67"/>
      <c r="U625" s="67"/>
      <c r="V625" s="67"/>
      <c r="W625" s="67"/>
      <c r="X625" s="67"/>
      <c r="Y625" s="67"/>
      <c r="Z625" s="67"/>
    </row>
    <row r="626" spans="1:26" ht="15.75" customHeight="1">
      <c r="A626" s="67"/>
      <c r="B626" s="67"/>
      <c r="C626" s="67"/>
      <c r="D626" s="67"/>
      <c r="E626" s="67"/>
      <c r="F626" s="67"/>
      <c r="G626" s="67"/>
      <c r="H626" s="67"/>
      <c r="I626" s="67"/>
      <c r="J626" s="67"/>
      <c r="K626" s="67"/>
      <c r="L626" s="67"/>
      <c r="M626" s="67"/>
      <c r="N626" s="67"/>
      <c r="O626" s="67"/>
      <c r="P626" s="67"/>
      <c r="Q626" s="67"/>
      <c r="R626" s="67"/>
      <c r="S626" s="67"/>
      <c r="T626" s="67"/>
      <c r="U626" s="67"/>
      <c r="V626" s="67"/>
      <c r="W626" s="67"/>
      <c r="X626" s="67"/>
      <c r="Y626" s="67"/>
      <c r="Z626" s="67"/>
    </row>
    <row r="627" spans="1:26" ht="15.75" customHeight="1">
      <c r="A627" s="67"/>
      <c r="B627" s="67"/>
      <c r="C627" s="67"/>
      <c r="D627" s="67"/>
      <c r="E627" s="67"/>
      <c r="F627" s="67"/>
      <c r="G627" s="67"/>
      <c r="H627" s="67"/>
      <c r="I627" s="67"/>
      <c r="J627" s="67"/>
      <c r="K627" s="67"/>
      <c r="L627" s="67"/>
      <c r="M627" s="67"/>
      <c r="N627" s="67"/>
      <c r="O627" s="67"/>
      <c r="P627" s="67"/>
      <c r="Q627" s="67"/>
      <c r="R627" s="67"/>
      <c r="S627" s="67"/>
      <c r="T627" s="67"/>
      <c r="U627" s="67"/>
      <c r="V627" s="67"/>
      <c r="W627" s="67"/>
      <c r="X627" s="67"/>
      <c r="Y627" s="67"/>
      <c r="Z627" s="67"/>
    </row>
    <row r="628" spans="1:26" ht="15.75" customHeight="1">
      <c r="A628" s="67"/>
      <c r="B628" s="67"/>
      <c r="C628" s="67"/>
      <c r="D628" s="67"/>
      <c r="E628" s="67"/>
      <c r="F628" s="67"/>
      <c r="G628" s="67"/>
      <c r="H628" s="67"/>
      <c r="I628" s="67"/>
      <c r="J628" s="67"/>
      <c r="K628" s="67"/>
      <c r="L628" s="67"/>
      <c r="M628" s="67"/>
      <c r="N628" s="67"/>
      <c r="O628" s="67"/>
      <c r="P628" s="67"/>
      <c r="Q628" s="67"/>
      <c r="R628" s="67"/>
      <c r="S628" s="67"/>
      <c r="T628" s="67"/>
      <c r="U628" s="67"/>
      <c r="V628" s="67"/>
      <c r="W628" s="67"/>
      <c r="X628" s="67"/>
      <c r="Y628" s="67"/>
      <c r="Z628" s="67"/>
    </row>
    <row r="629" spans="1:26" ht="15.75" customHeight="1">
      <c r="A629" s="67"/>
      <c r="B629" s="67"/>
      <c r="C629" s="67"/>
      <c r="D629" s="67"/>
      <c r="E629" s="67"/>
      <c r="F629" s="67"/>
      <c r="G629" s="67"/>
      <c r="H629" s="67"/>
      <c r="I629" s="67"/>
      <c r="J629" s="67"/>
      <c r="K629" s="67"/>
      <c r="L629" s="67"/>
      <c r="M629" s="67"/>
      <c r="N629" s="67"/>
      <c r="O629" s="67"/>
      <c r="P629" s="67"/>
      <c r="Q629" s="67"/>
      <c r="R629" s="67"/>
      <c r="S629" s="67"/>
      <c r="T629" s="67"/>
      <c r="U629" s="67"/>
      <c r="V629" s="67"/>
      <c r="W629" s="67"/>
      <c r="X629" s="67"/>
      <c r="Y629" s="67"/>
      <c r="Z629" s="67"/>
    </row>
    <row r="630" spans="1:26" ht="15.75" customHeight="1">
      <c r="A630" s="67"/>
      <c r="B630" s="67"/>
      <c r="C630" s="67"/>
      <c r="D630" s="67"/>
      <c r="E630" s="67"/>
      <c r="F630" s="67"/>
      <c r="G630" s="67"/>
      <c r="H630" s="67"/>
      <c r="I630" s="67"/>
      <c r="J630" s="67"/>
      <c r="K630" s="67"/>
      <c r="L630" s="67"/>
      <c r="M630" s="67"/>
      <c r="N630" s="67"/>
      <c r="O630" s="67"/>
      <c r="P630" s="67"/>
      <c r="Q630" s="67"/>
      <c r="R630" s="67"/>
      <c r="S630" s="67"/>
      <c r="T630" s="67"/>
      <c r="U630" s="67"/>
      <c r="V630" s="67"/>
      <c r="W630" s="67"/>
      <c r="X630" s="67"/>
      <c r="Y630" s="67"/>
      <c r="Z630" s="67"/>
    </row>
    <row r="631" spans="1:26" ht="15.75" customHeight="1">
      <c r="A631" s="67"/>
      <c r="B631" s="67"/>
      <c r="C631" s="67"/>
      <c r="D631" s="67"/>
      <c r="E631" s="67"/>
      <c r="F631" s="67"/>
      <c r="G631" s="67"/>
      <c r="H631" s="67"/>
      <c r="I631" s="67"/>
      <c r="J631" s="67"/>
      <c r="K631" s="67"/>
      <c r="L631" s="67"/>
      <c r="M631" s="67"/>
      <c r="N631" s="67"/>
      <c r="O631" s="67"/>
      <c r="P631" s="67"/>
      <c r="Q631" s="67"/>
      <c r="R631" s="67"/>
      <c r="S631" s="67"/>
      <c r="T631" s="67"/>
      <c r="U631" s="67"/>
      <c r="V631" s="67"/>
      <c r="W631" s="67"/>
      <c r="X631" s="67"/>
      <c r="Y631" s="67"/>
      <c r="Z631" s="67"/>
    </row>
    <row r="632" spans="1:26" ht="15.75" customHeight="1">
      <c r="A632" s="67"/>
      <c r="B632" s="67"/>
      <c r="C632" s="67"/>
      <c r="D632" s="67"/>
      <c r="E632" s="67"/>
      <c r="F632" s="67"/>
      <c r="G632" s="67"/>
      <c r="H632" s="67"/>
      <c r="I632" s="67"/>
      <c r="J632" s="67"/>
      <c r="K632" s="67"/>
      <c r="L632" s="67"/>
      <c r="M632" s="67"/>
      <c r="N632" s="67"/>
      <c r="O632" s="67"/>
      <c r="P632" s="67"/>
      <c r="Q632" s="67"/>
      <c r="R632" s="67"/>
      <c r="S632" s="67"/>
      <c r="T632" s="67"/>
      <c r="U632" s="67"/>
      <c r="V632" s="67"/>
      <c r="W632" s="67"/>
      <c r="X632" s="67"/>
      <c r="Y632" s="67"/>
      <c r="Z632" s="67"/>
    </row>
    <row r="633" spans="1:26" ht="15.75" customHeight="1">
      <c r="A633" s="67"/>
      <c r="B633" s="67"/>
      <c r="C633" s="67"/>
      <c r="D633" s="67"/>
      <c r="E633" s="67"/>
      <c r="F633" s="67"/>
      <c r="G633" s="67"/>
      <c r="H633" s="67"/>
      <c r="I633" s="67"/>
      <c r="J633" s="67"/>
      <c r="K633" s="67"/>
      <c r="L633" s="67"/>
      <c r="M633" s="67"/>
      <c r="N633" s="67"/>
      <c r="O633" s="67"/>
      <c r="P633" s="67"/>
      <c r="Q633" s="67"/>
      <c r="R633" s="67"/>
      <c r="S633" s="67"/>
      <c r="T633" s="67"/>
      <c r="U633" s="67"/>
      <c r="V633" s="67"/>
      <c r="W633" s="67"/>
      <c r="X633" s="67"/>
      <c r="Y633" s="67"/>
      <c r="Z633" s="67"/>
    </row>
    <row r="634" spans="1:26" ht="15.75" customHeight="1">
      <c r="A634" s="67"/>
      <c r="B634" s="67"/>
      <c r="C634" s="67"/>
      <c r="D634" s="67"/>
      <c r="E634" s="67"/>
      <c r="F634" s="67"/>
      <c r="G634" s="67"/>
      <c r="H634" s="67"/>
      <c r="I634" s="67"/>
      <c r="J634" s="67"/>
      <c r="K634" s="67"/>
      <c r="L634" s="67"/>
      <c r="M634" s="67"/>
      <c r="N634" s="67"/>
      <c r="O634" s="67"/>
      <c r="P634" s="67"/>
      <c r="Q634" s="67"/>
      <c r="R634" s="67"/>
      <c r="S634" s="67"/>
      <c r="T634" s="67"/>
      <c r="U634" s="67"/>
      <c r="V634" s="67"/>
      <c r="W634" s="67"/>
      <c r="X634" s="67"/>
      <c r="Y634" s="67"/>
      <c r="Z634" s="67"/>
    </row>
    <row r="635" spans="1:26" ht="15.75" customHeight="1">
      <c r="A635" s="67"/>
      <c r="B635" s="67"/>
      <c r="C635" s="67"/>
      <c r="D635" s="67"/>
      <c r="E635" s="67"/>
      <c r="F635" s="67"/>
      <c r="G635" s="67"/>
      <c r="H635" s="67"/>
      <c r="I635" s="67"/>
      <c r="J635" s="67"/>
      <c r="K635" s="67"/>
      <c r="L635" s="67"/>
      <c r="M635" s="67"/>
      <c r="N635" s="67"/>
      <c r="O635" s="67"/>
      <c r="P635" s="67"/>
      <c r="Q635" s="67"/>
      <c r="R635" s="67"/>
      <c r="S635" s="67"/>
      <c r="T635" s="67"/>
      <c r="U635" s="67"/>
      <c r="V635" s="67"/>
      <c r="W635" s="67"/>
      <c r="X635" s="67"/>
      <c r="Y635" s="67"/>
      <c r="Z635" s="67"/>
    </row>
    <row r="636" spans="1:26" ht="15.75" customHeight="1">
      <c r="A636" s="67"/>
      <c r="B636" s="67"/>
      <c r="C636" s="67"/>
      <c r="D636" s="67"/>
      <c r="E636" s="67"/>
      <c r="F636" s="67"/>
      <c r="G636" s="67"/>
      <c r="H636" s="67"/>
      <c r="I636" s="67"/>
      <c r="J636" s="67"/>
      <c r="K636" s="67"/>
      <c r="L636" s="67"/>
      <c r="M636" s="67"/>
      <c r="N636" s="67"/>
      <c r="O636" s="67"/>
      <c r="P636" s="67"/>
      <c r="Q636" s="67"/>
      <c r="R636" s="67"/>
      <c r="S636" s="67"/>
      <c r="T636" s="67"/>
      <c r="U636" s="67"/>
      <c r="V636" s="67"/>
      <c r="W636" s="67"/>
      <c r="X636" s="67"/>
      <c r="Y636" s="67"/>
      <c r="Z636" s="67"/>
    </row>
    <row r="637" spans="1:26" ht="15.75" customHeight="1">
      <c r="A637" s="67"/>
      <c r="B637" s="67"/>
      <c r="C637" s="67"/>
      <c r="D637" s="67"/>
      <c r="E637" s="67"/>
      <c r="F637" s="67"/>
      <c r="G637" s="67"/>
      <c r="H637" s="67"/>
      <c r="I637" s="67"/>
      <c r="J637" s="67"/>
      <c r="K637" s="67"/>
      <c r="L637" s="67"/>
      <c r="M637" s="67"/>
      <c r="N637" s="67"/>
      <c r="O637" s="67"/>
      <c r="P637" s="67"/>
      <c r="Q637" s="67"/>
      <c r="R637" s="67"/>
      <c r="S637" s="67"/>
      <c r="T637" s="67"/>
      <c r="U637" s="67"/>
      <c r="V637" s="67"/>
      <c r="W637" s="67"/>
      <c r="X637" s="67"/>
      <c r="Y637" s="67"/>
      <c r="Z637" s="67"/>
    </row>
    <row r="638" spans="1:26" ht="15.75" customHeight="1">
      <c r="A638" s="67"/>
      <c r="B638" s="67"/>
      <c r="C638" s="67"/>
      <c r="D638" s="67"/>
      <c r="E638" s="67"/>
      <c r="F638" s="67"/>
      <c r="G638" s="67"/>
      <c r="H638" s="67"/>
      <c r="I638" s="67"/>
      <c r="J638" s="67"/>
      <c r="K638" s="67"/>
      <c r="L638" s="67"/>
      <c r="M638" s="67"/>
      <c r="N638" s="67"/>
      <c r="O638" s="67"/>
      <c r="P638" s="67"/>
      <c r="Q638" s="67"/>
      <c r="R638" s="67"/>
      <c r="S638" s="67"/>
      <c r="T638" s="67"/>
      <c r="U638" s="67"/>
      <c r="V638" s="67"/>
      <c r="W638" s="67"/>
      <c r="X638" s="67"/>
      <c r="Y638" s="67"/>
      <c r="Z638" s="67"/>
    </row>
    <row r="639" spans="1:26" ht="15.75" customHeight="1">
      <c r="A639" s="67"/>
      <c r="B639" s="67"/>
      <c r="C639" s="67"/>
      <c r="D639" s="67"/>
      <c r="E639" s="67"/>
      <c r="F639" s="67"/>
      <c r="G639" s="67"/>
      <c r="H639" s="67"/>
      <c r="I639" s="67"/>
      <c r="J639" s="67"/>
      <c r="K639" s="67"/>
      <c r="L639" s="67"/>
      <c r="M639" s="67"/>
      <c r="N639" s="67"/>
      <c r="O639" s="67"/>
      <c r="P639" s="67"/>
      <c r="Q639" s="67"/>
      <c r="R639" s="67"/>
      <c r="S639" s="67"/>
      <c r="T639" s="67"/>
      <c r="U639" s="67"/>
      <c r="V639" s="67"/>
      <c r="W639" s="67"/>
      <c r="X639" s="67"/>
      <c r="Y639" s="67"/>
      <c r="Z639" s="67"/>
    </row>
    <row r="640" spans="1:26" ht="15.75" customHeight="1">
      <c r="A640" s="67"/>
      <c r="B640" s="67"/>
      <c r="C640" s="67"/>
      <c r="D640" s="67"/>
      <c r="E640" s="67"/>
      <c r="F640" s="67"/>
      <c r="G640" s="67"/>
      <c r="H640" s="67"/>
      <c r="I640" s="67"/>
      <c r="J640" s="67"/>
      <c r="K640" s="67"/>
      <c r="L640" s="67"/>
      <c r="M640" s="67"/>
      <c r="N640" s="67"/>
      <c r="O640" s="67"/>
      <c r="P640" s="67"/>
      <c r="Q640" s="67"/>
      <c r="R640" s="67"/>
      <c r="S640" s="67"/>
      <c r="T640" s="67"/>
      <c r="U640" s="67"/>
      <c r="V640" s="67"/>
      <c r="W640" s="67"/>
      <c r="X640" s="67"/>
      <c r="Y640" s="67"/>
      <c r="Z640" s="67"/>
    </row>
    <row r="641" spans="1:26" ht="15.75" customHeight="1">
      <c r="A641" s="67"/>
      <c r="B641" s="67"/>
      <c r="C641" s="67"/>
      <c r="D641" s="67"/>
      <c r="E641" s="67"/>
      <c r="F641" s="67"/>
      <c r="G641" s="67"/>
      <c r="H641" s="67"/>
      <c r="I641" s="67"/>
      <c r="J641" s="67"/>
      <c r="K641" s="67"/>
      <c r="L641" s="67"/>
      <c r="M641" s="67"/>
      <c r="N641" s="67"/>
      <c r="O641" s="67"/>
      <c r="P641" s="67"/>
      <c r="Q641" s="67"/>
      <c r="R641" s="67"/>
      <c r="S641" s="67"/>
      <c r="T641" s="67"/>
      <c r="U641" s="67"/>
      <c r="V641" s="67"/>
      <c r="W641" s="67"/>
      <c r="X641" s="67"/>
      <c r="Y641" s="67"/>
      <c r="Z641" s="67"/>
    </row>
    <row r="642" spans="1:26" ht="15.75" customHeight="1">
      <c r="A642" s="67"/>
      <c r="B642" s="67"/>
      <c r="C642" s="67"/>
      <c r="D642" s="67"/>
      <c r="E642" s="67"/>
      <c r="F642" s="67"/>
      <c r="G642" s="67"/>
      <c r="H642" s="67"/>
      <c r="I642" s="67"/>
      <c r="J642" s="67"/>
      <c r="K642" s="67"/>
      <c r="L642" s="67"/>
      <c r="M642" s="67"/>
      <c r="N642" s="67"/>
      <c r="O642" s="67"/>
      <c r="P642" s="67"/>
      <c r="Q642" s="67"/>
      <c r="R642" s="67"/>
      <c r="S642" s="67"/>
      <c r="T642" s="67"/>
      <c r="U642" s="67"/>
      <c r="V642" s="67"/>
      <c r="W642" s="67"/>
      <c r="X642" s="67"/>
      <c r="Y642" s="67"/>
      <c r="Z642" s="67"/>
    </row>
    <row r="643" spans="1:26" ht="15.75" customHeight="1">
      <c r="A643" s="67"/>
      <c r="B643" s="67"/>
      <c r="C643" s="67"/>
      <c r="D643" s="67"/>
      <c r="E643" s="67"/>
      <c r="F643" s="67"/>
      <c r="G643" s="67"/>
      <c r="H643" s="67"/>
      <c r="I643" s="67"/>
      <c r="J643" s="67"/>
      <c r="K643" s="67"/>
      <c r="L643" s="67"/>
      <c r="M643" s="67"/>
      <c r="N643" s="67"/>
      <c r="O643" s="67"/>
      <c r="P643" s="67"/>
      <c r="Q643" s="67"/>
      <c r="R643" s="67"/>
      <c r="S643" s="67"/>
      <c r="T643" s="67"/>
      <c r="U643" s="67"/>
      <c r="V643" s="67"/>
      <c r="W643" s="67"/>
      <c r="X643" s="67"/>
      <c r="Y643" s="67"/>
      <c r="Z643" s="67"/>
    </row>
    <row r="644" spans="1:26" ht="15.75" customHeight="1">
      <c r="A644" s="67"/>
      <c r="B644" s="67"/>
      <c r="C644" s="67"/>
      <c r="D644" s="67"/>
      <c r="E644" s="67"/>
      <c r="F644" s="67"/>
      <c r="G644" s="67"/>
      <c r="H644" s="67"/>
      <c r="I644" s="67"/>
      <c r="J644" s="67"/>
      <c r="K644" s="67"/>
      <c r="L644" s="67"/>
      <c r="M644" s="67"/>
      <c r="N644" s="67"/>
      <c r="O644" s="67"/>
      <c r="P644" s="67"/>
      <c r="Q644" s="67"/>
      <c r="R644" s="67"/>
      <c r="S644" s="67"/>
      <c r="T644" s="67"/>
      <c r="U644" s="67"/>
      <c r="V644" s="67"/>
      <c r="W644" s="67"/>
      <c r="X644" s="67"/>
      <c r="Y644" s="67"/>
      <c r="Z644" s="67"/>
    </row>
    <row r="645" spans="1:26" ht="15.75" customHeight="1">
      <c r="A645" s="67"/>
      <c r="B645" s="67"/>
      <c r="C645" s="67"/>
      <c r="D645" s="67"/>
      <c r="E645" s="67"/>
      <c r="F645" s="67"/>
      <c r="G645" s="67"/>
      <c r="H645" s="67"/>
      <c r="I645" s="67"/>
      <c r="J645" s="67"/>
      <c r="K645" s="67"/>
      <c r="L645" s="67"/>
      <c r="M645" s="67"/>
      <c r="N645" s="67"/>
      <c r="O645" s="67"/>
      <c r="P645" s="67"/>
      <c r="Q645" s="67"/>
      <c r="R645" s="67"/>
      <c r="S645" s="67"/>
      <c r="T645" s="67"/>
      <c r="U645" s="67"/>
      <c r="V645" s="67"/>
      <c r="W645" s="67"/>
      <c r="X645" s="67"/>
      <c r="Y645" s="67"/>
      <c r="Z645" s="67"/>
    </row>
    <row r="646" spans="1:26" ht="15.75" customHeight="1">
      <c r="A646" s="67"/>
      <c r="B646" s="67"/>
      <c r="C646" s="67"/>
      <c r="D646" s="67"/>
      <c r="E646" s="67"/>
      <c r="F646" s="67"/>
      <c r="G646" s="67"/>
      <c r="H646" s="67"/>
      <c r="I646" s="67"/>
      <c r="J646" s="67"/>
      <c r="K646" s="67"/>
      <c r="L646" s="67"/>
      <c r="M646" s="67"/>
      <c r="N646" s="67"/>
      <c r="O646" s="67"/>
      <c r="P646" s="67"/>
      <c r="Q646" s="67"/>
      <c r="R646" s="67"/>
      <c r="S646" s="67"/>
      <c r="T646" s="67"/>
      <c r="U646" s="67"/>
      <c r="V646" s="67"/>
      <c r="W646" s="67"/>
      <c r="X646" s="67"/>
      <c r="Y646" s="67"/>
      <c r="Z646" s="67"/>
    </row>
    <row r="647" spans="1:26" ht="15.75" customHeight="1">
      <c r="A647" s="67"/>
      <c r="B647" s="67"/>
      <c r="C647" s="67"/>
      <c r="D647" s="67"/>
      <c r="E647" s="67"/>
      <c r="F647" s="67"/>
      <c r="G647" s="67"/>
      <c r="H647" s="67"/>
      <c r="I647" s="67"/>
      <c r="J647" s="67"/>
      <c r="K647" s="67"/>
      <c r="L647" s="67"/>
      <c r="M647" s="67"/>
      <c r="N647" s="67"/>
      <c r="O647" s="67"/>
      <c r="P647" s="67"/>
      <c r="Q647" s="67"/>
      <c r="R647" s="67"/>
      <c r="S647" s="67"/>
      <c r="T647" s="67"/>
      <c r="U647" s="67"/>
      <c r="V647" s="67"/>
      <c r="W647" s="67"/>
      <c r="X647" s="67"/>
      <c r="Y647" s="67"/>
      <c r="Z647" s="67"/>
    </row>
    <row r="648" spans="1:26" ht="15.75" customHeight="1">
      <c r="A648" s="67"/>
      <c r="B648" s="67"/>
      <c r="C648" s="67"/>
      <c r="D648" s="67"/>
      <c r="E648" s="67"/>
      <c r="F648" s="67"/>
      <c r="G648" s="67"/>
      <c r="H648" s="67"/>
      <c r="I648" s="67"/>
      <c r="J648" s="67"/>
      <c r="K648" s="67"/>
      <c r="L648" s="67"/>
      <c r="M648" s="67"/>
      <c r="N648" s="67"/>
      <c r="O648" s="67"/>
      <c r="P648" s="67"/>
      <c r="Q648" s="67"/>
      <c r="R648" s="67"/>
      <c r="S648" s="67"/>
      <c r="T648" s="67"/>
      <c r="U648" s="67"/>
      <c r="V648" s="67"/>
      <c r="W648" s="67"/>
      <c r="X648" s="67"/>
      <c r="Y648" s="67"/>
      <c r="Z648" s="67"/>
    </row>
    <row r="649" spans="1:26" ht="15.75" customHeight="1">
      <c r="A649" s="67"/>
      <c r="B649" s="67"/>
      <c r="C649" s="67"/>
      <c r="D649" s="67"/>
      <c r="E649" s="67"/>
      <c r="F649" s="67"/>
      <c r="G649" s="67"/>
      <c r="H649" s="67"/>
      <c r="I649" s="67"/>
      <c r="J649" s="67"/>
      <c r="K649" s="67"/>
      <c r="L649" s="67"/>
      <c r="M649" s="67"/>
      <c r="N649" s="67"/>
      <c r="O649" s="67"/>
      <c r="P649" s="67"/>
      <c r="Q649" s="67"/>
      <c r="R649" s="67"/>
      <c r="S649" s="67"/>
      <c r="T649" s="67"/>
      <c r="U649" s="67"/>
      <c r="V649" s="67"/>
      <c r="W649" s="67"/>
      <c r="X649" s="67"/>
      <c r="Y649" s="67"/>
      <c r="Z649" s="67"/>
    </row>
    <row r="650" spans="1:26" ht="15.75" customHeight="1">
      <c r="A650" s="67"/>
      <c r="B650" s="67"/>
      <c r="C650" s="67"/>
      <c r="D650" s="67"/>
      <c r="E650" s="67"/>
      <c r="F650" s="67"/>
      <c r="G650" s="67"/>
      <c r="H650" s="67"/>
      <c r="I650" s="67"/>
      <c r="J650" s="67"/>
      <c r="K650" s="67"/>
      <c r="L650" s="67"/>
      <c r="M650" s="67"/>
      <c r="N650" s="67"/>
      <c r="O650" s="67"/>
      <c r="P650" s="67"/>
      <c r="Q650" s="67"/>
      <c r="R650" s="67"/>
      <c r="S650" s="67"/>
      <c r="T650" s="67"/>
      <c r="U650" s="67"/>
      <c r="V650" s="67"/>
      <c r="W650" s="67"/>
      <c r="X650" s="67"/>
      <c r="Y650" s="67"/>
      <c r="Z650" s="67"/>
    </row>
    <row r="651" spans="1:26" ht="15.75" customHeight="1">
      <c r="A651" s="67"/>
      <c r="B651" s="67"/>
      <c r="C651" s="67"/>
      <c r="D651" s="67"/>
      <c r="E651" s="67"/>
      <c r="F651" s="67"/>
      <c r="G651" s="67"/>
      <c r="H651" s="67"/>
      <c r="I651" s="67"/>
      <c r="J651" s="67"/>
      <c r="K651" s="67"/>
      <c r="L651" s="67"/>
      <c r="M651" s="67"/>
      <c r="N651" s="67"/>
      <c r="O651" s="67"/>
      <c r="P651" s="67"/>
      <c r="Q651" s="67"/>
      <c r="R651" s="67"/>
      <c r="S651" s="67"/>
      <c r="T651" s="67"/>
      <c r="U651" s="67"/>
      <c r="V651" s="67"/>
      <c r="W651" s="67"/>
      <c r="X651" s="67"/>
      <c r="Y651" s="67"/>
      <c r="Z651" s="67"/>
    </row>
    <row r="652" spans="1:26" ht="15.75" customHeight="1">
      <c r="A652" s="67"/>
      <c r="B652" s="67"/>
      <c r="C652" s="67"/>
      <c r="D652" s="67"/>
      <c r="E652" s="67"/>
      <c r="F652" s="67"/>
      <c r="G652" s="67"/>
      <c r="H652" s="67"/>
      <c r="I652" s="67"/>
      <c r="J652" s="67"/>
      <c r="K652" s="67"/>
      <c r="L652" s="67"/>
      <c r="M652" s="67"/>
      <c r="N652" s="67"/>
      <c r="O652" s="67"/>
      <c r="P652" s="67"/>
      <c r="Q652" s="67"/>
      <c r="R652" s="67"/>
      <c r="S652" s="67"/>
      <c r="T652" s="67"/>
      <c r="U652" s="67"/>
      <c r="V652" s="67"/>
      <c r="W652" s="67"/>
      <c r="X652" s="67"/>
      <c r="Y652" s="67"/>
      <c r="Z652" s="67"/>
    </row>
    <row r="653" spans="1:26" ht="15.75" customHeight="1">
      <c r="A653" s="67"/>
      <c r="B653" s="67"/>
      <c r="C653" s="67"/>
      <c r="D653" s="67"/>
      <c r="E653" s="67"/>
      <c r="F653" s="67"/>
      <c r="G653" s="67"/>
      <c r="H653" s="67"/>
      <c r="I653" s="67"/>
      <c r="J653" s="67"/>
      <c r="K653" s="67"/>
      <c r="L653" s="67"/>
      <c r="M653" s="67"/>
      <c r="N653" s="67"/>
      <c r="O653" s="67"/>
      <c r="P653" s="67"/>
      <c r="Q653" s="67"/>
      <c r="R653" s="67"/>
      <c r="S653" s="67"/>
      <c r="T653" s="67"/>
      <c r="U653" s="67"/>
      <c r="V653" s="67"/>
      <c r="W653" s="67"/>
      <c r="X653" s="67"/>
      <c r="Y653" s="67"/>
      <c r="Z653" s="67"/>
    </row>
    <row r="654" spans="1:26" ht="15.75" customHeight="1">
      <c r="A654" s="67"/>
      <c r="B654" s="67"/>
      <c r="C654" s="67"/>
      <c r="D654" s="67"/>
      <c r="E654" s="67"/>
      <c r="F654" s="67"/>
      <c r="G654" s="67"/>
      <c r="H654" s="67"/>
      <c r="I654" s="67"/>
      <c r="J654" s="67"/>
      <c r="K654" s="67"/>
      <c r="L654" s="67"/>
      <c r="M654" s="67"/>
      <c r="N654" s="67"/>
      <c r="O654" s="67"/>
      <c r="P654" s="67"/>
      <c r="Q654" s="67"/>
      <c r="R654" s="67"/>
      <c r="S654" s="67"/>
      <c r="T654" s="67"/>
      <c r="U654" s="67"/>
      <c r="V654" s="67"/>
      <c r="W654" s="67"/>
      <c r="X654" s="67"/>
      <c r="Y654" s="67"/>
      <c r="Z654" s="67"/>
    </row>
    <row r="655" spans="1:26" ht="15.75" customHeight="1">
      <c r="A655" s="67"/>
      <c r="B655" s="67"/>
      <c r="C655" s="67"/>
      <c r="D655" s="67"/>
      <c r="E655" s="67"/>
      <c r="F655" s="67"/>
      <c r="G655" s="67"/>
      <c r="H655" s="67"/>
      <c r="I655" s="67"/>
      <c r="J655" s="67"/>
      <c r="K655" s="67"/>
      <c r="L655" s="67"/>
      <c r="M655" s="67"/>
      <c r="N655" s="67"/>
      <c r="O655" s="67"/>
      <c r="P655" s="67"/>
      <c r="Q655" s="67"/>
      <c r="R655" s="67"/>
      <c r="S655" s="67"/>
      <c r="T655" s="67"/>
      <c r="U655" s="67"/>
      <c r="V655" s="67"/>
      <c r="W655" s="67"/>
      <c r="X655" s="67"/>
      <c r="Y655" s="67"/>
      <c r="Z655" s="67"/>
    </row>
    <row r="656" spans="1:26" ht="15.75" customHeight="1">
      <c r="A656" s="67"/>
      <c r="B656" s="67"/>
      <c r="C656" s="67"/>
      <c r="D656" s="67"/>
      <c r="E656" s="67"/>
      <c r="F656" s="67"/>
      <c r="G656" s="67"/>
      <c r="H656" s="67"/>
      <c r="I656" s="67"/>
      <c r="J656" s="67"/>
      <c r="K656" s="67"/>
      <c r="L656" s="67"/>
      <c r="M656" s="67"/>
      <c r="N656" s="67"/>
      <c r="O656" s="67"/>
      <c r="P656" s="67"/>
      <c r="Q656" s="67"/>
      <c r="R656" s="67"/>
      <c r="S656" s="67"/>
      <c r="T656" s="67"/>
      <c r="U656" s="67"/>
      <c r="V656" s="67"/>
      <c r="W656" s="67"/>
      <c r="X656" s="67"/>
      <c r="Y656" s="67"/>
      <c r="Z656" s="67"/>
    </row>
    <row r="657" spans="1:26" ht="15.75" customHeight="1">
      <c r="A657" s="67"/>
      <c r="B657" s="67"/>
      <c r="C657" s="67"/>
      <c r="D657" s="67"/>
      <c r="E657" s="67"/>
      <c r="F657" s="67"/>
      <c r="G657" s="67"/>
      <c r="H657" s="67"/>
      <c r="I657" s="67"/>
      <c r="J657" s="67"/>
      <c r="K657" s="67"/>
      <c r="L657" s="67"/>
      <c r="M657" s="67"/>
      <c r="N657" s="67"/>
      <c r="O657" s="67"/>
      <c r="P657" s="67"/>
      <c r="Q657" s="67"/>
      <c r="R657" s="67"/>
      <c r="S657" s="67"/>
      <c r="T657" s="67"/>
      <c r="U657" s="67"/>
      <c r="V657" s="67"/>
      <c r="W657" s="67"/>
      <c r="X657" s="67"/>
      <c r="Y657" s="67"/>
      <c r="Z657" s="67"/>
    </row>
    <row r="658" spans="1:26" ht="15.75" customHeight="1">
      <c r="A658" s="67"/>
      <c r="B658" s="67"/>
      <c r="C658" s="67"/>
      <c r="D658" s="67"/>
      <c r="E658" s="67"/>
      <c r="F658" s="67"/>
      <c r="G658" s="67"/>
      <c r="H658" s="67"/>
      <c r="I658" s="67"/>
      <c r="J658" s="67"/>
      <c r="K658" s="67"/>
      <c r="L658" s="67"/>
      <c r="M658" s="67"/>
      <c r="N658" s="67"/>
      <c r="O658" s="67"/>
      <c r="P658" s="67"/>
      <c r="Q658" s="67"/>
      <c r="R658" s="67"/>
      <c r="S658" s="67"/>
      <c r="T658" s="67"/>
      <c r="U658" s="67"/>
      <c r="V658" s="67"/>
      <c r="W658" s="67"/>
      <c r="X658" s="67"/>
      <c r="Y658" s="67"/>
      <c r="Z658" s="67"/>
    </row>
    <row r="659" spans="1:26" ht="15.75" customHeight="1">
      <c r="A659" s="67"/>
      <c r="B659" s="67"/>
      <c r="C659" s="67"/>
      <c r="D659" s="67"/>
      <c r="E659" s="67"/>
      <c r="F659" s="67"/>
      <c r="G659" s="67"/>
      <c r="H659" s="67"/>
      <c r="I659" s="67"/>
      <c r="J659" s="67"/>
      <c r="K659" s="67"/>
      <c r="L659" s="67"/>
      <c r="M659" s="67"/>
      <c r="N659" s="67"/>
      <c r="O659" s="67"/>
      <c r="P659" s="67"/>
      <c r="Q659" s="67"/>
      <c r="R659" s="67"/>
      <c r="S659" s="67"/>
      <c r="T659" s="67"/>
      <c r="U659" s="67"/>
      <c r="V659" s="67"/>
      <c r="W659" s="67"/>
      <c r="X659" s="67"/>
      <c r="Y659" s="67"/>
      <c r="Z659" s="67"/>
    </row>
    <row r="660" spans="1:26" ht="15.75" customHeight="1">
      <c r="A660" s="67"/>
      <c r="B660" s="67"/>
      <c r="C660" s="67"/>
      <c r="D660" s="67"/>
      <c r="E660" s="67"/>
      <c r="F660" s="67"/>
      <c r="G660" s="67"/>
      <c r="H660" s="67"/>
      <c r="I660" s="67"/>
      <c r="J660" s="67"/>
      <c r="K660" s="67"/>
      <c r="L660" s="67"/>
      <c r="M660" s="67"/>
      <c r="N660" s="67"/>
      <c r="O660" s="67"/>
      <c r="P660" s="67"/>
      <c r="Q660" s="67"/>
      <c r="R660" s="67"/>
      <c r="S660" s="67"/>
      <c r="T660" s="67"/>
      <c r="U660" s="67"/>
      <c r="V660" s="67"/>
      <c r="W660" s="67"/>
      <c r="X660" s="67"/>
      <c r="Y660" s="67"/>
      <c r="Z660" s="67"/>
    </row>
    <row r="661" spans="1:26" ht="15.75" customHeight="1">
      <c r="A661" s="67"/>
      <c r="B661" s="67"/>
      <c r="C661" s="67"/>
      <c r="D661" s="67"/>
      <c r="E661" s="67"/>
      <c r="F661" s="67"/>
      <c r="G661" s="67"/>
      <c r="H661" s="67"/>
      <c r="I661" s="67"/>
      <c r="J661" s="67"/>
      <c r="K661" s="67"/>
      <c r="L661" s="67"/>
      <c r="M661" s="67"/>
      <c r="N661" s="67"/>
      <c r="O661" s="67"/>
      <c r="P661" s="67"/>
      <c r="Q661" s="67"/>
      <c r="R661" s="67"/>
      <c r="S661" s="67"/>
      <c r="T661" s="67"/>
      <c r="U661" s="67"/>
      <c r="V661" s="67"/>
      <c r="W661" s="67"/>
      <c r="X661" s="67"/>
      <c r="Y661" s="67"/>
      <c r="Z661" s="67"/>
    </row>
    <row r="662" spans="1:26" ht="15.75" customHeight="1">
      <c r="A662" s="67"/>
      <c r="B662" s="67"/>
      <c r="C662" s="67"/>
      <c r="D662" s="67"/>
      <c r="E662" s="67"/>
      <c r="F662" s="67"/>
      <c r="G662" s="67"/>
      <c r="H662" s="67"/>
      <c r="I662" s="67"/>
      <c r="J662" s="67"/>
      <c r="K662" s="67"/>
      <c r="L662" s="67"/>
      <c r="M662" s="67"/>
      <c r="N662" s="67"/>
      <c r="O662" s="67"/>
      <c r="P662" s="67"/>
      <c r="Q662" s="67"/>
      <c r="R662" s="67"/>
      <c r="S662" s="67"/>
      <c r="T662" s="67"/>
      <c r="U662" s="67"/>
      <c r="V662" s="67"/>
      <c r="W662" s="67"/>
      <c r="X662" s="67"/>
      <c r="Y662" s="67"/>
      <c r="Z662" s="67"/>
    </row>
    <row r="663" spans="1:26" ht="15.75" customHeight="1">
      <c r="A663" s="67"/>
      <c r="B663" s="67"/>
      <c r="C663" s="67"/>
      <c r="D663" s="67"/>
      <c r="E663" s="67"/>
      <c r="F663" s="67"/>
      <c r="G663" s="67"/>
      <c r="H663" s="67"/>
      <c r="I663" s="67"/>
      <c r="J663" s="67"/>
      <c r="K663" s="67"/>
      <c r="L663" s="67"/>
      <c r="M663" s="67"/>
      <c r="N663" s="67"/>
      <c r="O663" s="67"/>
      <c r="P663" s="67"/>
      <c r="Q663" s="67"/>
      <c r="R663" s="67"/>
      <c r="S663" s="67"/>
      <c r="T663" s="67"/>
      <c r="U663" s="67"/>
      <c r="V663" s="67"/>
      <c r="W663" s="67"/>
      <c r="X663" s="67"/>
      <c r="Y663" s="67"/>
      <c r="Z663" s="67"/>
    </row>
    <row r="664" spans="1:26" ht="15.75" customHeight="1">
      <c r="A664" s="67"/>
      <c r="B664" s="67"/>
      <c r="C664" s="67"/>
      <c r="D664" s="67"/>
      <c r="E664" s="67"/>
      <c r="F664" s="67"/>
      <c r="G664" s="67"/>
      <c r="H664" s="67"/>
      <c r="I664" s="67"/>
      <c r="J664" s="67"/>
      <c r="K664" s="67"/>
      <c r="L664" s="67"/>
      <c r="M664" s="67"/>
      <c r="N664" s="67"/>
      <c r="O664" s="67"/>
      <c r="P664" s="67"/>
      <c r="Q664" s="67"/>
      <c r="R664" s="67"/>
      <c r="S664" s="67"/>
      <c r="T664" s="67"/>
      <c r="U664" s="67"/>
      <c r="V664" s="67"/>
      <c r="W664" s="67"/>
      <c r="X664" s="67"/>
      <c r="Y664" s="67"/>
      <c r="Z664" s="67"/>
    </row>
    <row r="665" spans="1:26" ht="15.75" customHeight="1">
      <c r="A665" s="67"/>
      <c r="B665" s="67"/>
      <c r="C665" s="67"/>
      <c r="D665" s="67"/>
      <c r="E665" s="67"/>
      <c r="F665" s="67"/>
      <c r="G665" s="67"/>
      <c r="H665" s="67"/>
      <c r="I665" s="67"/>
      <c r="J665" s="67"/>
      <c r="K665" s="67"/>
      <c r="L665" s="67"/>
      <c r="M665" s="67"/>
      <c r="N665" s="67"/>
      <c r="O665" s="67"/>
      <c r="P665" s="67"/>
      <c r="Q665" s="67"/>
      <c r="R665" s="67"/>
      <c r="S665" s="67"/>
      <c r="T665" s="67"/>
      <c r="U665" s="67"/>
      <c r="V665" s="67"/>
      <c r="W665" s="67"/>
      <c r="X665" s="67"/>
      <c r="Y665" s="67"/>
      <c r="Z665" s="67"/>
    </row>
    <row r="666" spans="1:26" ht="15.75" customHeight="1">
      <c r="A666" s="67"/>
      <c r="B666" s="67"/>
      <c r="C666" s="67"/>
      <c r="D666" s="67"/>
      <c r="E666" s="67"/>
      <c r="F666" s="67"/>
      <c r="G666" s="67"/>
      <c r="H666" s="67"/>
      <c r="I666" s="67"/>
      <c r="J666" s="67"/>
      <c r="K666" s="67"/>
      <c r="L666" s="67"/>
      <c r="M666" s="67"/>
      <c r="N666" s="67"/>
      <c r="O666" s="67"/>
      <c r="P666" s="67"/>
      <c r="Q666" s="67"/>
      <c r="R666" s="67"/>
      <c r="S666" s="67"/>
      <c r="T666" s="67"/>
      <c r="U666" s="67"/>
      <c r="V666" s="67"/>
      <c r="W666" s="67"/>
      <c r="X666" s="67"/>
      <c r="Y666" s="67"/>
      <c r="Z666" s="67"/>
    </row>
    <row r="667" spans="1:26" ht="15.75" customHeight="1">
      <c r="A667" s="67"/>
      <c r="B667" s="67"/>
      <c r="C667" s="67"/>
      <c r="D667" s="67"/>
      <c r="E667" s="67"/>
      <c r="F667" s="67"/>
      <c r="G667" s="67"/>
      <c r="H667" s="67"/>
      <c r="I667" s="67"/>
      <c r="J667" s="67"/>
      <c r="K667" s="67"/>
      <c r="L667" s="67"/>
      <c r="M667" s="67"/>
      <c r="N667" s="67"/>
      <c r="O667" s="67"/>
      <c r="P667" s="67"/>
      <c r="Q667" s="67"/>
      <c r="R667" s="67"/>
      <c r="S667" s="67"/>
      <c r="T667" s="67"/>
      <c r="U667" s="67"/>
      <c r="V667" s="67"/>
      <c r="W667" s="67"/>
      <c r="X667" s="67"/>
      <c r="Y667" s="67"/>
      <c r="Z667" s="67"/>
    </row>
    <row r="668" spans="1:26" ht="15.75" customHeight="1">
      <c r="A668" s="67"/>
      <c r="B668" s="67"/>
      <c r="C668" s="67"/>
      <c r="D668" s="67"/>
      <c r="E668" s="67"/>
      <c r="F668" s="67"/>
      <c r="G668" s="67"/>
      <c r="H668" s="67"/>
      <c r="I668" s="67"/>
      <c r="J668" s="67"/>
      <c r="K668" s="67"/>
      <c r="L668" s="67"/>
      <c r="M668" s="67"/>
      <c r="N668" s="67"/>
      <c r="O668" s="67"/>
      <c r="P668" s="67"/>
      <c r="Q668" s="67"/>
      <c r="R668" s="67"/>
      <c r="S668" s="67"/>
      <c r="T668" s="67"/>
      <c r="U668" s="67"/>
      <c r="V668" s="67"/>
      <c r="W668" s="67"/>
      <c r="X668" s="67"/>
      <c r="Y668" s="67"/>
      <c r="Z668" s="67"/>
    </row>
    <row r="669" spans="1:26" ht="15.75" customHeight="1">
      <c r="A669" s="67"/>
      <c r="B669" s="67"/>
      <c r="C669" s="67"/>
      <c r="D669" s="67"/>
      <c r="E669" s="67"/>
      <c r="F669" s="67"/>
      <c r="G669" s="67"/>
      <c r="H669" s="67"/>
      <c r="I669" s="67"/>
      <c r="J669" s="67"/>
      <c r="K669" s="67"/>
      <c r="L669" s="67"/>
      <c r="M669" s="67"/>
      <c r="N669" s="67"/>
      <c r="O669" s="67"/>
      <c r="P669" s="67"/>
      <c r="Q669" s="67"/>
      <c r="R669" s="67"/>
      <c r="S669" s="67"/>
      <c r="T669" s="67"/>
      <c r="U669" s="67"/>
      <c r="V669" s="67"/>
      <c r="W669" s="67"/>
      <c r="X669" s="67"/>
      <c r="Y669" s="67"/>
      <c r="Z669" s="67"/>
    </row>
    <row r="670" spans="1:26" ht="15.75" customHeight="1">
      <c r="A670" s="67"/>
      <c r="B670" s="67"/>
      <c r="C670" s="67"/>
      <c r="D670" s="67"/>
      <c r="E670" s="67"/>
      <c r="F670" s="67"/>
      <c r="G670" s="67"/>
      <c r="H670" s="67"/>
      <c r="I670" s="67"/>
      <c r="J670" s="67"/>
      <c r="K670" s="67"/>
      <c r="L670" s="67"/>
      <c r="M670" s="67"/>
      <c r="N670" s="67"/>
      <c r="O670" s="67"/>
      <c r="P670" s="67"/>
      <c r="Q670" s="67"/>
      <c r="R670" s="67"/>
      <c r="S670" s="67"/>
      <c r="T670" s="67"/>
      <c r="U670" s="67"/>
      <c r="V670" s="67"/>
      <c r="W670" s="67"/>
      <c r="X670" s="67"/>
      <c r="Y670" s="67"/>
      <c r="Z670" s="67"/>
    </row>
    <row r="671" spans="1:26" ht="15.75" customHeight="1">
      <c r="A671" s="67"/>
      <c r="B671" s="67"/>
      <c r="C671" s="67"/>
      <c r="D671" s="67"/>
      <c r="E671" s="67"/>
      <c r="F671" s="67"/>
      <c r="G671" s="67"/>
      <c r="H671" s="67"/>
      <c r="I671" s="67"/>
      <c r="J671" s="67"/>
      <c r="K671" s="67"/>
      <c r="L671" s="67"/>
      <c r="M671" s="67"/>
      <c r="N671" s="67"/>
      <c r="O671" s="67"/>
      <c r="P671" s="67"/>
      <c r="Q671" s="67"/>
      <c r="R671" s="67"/>
      <c r="S671" s="67"/>
      <c r="T671" s="67"/>
      <c r="U671" s="67"/>
      <c r="V671" s="67"/>
      <c r="W671" s="67"/>
      <c r="X671" s="67"/>
      <c r="Y671" s="67"/>
      <c r="Z671" s="67"/>
    </row>
    <row r="672" spans="1:26" ht="15.75" customHeight="1">
      <c r="A672" s="67"/>
      <c r="B672" s="67"/>
      <c r="C672" s="67"/>
      <c r="D672" s="67"/>
      <c r="E672" s="67"/>
      <c r="F672" s="67"/>
      <c r="G672" s="67"/>
      <c r="H672" s="67"/>
      <c r="I672" s="67"/>
      <c r="J672" s="67"/>
      <c r="K672" s="67"/>
      <c r="L672" s="67"/>
      <c r="M672" s="67"/>
      <c r="N672" s="67"/>
      <c r="O672" s="67"/>
      <c r="P672" s="67"/>
      <c r="Q672" s="67"/>
      <c r="R672" s="67"/>
      <c r="S672" s="67"/>
      <c r="T672" s="67"/>
      <c r="U672" s="67"/>
      <c r="V672" s="67"/>
      <c r="W672" s="67"/>
      <c r="X672" s="67"/>
      <c r="Y672" s="67"/>
      <c r="Z672" s="67"/>
    </row>
    <row r="673" spans="1:26" ht="15.75" customHeight="1">
      <c r="A673" s="67"/>
      <c r="B673" s="67"/>
      <c r="C673" s="67"/>
      <c r="D673" s="67"/>
      <c r="E673" s="67"/>
      <c r="F673" s="67"/>
      <c r="G673" s="67"/>
      <c r="H673" s="67"/>
      <c r="I673" s="67"/>
      <c r="J673" s="67"/>
      <c r="K673" s="67"/>
      <c r="L673" s="67"/>
      <c r="M673" s="67"/>
      <c r="N673" s="67"/>
      <c r="O673" s="67"/>
      <c r="P673" s="67"/>
      <c r="Q673" s="67"/>
      <c r="R673" s="67"/>
      <c r="S673" s="67"/>
      <c r="T673" s="67"/>
      <c r="U673" s="67"/>
      <c r="V673" s="67"/>
      <c r="W673" s="67"/>
      <c r="X673" s="67"/>
      <c r="Y673" s="67"/>
      <c r="Z673" s="67"/>
    </row>
    <row r="674" spans="1:26" ht="15.75" customHeight="1">
      <c r="A674" s="67"/>
      <c r="B674" s="67"/>
      <c r="C674" s="67"/>
      <c r="D674" s="67"/>
      <c r="E674" s="67"/>
      <c r="F674" s="67"/>
      <c r="G674" s="67"/>
      <c r="H674" s="67"/>
      <c r="I674" s="67"/>
      <c r="J674" s="67"/>
      <c r="K674" s="67"/>
      <c r="L674" s="67"/>
      <c r="M674" s="67"/>
      <c r="N674" s="67"/>
      <c r="O674" s="67"/>
      <c r="P674" s="67"/>
      <c r="Q674" s="67"/>
      <c r="R674" s="67"/>
      <c r="S674" s="67"/>
      <c r="T674" s="67"/>
      <c r="U674" s="67"/>
      <c r="V674" s="67"/>
      <c r="W674" s="67"/>
      <c r="X674" s="67"/>
      <c r="Y674" s="67"/>
      <c r="Z674" s="67"/>
    </row>
    <row r="675" spans="1:26" ht="15.75" customHeight="1">
      <c r="A675" s="67"/>
      <c r="B675" s="67"/>
      <c r="C675" s="67"/>
      <c r="D675" s="67"/>
      <c r="E675" s="67"/>
      <c r="F675" s="67"/>
      <c r="G675" s="67"/>
      <c r="H675" s="67"/>
      <c r="I675" s="67"/>
      <c r="J675" s="67"/>
      <c r="K675" s="67"/>
      <c r="L675" s="67"/>
      <c r="M675" s="67"/>
      <c r="N675" s="67"/>
      <c r="O675" s="67"/>
      <c r="P675" s="67"/>
      <c r="Q675" s="67"/>
      <c r="R675" s="67"/>
      <c r="S675" s="67"/>
      <c r="T675" s="67"/>
      <c r="U675" s="67"/>
      <c r="V675" s="67"/>
      <c r="W675" s="67"/>
      <c r="X675" s="67"/>
      <c r="Y675" s="67"/>
      <c r="Z675" s="67"/>
    </row>
    <row r="676" spans="1:26" ht="15.75" customHeight="1">
      <c r="A676" s="67"/>
      <c r="B676" s="67"/>
      <c r="C676" s="67"/>
      <c r="D676" s="67"/>
      <c r="E676" s="67"/>
      <c r="F676" s="67"/>
      <c r="G676" s="67"/>
      <c r="H676" s="67"/>
      <c r="I676" s="67"/>
      <c r="J676" s="67"/>
      <c r="K676" s="67"/>
      <c r="L676" s="67"/>
      <c r="M676" s="67"/>
      <c r="N676" s="67"/>
      <c r="O676" s="67"/>
      <c r="P676" s="67"/>
      <c r="Q676" s="67"/>
      <c r="R676" s="67"/>
      <c r="S676" s="67"/>
      <c r="T676" s="67"/>
      <c r="U676" s="67"/>
      <c r="V676" s="67"/>
      <c r="W676" s="67"/>
      <c r="X676" s="67"/>
      <c r="Y676" s="67"/>
      <c r="Z676" s="67"/>
    </row>
    <row r="677" spans="1:26" ht="15.75" customHeight="1">
      <c r="A677" s="67"/>
      <c r="B677" s="67"/>
      <c r="C677" s="67"/>
      <c r="D677" s="67"/>
      <c r="E677" s="67"/>
      <c r="F677" s="67"/>
      <c r="G677" s="67"/>
      <c r="H677" s="67"/>
      <c r="I677" s="67"/>
      <c r="J677" s="67"/>
      <c r="K677" s="67"/>
      <c r="L677" s="67"/>
      <c r="M677" s="67"/>
      <c r="N677" s="67"/>
      <c r="O677" s="67"/>
      <c r="P677" s="67"/>
      <c r="Q677" s="67"/>
      <c r="R677" s="67"/>
      <c r="S677" s="67"/>
      <c r="T677" s="67"/>
      <c r="U677" s="67"/>
      <c r="V677" s="67"/>
      <c r="W677" s="67"/>
      <c r="X677" s="67"/>
      <c r="Y677" s="67"/>
      <c r="Z677" s="67"/>
    </row>
    <row r="678" spans="1:26" ht="15.75" customHeight="1">
      <c r="A678" s="67"/>
      <c r="B678" s="67"/>
      <c r="C678" s="67"/>
      <c r="D678" s="67"/>
      <c r="E678" s="67"/>
      <c r="F678" s="67"/>
      <c r="G678" s="67"/>
      <c r="H678" s="67"/>
      <c r="I678" s="67"/>
      <c r="J678" s="67"/>
      <c r="K678" s="67"/>
      <c r="L678" s="67"/>
      <c r="M678" s="67"/>
      <c r="N678" s="67"/>
      <c r="O678" s="67"/>
      <c r="P678" s="67"/>
      <c r="Q678" s="67"/>
      <c r="R678" s="67"/>
      <c r="S678" s="67"/>
      <c r="T678" s="67"/>
      <c r="U678" s="67"/>
      <c r="V678" s="67"/>
      <c r="W678" s="67"/>
      <c r="X678" s="67"/>
      <c r="Y678" s="67"/>
      <c r="Z678" s="67"/>
    </row>
    <row r="679" spans="1:26" ht="15.75" customHeight="1">
      <c r="A679" s="67"/>
      <c r="B679" s="67"/>
      <c r="C679" s="67"/>
      <c r="D679" s="67"/>
      <c r="E679" s="67"/>
      <c r="F679" s="67"/>
      <c r="G679" s="67"/>
      <c r="H679" s="67"/>
      <c r="I679" s="67"/>
      <c r="J679" s="67"/>
      <c r="K679" s="67"/>
      <c r="L679" s="67"/>
      <c r="M679" s="67"/>
      <c r="N679" s="67"/>
      <c r="O679" s="67"/>
      <c r="P679" s="67"/>
      <c r="Q679" s="67"/>
      <c r="R679" s="67"/>
      <c r="S679" s="67"/>
      <c r="T679" s="67"/>
      <c r="U679" s="67"/>
      <c r="V679" s="67"/>
      <c r="W679" s="67"/>
      <c r="X679" s="67"/>
      <c r="Y679" s="67"/>
      <c r="Z679" s="67"/>
    </row>
    <row r="680" spans="1:26" ht="15.75" customHeight="1">
      <c r="A680" s="67"/>
      <c r="B680" s="67"/>
      <c r="C680" s="67"/>
      <c r="D680" s="67"/>
      <c r="E680" s="67"/>
      <c r="F680" s="67"/>
      <c r="G680" s="67"/>
      <c r="H680" s="67"/>
      <c r="I680" s="67"/>
      <c r="J680" s="67"/>
      <c r="K680" s="67"/>
      <c r="L680" s="67"/>
      <c r="M680" s="67"/>
      <c r="N680" s="67"/>
      <c r="O680" s="67"/>
      <c r="P680" s="67"/>
      <c r="Q680" s="67"/>
      <c r="R680" s="67"/>
      <c r="S680" s="67"/>
      <c r="T680" s="67"/>
      <c r="U680" s="67"/>
      <c r="V680" s="67"/>
      <c r="W680" s="67"/>
      <c r="X680" s="67"/>
      <c r="Y680" s="67"/>
      <c r="Z680" s="67"/>
    </row>
    <row r="681" spans="1:26" ht="15.75" customHeight="1">
      <c r="A681" s="67"/>
      <c r="B681" s="67"/>
      <c r="C681" s="67"/>
      <c r="D681" s="67"/>
      <c r="E681" s="67"/>
      <c r="F681" s="67"/>
      <c r="G681" s="67"/>
      <c r="H681" s="67"/>
      <c r="I681" s="67"/>
      <c r="J681" s="67"/>
      <c r="K681" s="67"/>
      <c r="L681" s="67"/>
      <c r="M681" s="67"/>
      <c r="N681" s="67"/>
      <c r="O681" s="67"/>
      <c r="P681" s="67"/>
      <c r="Q681" s="67"/>
      <c r="R681" s="67"/>
      <c r="S681" s="67"/>
      <c r="T681" s="67"/>
      <c r="U681" s="67"/>
      <c r="V681" s="67"/>
      <c r="W681" s="67"/>
      <c r="X681" s="67"/>
      <c r="Y681" s="67"/>
      <c r="Z681" s="67"/>
    </row>
    <row r="682" spans="1:26" ht="15.75" customHeight="1">
      <c r="A682" s="67"/>
      <c r="B682" s="67"/>
      <c r="C682" s="67"/>
      <c r="D682" s="67"/>
      <c r="E682" s="67"/>
      <c r="F682" s="67"/>
      <c r="G682" s="67"/>
      <c r="H682" s="67"/>
      <c r="I682" s="67"/>
      <c r="J682" s="67"/>
      <c r="K682" s="67"/>
      <c r="L682" s="67"/>
      <c r="M682" s="67"/>
      <c r="N682" s="67"/>
      <c r="O682" s="67"/>
      <c r="P682" s="67"/>
      <c r="Q682" s="67"/>
      <c r="R682" s="67"/>
      <c r="S682" s="67"/>
      <c r="T682" s="67"/>
      <c r="U682" s="67"/>
      <c r="V682" s="67"/>
      <c r="W682" s="67"/>
      <c r="X682" s="67"/>
      <c r="Y682" s="67"/>
      <c r="Z682" s="67"/>
    </row>
    <row r="683" spans="1:26" ht="15.75" customHeight="1">
      <c r="A683" s="67"/>
      <c r="B683" s="67"/>
      <c r="C683" s="67"/>
      <c r="D683" s="67"/>
      <c r="E683" s="67"/>
      <c r="F683" s="67"/>
      <c r="G683" s="67"/>
      <c r="H683" s="67"/>
      <c r="I683" s="67"/>
      <c r="J683" s="67"/>
      <c r="K683" s="67"/>
      <c r="L683" s="67"/>
      <c r="M683" s="67"/>
      <c r="N683" s="67"/>
      <c r="O683" s="67"/>
      <c r="P683" s="67"/>
      <c r="Q683" s="67"/>
      <c r="R683" s="67"/>
      <c r="S683" s="67"/>
      <c r="T683" s="67"/>
      <c r="U683" s="67"/>
      <c r="V683" s="67"/>
      <c r="W683" s="67"/>
      <c r="X683" s="67"/>
      <c r="Y683" s="67"/>
      <c r="Z683" s="67"/>
    </row>
    <row r="684" spans="1:26" ht="15.75" customHeight="1">
      <c r="A684" s="67"/>
      <c r="B684" s="67"/>
      <c r="C684" s="67"/>
      <c r="D684" s="67"/>
      <c r="E684" s="67"/>
      <c r="F684" s="67"/>
      <c r="G684" s="67"/>
      <c r="H684" s="67"/>
      <c r="I684" s="67"/>
      <c r="J684" s="67"/>
      <c r="K684" s="67"/>
      <c r="L684" s="67"/>
      <c r="M684" s="67"/>
      <c r="N684" s="67"/>
      <c r="O684" s="67"/>
      <c r="P684" s="67"/>
      <c r="Q684" s="67"/>
      <c r="R684" s="67"/>
      <c r="S684" s="67"/>
      <c r="T684" s="67"/>
      <c r="U684" s="67"/>
      <c r="V684" s="67"/>
      <c r="W684" s="67"/>
      <c r="X684" s="67"/>
      <c r="Y684" s="67"/>
      <c r="Z684" s="67"/>
    </row>
    <row r="685" spans="1:26" ht="15.75" customHeight="1">
      <c r="A685" s="67"/>
      <c r="B685" s="67"/>
      <c r="C685" s="67"/>
      <c r="D685" s="67"/>
      <c r="E685" s="67"/>
      <c r="F685" s="67"/>
      <c r="G685" s="67"/>
      <c r="H685" s="67"/>
      <c r="I685" s="67"/>
      <c r="J685" s="67"/>
      <c r="K685" s="67"/>
      <c r="L685" s="67"/>
      <c r="M685" s="67"/>
      <c r="N685" s="67"/>
      <c r="O685" s="67"/>
      <c r="P685" s="67"/>
      <c r="Q685" s="67"/>
      <c r="R685" s="67"/>
      <c r="S685" s="67"/>
      <c r="T685" s="67"/>
      <c r="U685" s="67"/>
      <c r="V685" s="67"/>
      <c r="W685" s="67"/>
      <c r="X685" s="67"/>
      <c r="Y685" s="67"/>
      <c r="Z685" s="67"/>
    </row>
    <row r="686" spans="1:26" ht="15.75" customHeight="1">
      <c r="A686" s="67"/>
      <c r="B686" s="67"/>
      <c r="C686" s="67"/>
      <c r="D686" s="67"/>
      <c r="E686" s="67"/>
      <c r="F686" s="67"/>
      <c r="G686" s="67"/>
      <c r="H686" s="67"/>
      <c r="I686" s="67"/>
      <c r="J686" s="67"/>
      <c r="K686" s="67"/>
      <c r="L686" s="67"/>
      <c r="M686" s="67"/>
      <c r="N686" s="67"/>
      <c r="O686" s="67"/>
      <c r="P686" s="67"/>
      <c r="Q686" s="67"/>
      <c r="R686" s="67"/>
      <c r="S686" s="67"/>
      <c r="T686" s="67"/>
      <c r="U686" s="67"/>
      <c r="V686" s="67"/>
      <c r="W686" s="67"/>
      <c r="X686" s="67"/>
      <c r="Y686" s="67"/>
      <c r="Z686" s="67"/>
    </row>
    <row r="687" spans="1:26" ht="15.75" customHeight="1">
      <c r="A687" s="67"/>
      <c r="B687" s="67"/>
      <c r="C687" s="67"/>
      <c r="D687" s="67"/>
      <c r="E687" s="67"/>
      <c r="F687" s="67"/>
      <c r="G687" s="67"/>
      <c r="H687" s="67"/>
      <c r="I687" s="67"/>
      <c r="J687" s="67"/>
      <c r="K687" s="67"/>
      <c r="L687" s="67"/>
      <c r="M687" s="67"/>
      <c r="N687" s="67"/>
      <c r="O687" s="67"/>
      <c r="P687" s="67"/>
      <c r="Q687" s="67"/>
      <c r="R687" s="67"/>
      <c r="S687" s="67"/>
      <c r="T687" s="67"/>
      <c r="U687" s="67"/>
      <c r="V687" s="67"/>
      <c r="W687" s="67"/>
      <c r="X687" s="67"/>
      <c r="Y687" s="67"/>
      <c r="Z687" s="67"/>
    </row>
    <row r="688" spans="1:26" ht="15.75" customHeight="1">
      <c r="A688" s="67"/>
      <c r="B688" s="67"/>
      <c r="C688" s="67"/>
      <c r="D688" s="67"/>
      <c r="E688" s="67"/>
      <c r="F688" s="67"/>
      <c r="G688" s="67"/>
      <c r="H688" s="67"/>
      <c r="I688" s="67"/>
      <c r="J688" s="67"/>
      <c r="K688" s="67"/>
      <c r="L688" s="67"/>
      <c r="M688" s="67"/>
      <c r="N688" s="67"/>
      <c r="O688" s="67"/>
      <c r="P688" s="67"/>
      <c r="Q688" s="67"/>
      <c r="R688" s="67"/>
      <c r="S688" s="67"/>
      <c r="T688" s="67"/>
      <c r="U688" s="67"/>
      <c r="V688" s="67"/>
      <c r="W688" s="67"/>
      <c r="X688" s="67"/>
      <c r="Y688" s="67"/>
      <c r="Z688" s="67"/>
    </row>
    <row r="689" spans="1:26" ht="15.75" customHeight="1">
      <c r="A689" s="67"/>
      <c r="B689" s="67"/>
      <c r="C689" s="67"/>
      <c r="D689" s="67"/>
      <c r="E689" s="67"/>
      <c r="F689" s="67"/>
      <c r="G689" s="67"/>
      <c r="H689" s="67"/>
      <c r="I689" s="67"/>
      <c r="J689" s="67"/>
      <c r="K689" s="67"/>
      <c r="L689" s="67"/>
      <c r="M689" s="67"/>
      <c r="N689" s="67"/>
      <c r="O689" s="67"/>
      <c r="P689" s="67"/>
      <c r="Q689" s="67"/>
      <c r="R689" s="67"/>
      <c r="S689" s="67"/>
      <c r="T689" s="67"/>
      <c r="U689" s="67"/>
      <c r="V689" s="67"/>
      <c r="W689" s="67"/>
      <c r="X689" s="67"/>
      <c r="Y689" s="67"/>
      <c r="Z689" s="67"/>
    </row>
    <row r="690" spans="1:26" ht="15.75" customHeight="1">
      <c r="A690" s="67"/>
      <c r="B690" s="67"/>
      <c r="C690" s="67"/>
      <c r="D690" s="67"/>
      <c r="E690" s="67"/>
      <c r="F690" s="67"/>
      <c r="G690" s="67"/>
      <c r="H690" s="67"/>
      <c r="I690" s="67"/>
      <c r="J690" s="67"/>
      <c r="K690" s="67"/>
      <c r="L690" s="67"/>
      <c r="M690" s="67"/>
      <c r="N690" s="67"/>
      <c r="O690" s="67"/>
      <c r="P690" s="67"/>
      <c r="Q690" s="67"/>
      <c r="R690" s="67"/>
      <c r="S690" s="67"/>
      <c r="T690" s="67"/>
      <c r="U690" s="67"/>
      <c r="V690" s="67"/>
      <c r="W690" s="67"/>
      <c r="X690" s="67"/>
      <c r="Y690" s="67"/>
      <c r="Z690" s="67"/>
    </row>
    <row r="691" spans="1:26" ht="15.75" customHeight="1">
      <c r="A691" s="67"/>
      <c r="B691" s="67"/>
      <c r="C691" s="67"/>
      <c r="D691" s="67"/>
      <c r="E691" s="67"/>
      <c r="F691" s="67"/>
      <c r="G691" s="67"/>
      <c r="H691" s="67"/>
      <c r="I691" s="67"/>
      <c r="J691" s="67"/>
      <c r="K691" s="67"/>
      <c r="L691" s="67"/>
      <c r="M691" s="67"/>
      <c r="N691" s="67"/>
      <c r="O691" s="67"/>
      <c r="P691" s="67"/>
      <c r="Q691" s="67"/>
      <c r="R691" s="67"/>
      <c r="S691" s="67"/>
      <c r="T691" s="67"/>
      <c r="U691" s="67"/>
      <c r="V691" s="67"/>
      <c r="W691" s="67"/>
      <c r="X691" s="67"/>
      <c r="Y691" s="67"/>
      <c r="Z691" s="67"/>
    </row>
    <row r="692" spans="1:26" ht="15.75" customHeight="1">
      <c r="A692" s="67"/>
      <c r="B692" s="67"/>
      <c r="C692" s="67"/>
      <c r="D692" s="67"/>
      <c r="E692" s="67"/>
      <c r="F692" s="67"/>
      <c r="G692" s="67"/>
      <c r="H692" s="67"/>
      <c r="I692" s="67"/>
      <c r="J692" s="67"/>
      <c r="K692" s="67"/>
      <c r="L692" s="67"/>
      <c r="M692" s="67"/>
      <c r="N692" s="67"/>
      <c r="O692" s="67"/>
      <c r="P692" s="67"/>
      <c r="Q692" s="67"/>
      <c r="R692" s="67"/>
      <c r="S692" s="67"/>
      <c r="T692" s="67"/>
      <c r="U692" s="67"/>
      <c r="V692" s="67"/>
      <c r="W692" s="67"/>
      <c r="X692" s="67"/>
      <c r="Y692" s="67"/>
      <c r="Z692" s="67"/>
    </row>
    <row r="693" spans="1:26" ht="15.75" customHeight="1">
      <c r="A693" s="67"/>
      <c r="B693" s="67"/>
      <c r="C693" s="67"/>
      <c r="D693" s="67"/>
      <c r="E693" s="67"/>
      <c r="F693" s="67"/>
      <c r="G693" s="67"/>
      <c r="H693" s="67"/>
      <c r="I693" s="67"/>
      <c r="J693" s="67"/>
      <c r="K693" s="67"/>
      <c r="L693" s="67"/>
      <c r="M693" s="67"/>
      <c r="N693" s="67"/>
      <c r="O693" s="67"/>
      <c r="P693" s="67"/>
      <c r="Q693" s="67"/>
      <c r="R693" s="67"/>
      <c r="S693" s="67"/>
      <c r="T693" s="67"/>
      <c r="U693" s="67"/>
      <c r="V693" s="67"/>
      <c r="W693" s="67"/>
      <c r="X693" s="67"/>
      <c r="Y693" s="67"/>
      <c r="Z693" s="67"/>
    </row>
    <row r="694" spans="1:26" ht="15.75" customHeight="1">
      <c r="A694" s="67"/>
      <c r="B694" s="67"/>
      <c r="C694" s="67"/>
      <c r="D694" s="67"/>
      <c r="E694" s="67"/>
      <c r="F694" s="67"/>
      <c r="G694" s="67"/>
      <c r="H694" s="67"/>
      <c r="I694" s="67"/>
      <c r="J694" s="67"/>
      <c r="K694" s="67"/>
      <c r="L694" s="67"/>
      <c r="M694" s="67"/>
      <c r="N694" s="67"/>
      <c r="O694" s="67"/>
      <c r="P694" s="67"/>
      <c r="Q694" s="67"/>
      <c r="R694" s="67"/>
      <c r="S694" s="67"/>
      <c r="T694" s="67"/>
      <c r="U694" s="67"/>
      <c r="V694" s="67"/>
      <c r="W694" s="67"/>
      <c r="X694" s="67"/>
      <c r="Y694" s="67"/>
      <c r="Z694" s="67"/>
    </row>
    <row r="695" spans="1:26" ht="15.75" customHeight="1">
      <c r="A695" s="67"/>
      <c r="B695" s="67"/>
      <c r="C695" s="67"/>
      <c r="D695" s="67"/>
      <c r="E695" s="67"/>
      <c r="F695" s="67"/>
      <c r="G695" s="67"/>
      <c r="H695" s="67"/>
      <c r="I695" s="67"/>
      <c r="J695" s="67"/>
      <c r="K695" s="67"/>
      <c r="L695" s="67"/>
      <c r="M695" s="67"/>
      <c r="N695" s="67"/>
      <c r="O695" s="67"/>
      <c r="P695" s="67"/>
      <c r="Q695" s="67"/>
      <c r="R695" s="67"/>
      <c r="S695" s="67"/>
      <c r="T695" s="67"/>
      <c r="U695" s="67"/>
      <c r="V695" s="67"/>
      <c r="W695" s="67"/>
      <c r="X695" s="67"/>
      <c r="Y695" s="67"/>
      <c r="Z695" s="67"/>
    </row>
    <row r="696" spans="1:26" ht="15.75" customHeight="1">
      <c r="A696" s="67"/>
      <c r="B696" s="67"/>
      <c r="C696" s="67"/>
      <c r="D696" s="67"/>
      <c r="E696" s="67"/>
      <c r="F696" s="67"/>
      <c r="G696" s="67"/>
      <c r="H696" s="67"/>
      <c r="I696" s="67"/>
      <c r="J696" s="67"/>
      <c r="K696" s="67"/>
      <c r="L696" s="67"/>
      <c r="M696" s="67"/>
      <c r="N696" s="67"/>
      <c r="O696" s="67"/>
      <c r="P696" s="67"/>
      <c r="Q696" s="67"/>
      <c r="R696" s="67"/>
      <c r="S696" s="67"/>
      <c r="T696" s="67"/>
      <c r="U696" s="67"/>
      <c r="V696" s="67"/>
      <c r="W696" s="67"/>
      <c r="X696" s="67"/>
      <c r="Y696" s="67"/>
      <c r="Z696" s="67"/>
    </row>
    <row r="697" spans="1:26" ht="15.75" customHeight="1">
      <c r="A697" s="67"/>
      <c r="B697" s="67"/>
      <c r="C697" s="67"/>
      <c r="D697" s="67"/>
      <c r="E697" s="67"/>
      <c r="F697" s="67"/>
      <c r="G697" s="67"/>
      <c r="H697" s="67"/>
      <c r="I697" s="67"/>
      <c r="J697" s="67"/>
      <c r="K697" s="67"/>
      <c r="L697" s="67"/>
      <c r="M697" s="67"/>
      <c r="N697" s="67"/>
      <c r="O697" s="67"/>
      <c r="P697" s="67"/>
      <c r="Q697" s="67"/>
      <c r="R697" s="67"/>
      <c r="S697" s="67"/>
      <c r="T697" s="67"/>
      <c r="U697" s="67"/>
      <c r="V697" s="67"/>
      <c r="W697" s="67"/>
      <c r="X697" s="67"/>
      <c r="Y697" s="67"/>
      <c r="Z697" s="67"/>
    </row>
    <row r="698" spans="1:26" ht="15.75" customHeight="1">
      <c r="A698" s="67"/>
      <c r="B698" s="67"/>
      <c r="C698" s="67"/>
      <c r="D698" s="67"/>
      <c r="E698" s="67"/>
      <c r="F698" s="67"/>
      <c r="G698" s="67"/>
      <c r="H698" s="67"/>
      <c r="I698" s="67"/>
      <c r="J698" s="67"/>
      <c r="K698" s="67"/>
      <c r="L698" s="67"/>
      <c r="M698" s="67"/>
      <c r="N698" s="67"/>
      <c r="O698" s="67"/>
      <c r="P698" s="67"/>
      <c r="Q698" s="67"/>
      <c r="R698" s="67"/>
      <c r="S698" s="67"/>
      <c r="T698" s="67"/>
      <c r="U698" s="67"/>
      <c r="V698" s="67"/>
      <c r="W698" s="67"/>
      <c r="X698" s="67"/>
      <c r="Y698" s="67"/>
      <c r="Z698" s="67"/>
    </row>
    <row r="699" spans="1:26" ht="15.75" customHeight="1">
      <c r="A699" s="67"/>
      <c r="B699" s="67"/>
      <c r="C699" s="67"/>
      <c r="D699" s="67"/>
      <c r="E699" s="67"/>
      <c r="F699" s="67"/>
      <c r="G699" s="67"/>
      <c r="H699" s="67"/>
      <c r="I699" s="67"/>
      <c r="J699" s="67"/>
      <c r="K699" s="67"/>
      <c r="L699" s="67"/>
      <c r="M699" s="67"/>
      <c r="N699" s="67"/>
      <c r="O699" s="67"/>
      <c r="P699" s="67"/>
      <c r="Q699" s="67"/>
      <c r="R699" s="67"/>
      <c r="S699" s="67"/>
      <c r="T699" s="67"/>
      <c r="U699" s="67"/>
      <c r="V699" s="67"/>
      <c r="W699" s="67"/>
      <c r="X699" s="67"/>
      <c r="Y699" s="67"/>
      <c r="Z699" s="67"/>
    </row>
    <row r="700" spans="1:26" ht="15.75" customHeight="1">
      <c r="A700" s="67"/>
      <c r="B700" s="67"/>
      <c r="C700" s="67"/>
      <c r="D700" s="67"/>
      <c r="E700" s="67"/>
      <c r="F700" s="67"/>
      <c r="G700" s="67"/>
      <c r="H700" s="67"/>
      <c r="I700" s="67"/>
      <c r="J700" s="67"/>
      <c r="K700" s="67"/>
      <c r="L700" s="67"/>
      <c r="M700" s="67"/>
      <c r="N700" s="67"/>
      <c r="O700" s="67"/>
      <c r="P700" s="67"/>
      <c r="Q700" s="67"/>
      <c r="R700" s="67"/>
      <c r="S700" s="67"/>
      <c r="T700" s="67"/>
      <c r="U700" s="67"/>
      <c r="V700" s="67"/>
      <c r="W700" s="67"/>
      <c r="X700" s="67"/>
      <c r="Y700" s="67"/>
      <c r="Z700" s="67"/>
    </row>
    <row r="701" spans="1:26" ht="15.75" customHeight="1">
      <c r="A701" s="67"/>
      <c r="B701" s="67"/>
      <c r="C701" s="67"/>
      <c r="D701" s="67"/>
      <c r="E701" s="67"/>
      <c r="F701" s="67"/>
      <c r="G701" s="67"/>
      <c r="H701" s="67"/>
      <c r="I701" s="67"/>
      <c r="J701" s="67"/>
      <c r="K701" s="67"/>
      <c r="L701" s="67"/>
      <c r="M701" s="67"/>
      <c r="N701" s="67"/>
      <c r="O701" s="67"/>
      <c r="P701" s="67"/>
      <c r="Q701" s="67"/>
      <c r="R701" s="67"/>
      <c r="S701" s="67"/>
      <c r="T701" s="67"/>
      <c r="U701" s="67"/>
      <c r="V701" s="67"/>
      <c r="W701" s="67"/>
      <c r="X701" s="67"/>
      <c r="Y701" s="67"/>
      <c r="Z701" s="67"/>
    </row>
    <row r="702" spans="1:26" ht="15.75" customHeight="1">
      <c r="A702" s="67"/>
      <c r="B702" s="67"/>
      <c r="C702" s="67"/>
      <c r="D702" s="67"/>
      <c r="E702" s="67"/>
      <c r="F702" s="67"/>
      <c r="G702" s="67"/>
      <c r="H702" s="67"/>
      <c r="I702" s="67"/>
      <c r="J702" s="67"/>
      <c r="K702" s="67"/>
      <c r="L702" s="67"/>
      <c r="M702" s="67"/>
      <c r="N702" s="67"/>
      <c r="O702" s="67"/>
      <c r="P702" s="67"/>
      <c r="Q702" s="67"/>
      <c r="R702" s="67"/>
      <c r="S702" s="67"/>
      <c r="T702" s="67"/>
      <c r="U702" s="67"/>
      <c r="V702" s="67"/>
      <c r="W702" s="67"/>
      <c r="X702" s="67"/>
      <c r="Y702" s="67"/>
      <c r="Z702" s="67"/>
    </row>
    <row r="703" spans="1:26" ht="15.75" customHeight="1">
      <c r="A703" s="67"/>
      <c r="B703" s="67"/>
      <c r="C703" s="67"/>
      <c r="D703" s="67"/>
      <c r="E703" s="67"/>
      <c r="F703" s="67"/>
      <c r="G703" s="67"/>
      <c r="H703" s="67"/>
      <c r="I703" s="67"/>
      <c r="J703" s="67"/>
      <c r="K703" s="67"/>
      <c r="L703" s="67"/>
      <c r="M703" s="67"/>
      <c r="N703" s="67"/>
      <c r="O703" s="67"/>
      <c r="P703" s="67"/>
      <c r="Q703" s="67"/>
      <c r="R703" s="67"/>
      <c r="S703" s="67"/>
      <c r="T703" s="67"/>
      <c r="U703" s="67"/>
      <c r="V703" s="67"/>
      <c r="W703" s="67"/>
      <c r="X703" s="67"/>
      <c r="Y703" s="67"/>
      <c r="Z703" s="67"/>
    </row>
    <row r="704" spans="1:26" ht="15.75" customHeight="1">
      <c r="A704" s="67"/>
      <c r="B704" s="67"/>
      <c r="C704" s="67"/>
      <c r="D704" s="67"/>
      <c r="E704" s="67"/>
      <c r="F704" s="67"/>
      <c r="G704" s="67"/>
      <c r="H704" s="67"/>
      <c r="I704" s="67"/>
      <c r="J704" s="67"/>
      <c r="K704" s="67"/>
      <c r="L704" s="67"/>
      <c r="M704" s="67"/>
      <c r="N704" s="67"/>
      <c r="O704" s="67"/>
      <c r="P704" s="67"/>
      <c r="Q704" s="67"/>
      <c r="R704" s="67"/>
      <c r="S704" s="67"/>
      <c r="T704" s="67"/>
      <c r="U704" s="67"/>
      <c r="V704" s="67"/>
      <c r="W704" s="67"/>
      <c r="X704" s="67"/>
      <c r="Y704" s="67"/>
      <c r="Z704" s="67"/>
    </row>
    <row r="705" spans="1:26" ht="15.75" customHeight="1">
      <c r="A705" s="67"/>
      <c r="B705" s="67"/>
      <c r="C705" s="67"/>
      <c r="D705" s="67"/>
      <c r="E705" s="67"/>
      <c r="F705" s="67"/>
      <c r="G705" s="67"/>
      <c r="H705" s="67"/>
      <c r="I705" s="67"/>
      <c r="J705" s="67"/>
      <c r="K705" s="67"/>
      <c r="L705" s="67"/>
      <c r="M705" s="67"/>
      <c r="N705" s="67"/>
      <c r="O705" s="67"/>
      <c r="P705" s="67"/>
      <c r="Q705" s="67"/>
      <c r="R705" s="67"/>
      <c r="S705" s="67"/>
      <c r="T705" s="67"/>
      <c r="U705" s="67"/>
      <c r="V705" s="67"/>
      <c r="W705" s="67"/>
      <c r="X705" s="67"/>
      <c r="Y705" s="67"/>
      <c r="Z705" s="67"/>
    </row>
    <row r="706" spans="1:26" ht="15.75" customHeight="1">
      <c r="A706" s="67"/>
      <c r="B706" s="67"/>
      <c r="C706" s="67"/>
      <c r="D706" s="67"/>
      <c r="E706" s="67"/>
      <c r="F706" s="67"/>
      <c r="G706" s="67"/>
      <c r="H706" s="67"/>
      <c r="I706" s="67"/>
      <c r="J706" s="67"/>
      <c r="K706" s="67"/>
      <c r="L706" s="67"/>
      <c r="M706" s="67"/>
      <c r="N706" s="67"/>
      <c r="O706" s="67"/>
      <c r="P706" s="67"/>
      <c r="Q706" s="67"/>
      <c r="R706" s="67"/>
      <c r="S706" s="67"/>
      <c r="T706" s="67"/>
      <c r="U706" s="67"/>
      <c r="V706" s="67"/>
      <c r="W706" s="67"/>
      <c r="X706" s="67"/>
      <c r="Y706" s="67"/>
      <c r="Z706" s="67"/>
    </row>
    <row r="707" spans="1:26" ht="15.75" customHeight="1">
      <c r="A707" s="67"/>
      <c r="B707" s="67"/>
      <c r="C707" s="67"/>
      <c r="D707" s="67"/>
      <c r="E707" s="67"/>
      <c r="F707" s="67"/>
      <c r="G707" s="67"/>
      <c r="H707" s="67"/>
      <c r="I707" s="67"/>
      <c r="J707" s="67"/>
      <c r="K707" s="67"/>
      <c r="L707" s="67"/>
      <c r="M707" s="67"/>
      <c r="N707" s="67"/>
      <c r="O707" s="67"/>
      <c r="P707" s="67"/>
      <c r="Q707" s="67"/>
      <c r="R707" s="67"/>
      <c r="S707" s="67"/>
      <c r="T707" s="67"/>
      <c r="U707" s="67"/>
      <c r="V707" s="67"/>
      <c r="W707" s="67"/>
      <c r="X707" s="67"/>
      <c r="Y707" s="67"/>
      <c r="Z707" s="67"/>
    </row>
    <row r="708" spans="1:26" ht="15.75" customHeight="1">
      <c r="A708" s="67"/>
      <c r="B708" s="67"/>
      <c r="C708" s="67"/>
      <c r="D708" s="67"/>
      <c r="E708" s="67"/>
      <c r="F708" s="67"/>
      <c r="G708" s="67"/>
      <c r="H708" s="67"/>
      <c r="I708" s="67"/>
      <c r="J708" s="67"/>
      <c r="K708" s="67"/>
      <c r="L708" s="67"/>
      <c r="M708" s="67"/>
      <c r="N708" s="67"/>
      <c r="O708" s="67"/>
      <c r="P708" s="67"/>
      <c r="Q708" s="67"/>
      <c r="R708" s="67"/>
      <c r="S708" s="67"/>
      <c r="T708" s="67"/>
      <c r="U708" s="67"/>
      <c r="V708" s="67"/>
      <c r="W708" s="67"/>
      <c r="X708" s="67"/>
      <c r="Y708" s="67"/>
      <c r="Z708" s="67"/>
    </row>
    <row r="709" spans="1:26" ht="15.75" customHeight="1">
      <c r="A709" s="67"/>
      <c r="B709" s="67"/>
      <c r="C709" s="67"/>
      <c r="D709" s="67"/>
      <c r="E709" s="67"/>
      <c r="F709" s="67"/>
      <c r="G709" s="67"/>
      <c r="H709" s="67"/>
      <c r="I709" s="67"/>
      <c r="J709" s="67"/>
      <c r="K709" s="67"/>
      <c r="L709" s="67"/>
      <c r="M709" s="67"/>
      <c r="N709" s="67"/>
      <c r="O709" s="67"/>
      <c r="P709" s="67"/>
      <c r="Q709" s="67"/>
      <c r="R709" s="67"/>
      <c r="S709" s="67"/>
      <c r="T709" s="67"/>
      <c r="U709" s="67"/>
      <c r="V709" s="67"/>
      <c r="W709" s="67"/>
      <c r="X709" s="67"/>
      <c r="Y709" s="67"/>
      <c r="Z709" s="67"/>
    </row>
    <row r="710" spans="1:26" ht="15.75" customHeight="1">
      <c r="A710" s="67"/>
      <c r="B710" s="67"/>
      <c r="C710" s="67"/>
      <c r="D710" s="67"/>
      <c r="E710" s="67"/>
      <c r="F710" s="67"/>
      <c r="G710" s="67"/>
      <c r="H710" s="67"/>
      <c r="I710" s="67"/>
      <c r="J710" s="67"/>
      <c r="K710" s="67"/>
      <c r="L710" s="67"/>
      <c r="M710" s="67"/>
      <c r="N710" s="67"/>
      <c r="O710" s="67"/>
      <c r="P710" s="67"/>
      <c r="Q710" s="67"/>
      <c r="R710" s="67"/>
      <c r="S710" s="67"/>
      <c r="T710" s="67"/>
      <c r="U710" s="67"/>
      <c r="V710" s="67"/>
      <c r="W710" s="67"/>
      <c r="X710" s="67"/>
      <c r="Y710" s="67"/>
      <c r="Z710" s="67"/>
    </row>
    <row r="711" spans="1:26" ht="15.75" customHeight="1">
      <c r="A711" s="67"/>
      <c r="B711" s="67"/>
      <c r="C711" s="67"/>
      <c r="D711" s="67"/>
      <c r="E711" s="67"/>
      <c r="F711" s="67"/>
      <c r="G711" s="67"/>
      <c r="H711" s="67"/>
      <c r="I711" s="67"/>
      <c r="J711" s="67"/>
      <c r="K711" s="67"/>
      <c r="L711" s="67"/>
      <c r="M711" s="67"/>
      <c r="N711" s="67"/>
      <c r="O711" s="67"/>
      <c r="P711" s="67"/>
      <c r="Q711" s="67"/>
      <c r="R711" s="67"/>
      <c r="S711" s="67"/>
      <c r="T711" s="67"/>
      <c r="U711" s="67"/>
      <c r="V711" s="67"/>
      <c r="W711" s="67"/>
      <c r="X711" s="67"/>
      <c r="Y711" s="67"/>
      <c r="Z711" s="67"/>
    </row>
    <row r="712" spans="1:26" ht="15.75" customHeight="1">
      <c r="A712" s="67"/>
      <c r="B712" s="67"/>
      <c r="C712" s="67"/>
      <c r="D712" s="67"/>
      <c r="E712" s="67"/>
      <c r="F712" s="67"/>
      <c r="G712" s="67"/>
      <c r="H712" s="67"/>
      <c r="I712" s="67"/>
      <c r="J712" s="67"/>
      <c r="K712" s="67"/>
      <c r="L712" s="67"/>
      <c r="M712" s="67"/>
      <c r="N712" s="67"/>
      <c r="O712" s="67"/>
      <c r="P712" s="67"/>
      <c r="Q712" s="67"/>
      <c r="R712" s="67"/>
      <c r="S712" s="67"/>
      <c r="T712" s="67"/>
      <c r="U712" s="67"/>
      <c r="V712" s="67"/>
      <c r="W712" s="67"/>
      <c r="X712" s="67"/>
      <c r="Y712" s="67"/>
      <c r="Z712" s="67"/>
    </row>
    <row r="713" spans="1:26" ht="15.75" customHeight="1">
      <c r="A713" s="67"/>
      <c r="B713" s="67"/>
      <c r="C713" s="67"/>
      <c r="D713" s="67"/>
      <c r="E713" s="67"/>
      <c r="F713" s="67"/>
      <c r="G713" s="67"/>
      <c r="H713" s="67"/>
      <c r="I713" s="67"/>
      <c r="J713" s="67"/>
      <c r="K713" s="67"/>
      <c r="L713" s="67"/>
      <c r="M713" s="67"/>
      <c r="N713" s="67"/>
      <c r="O713" s="67"/>
      <c r="P713" s="67"/>
      <c r="Q713" s="67"/>
      <c r="R713" s="67"/>
      <c r="S713" s="67"/>
      <c r="T713" s="67"/>
      <c r="U713" s="67"/>
      <c r="V713" s="67"/>
      <c r="W713" s="67"/>
      <c r="X713" s="67"/>
      <c r="Y713" s="67"/>
      <c r="Z713" s="67"/>
    </row>
    <row r="714" spans="1:26" ht="15.75" customHeight="1">
      <c r="A714" s="67"/>
      <c r="B714" s="67"/>
      <c r="C714" s="67"/>
      <c r="D714" s="67"/>
      <c r="E714" s="67"/>
      <c r="F714" s="67"/>
      <c r="G714" s="67"/>
      <c r="H714" s="67"/>
      <c r="I714" s="67"/>
      <c r="J714" s="67"/>
      <c r="K714" s="67"/>
      <c r="L714" s="67"/>
      <c r="M714" s="67"/>
      <c r="N714" s="67"/>
      <c r="O714" s="67"/>
      <c r="P714" s="67"/>
      <c r="Q714" s="67"/>
      <c r="R714" s="67"/>
      <c r="S714" s="67"/>
      <c r="T714" s="67"/>
      <c r="U714" s="67"/>
      <c r="V714" s="67"/>
      <c r="W714" s="67"/>
      <c r="X714" s="67"/>
      <c r="Y714" s="67"/>
      <c r="Z714" s="67"/>
    </row>
    <row r="715" spans="1:26" ht="15.75" customHeight="1">
      <c r="A715" s="67"/>
      <c r="B715" s="67"/>
      <c r="C715" s="67"/>
      <c r="D715" s="67"/>
      <c r="E715" s="67"/>
      <c r="F715" s="67"/>
      <c r="G715" s="67"/>
      <c r="H715" s="67"/>
      <c r="I715" s="67"/>
      <c r="J715" s="67"/>
      <c r="K715" s="67"/>
      <c r="L715" s="67"/>
      <c r="M715" s="67"/>
      <c r="N715" s="67"/>
      <c r="O715" s="67"/>
      <c r="P715" s="67"/>
      <c r="Q715" s="67"/>
      <c r="R715" s="67"/>
      <c r="S715" s="67"/>
      <c r="T715" s="67"/>
      <c r="U715" s="67"/>
      <c r="V715" s="67"/>
      <c r="W715" s="67"/>
      <c r="X715" s="67"/>
      <c r="Y715" s="67"/>
      <c r="Z715" s="67"/>
    </row>
    <row r="716" spans="1:26" ht="15.75" customHeight="1">
      <c r="A716" s="67"/>
      <c r="B716" s="67"/>
      <c r="C716" s="67"/>
      <c r="D716" s="67"/>
      <c r="E716" s="67"/>
      <c r="F716" s="67"/>
      <c r="G716" s="67"/>
      <c r="H716" s="67"/>
      <c r="I716" s="67"/>
      <c r="J716" s="67"/>
      <c r="K716" s="67"/>
      <c r="L716" s="67"/>
      <c r="M716" s="67"/>
      <c r="N716" s="67"/>
      <c r="O716" s="67"/>
      <c r="P716" s="67"/>
      <c r="Q716" s="67"/>
      <c r="R716" s="67"/>
      <c r="S716" s="67"/>
      <c r="T716" s="67"/>
      <c r="U716" s="67"/>
      <c r="V716" s="67"/>
      <c r="W716" s="67"/>
      <c r="X716" s="67"/>
      <c r="Y716" s="67"/>
      <c r="Z716" s="67"/>
    </row>
    <row r="717" spans="1:26" ht="15.75" customHeight="1">
      <c r="A717" s="67"/>
      <c r="B717" s="67"/>
      <c r="C717" s="67"/>
      <c r="D717" s="67"/>
      <c r="E717" s="67"/>
      <c r="F717" s="67"/>
      <c r="G717" s="67"/>
      <c r="H717" s="67"/>
      <c r="I717" s="67"/>
      <c r="J717" s="67"/>
      <c r="K717" s="67"/>
      <c r="L717" s="67"/>
      <c r="M717" s="67"/>
      <c r="N717" s="67"/>
      <c r="O717" s="67"/>
      <c r="P717" s="67"/>
      <c r="Q717" s="67"/>
      <c r="R717" s="67"/>
      <c r="S717" s="67"/>
      <c r="T717" s="67"/>
      <c r="U717" s="67"/>
      <c r="V717" s="67"/>
      <c r="W717" s="67"/>
      <c r="X717" s="67"/>
      <c r="Y717" s="67"/>
      <c r="Z717" s="67"/>
    </row>
    <row r="718" spans="1:26" ht="15.75" customHeight="1">
      <c r="A718" s="67"/>
      <c r="B718" s="67"/>
      <c r="C718" s="67"/>
      <c r="D718" s="67"/>
      <c r="E718" s="67"/>
      <c r="F718" s="67"/>
      <c r="G718" s="67"/>
      <c r="H718" s="67"/>
      <c r="I718" s="67"/>
      <c r="J718" s="67"/>
      <c r="K718" s="67"/>
      <c r="L718" s="67"/>
      <c r="M718" s="67"/>
      <c r="N718" s="67"/>
      <c r="O718" s="67"/>
      <c r="P718" s="67"/>
      <c r="Q718" s="67"/>
      <c r="R718" s="67"/>
      <c r="S718" s="67"/>
      <c r="T718" s="67"/>
      <c r="U718" s="67"/>
      <c r="V718" s="67"/>
      <c r="W718" s="67"/>
      <c r="X718" s="67"/>
      <c r="Y718" s="67"/>
      <c r="Z718" s="67"/>
    </row>
    <row r="719" spans="1:26" ht="15.75" customHeight="1">
      <c r="A719" s="67"/>
      <c r="B719" s="67"/>
      <c r="C719" s="67"/>
      <c r="D719" s="67"/>
      <c r="E719" s="67"/>
      <c r="F719" s="67"/>
      <c r="G719" s="67"/>
      <c r="H719" s="67"/>
      <c r="I719" s="67"/>
      <c r="J719" s="67"/>
      <c r="K719" s="67"/>
      <c r="L719" s="67"/>
      <c r="M719" s="67"/>
      <c r="N719" s="67"/>
      <c r="O719" s="67"/>
      <c r="P719" s="67"/>
      <c r="Q719" s="67"/>
      <c r="R719" s="67"/>
      <c r="S719" s="67"/>
      <c r="T719" s="67"/>
      <c r="U719" s="67"/>
      <c r="V719" s="67"/>
      <c r="W719" s="67"/>
      <c r="X719" s="67"/>
      <c r="Y719" s="67"/>
      <c r="Z719" s="67"/>
    </row>
    <row r="720" spans="1:26" ht="15.75" customHeight="1">
      <c r="A720" s="67"/>
      <c r="B720" s="67"/>
      <c r="C720" s="67"/>
      <c r="D720" s="67"/>
      <c r="E720" s="67"/>
      <c r="F720" s="67"/>
      <c r="G720" s="67"/>
      <c r="H720" s="67"/>
      <c r="I720" s="67"/>
      <c r="J720" s="67"/>
      <c r="K720" s="67"/>
      <c r="L720" s="67"/>
      <c r="M720" s="67"/>
      <c r="N720" s="67"/>
      <c r="O720" s="67"/>
      <c r="P720" s="67"/>
      <c r="Q720" s="67"/>
      <c r="R720" s="67"/>
      <c r="S720" s="67"/>
      <c r="T720" s="67"/>
      <c r="U720" s="67"/>
      <c r="V720" s="67"/>
      <c r="W720" s="67"/>
      <c r="X720" s="67"/>
      <c r="Y720" s="67"/>
      <c r="Z720" s="67"/>
    </row>
    <row r="721" spans="1:26" ht="15.75" customHeight="1">
      <c r="A721" s="67"/>
      <c r="B721" s="67"/>
      <c r="C721" s="67"/>
      <c r="D721" s="67"/>
      <c r="E721" s="67"/>
      <c r="F721" s="67"/>
      <c r="G721" s="67"/>
      <c r="H721" s="67"/>
      <c r="I721" s="67"/>
      <c r="J721" s="67"/>
      <c r="K721" s="67"/>
      <c r="L721" s="67"/>
      <c r="M721" s="67"/>
      <c r="N721" s="67"/>
      <c r="O721" s="67"/>
      <c r="P721" s="67"/>
      <c r="Q721" s="67"/>
      <c r="R721" s="67"/>
      <c r="S721" s="67"/>
      <c r="T721" s="67"/>
      <c r="U721" s="67"/>
      <c r="V721" s="67"/>
      <c r="W721" s="67"/>
      <c r="X721" s="67"/>
      <c r="Y721" s="67"/>
      <c r="Z721" s="67"/>
    </row>
    <row r="722" spans="1:26" ht="15.75" customHeight="1">
      <c r="A722" s="67"/>
      <c r="B722" s="67"/>
      <c r="C722" s="67"/>
      <c r="D722" s="67"/>
      <c r="E722" s="67"/>
      <c r="F722" s="67"/>
      <c r="G722" s="67"/>
      <c r="H722" s="67"/>
      <c r="I722" s="67"/>
      <c r="J722" s="67"/>
      <c r="K722" s="67"/>
      <c r="L722" s="67"/>
      <c r="M722" s="67"/>
      <c r="N722" s="67"/>
      <c r="O722" s="67"/>
      <c r="P722" s="67"/>
      <c r="Q722" s="67"/>
      <c r="R722" s="67"/>
      <c r="S722" s="67"/>
      <c r="T722" s="67"/>
      <c r="U722" s="67"/>
      <c r="V722" s="67"/>
      <c r="W722" s="67"/>
      <c r="X722" s="67"/>
      <c r="Y722" s="67"/>
      <c r="Z722" s="67"/>
    </row>
    <row r="723" spans="1:26" ht="15.75" customHeight="1">
      <c r="A723" s="67"/>
      <c r="B723" s="67"/>
      <c r="C723" s="67"/>
      <c r="D723" s="67"/>
      <c r="E723" s="67"/>
      <c r="F723" s="67"/>
      <c r="G723" s="67"/>
      <c r="H723" s="67"/>
      <c r="I723" s="67"/>
      <c r="J723" s="67"/>
      <c r="K723" s="67"/>
      <c r="L723" s="67"/>
      <c r="M723" s="67"/>
      <c r="N723" s="67"/>
      <c r="O723" s="67"/>
      <c r="P723" s="67"/>
      <c r="Q723" s="67"/>
      <c r="R723" s="67"/>
      <c r="S723" s="67"/>
      <c r="T723" s="67"/>
      <c r="U723" s="67"/>
      <c r="V723" s="67"/>
      <c r="W723" s="67"/>
      <c r="X723" s="67"/>
      <c r="Y723" s="67"/>
      <c r="Z723" s="67"/>
    </row>
    <row r="724" spans="1:26" ht="15.75" customHeight="1">
      <c r="A724" s="67"/>
      <c r="B724" s="67"/>
      <c r="C724" s="67"/>
      <c r="D724" s="67"/>
      <c r="E724" s="67"/>
      <c r="F724" s="67"/>
      <c r="G724" s="67"/>
      <c r="H724" s="67"/>
      <c r="I724" s="67"/>
      <c r="J724" s="67"/>
      <c r="K724" s="67"/>
      <c r="L724" s="67"/>
      <c r="M724" s="67"/>
      <c r="N724" s="67"/>
      <c r="O724" s="67"/>
      <c r="P724" s="67"/>
      <c r="Q724" s="67"/>
      <c r="R724" s="67"/>
      <c r="S724" s="67"/>
      <c r="T724" s="67"/>
      <c r="U724" s="67"/>
      <c r="V724" s="67"/>
      <c r="W724" s="67"/>
      <c r="X724" s="67"/>
      <c r="Y724" s="67"/>
      <c r="Z724" s="67"/>
    </row>
    <row r="725" spans="1:26" ht="15.75" customHeight="1">
      <c r="A725" s="67"/>
      <c r="B725" s="67"/>
      <c r="C725" s="67"/>
      <c r="D725" s="67"/>
      <c r="E725" s="67"/>
      <c r="F725" s="67"/>
      <c r="G725" s="67"/>
      <c r="H725" s="67"/>
      <c r="I725" s="67"/>
      <c r="J725" s="67"/>
      <c r="K725" s="67"/>
      <c r="L725" s="67"/>
      <c r="M725" s="67"/>
      <c r="N725" s="67"/>
      <c r="O725" s="67"/>
      <c r="P725" s="67"/>
      <c r="Q725" s="67"/>
      <c r="R725" s="67"/>
      <c r="S725" s="67"/>
      <c r="T725" s="67"/>
      <c r="U725" s="67"/>
      <c r="V725" s="67"/>
      <c r="W725" s="67"/>
      <c r="X725" s="67"/>
      <c r="Y725" s="67"/>
      <c r="Z725" s="67"/>
    </row>
    <row r="726" spans="1:26" ht="15.75" customHeight="1">
      <c r="A726" s="67"/>
      <c r="B726" s="67"/>
      <c r="C726" s="67"/>
      <c r="D726" s="67"/>
      <c r="E726" s="67"/>
      <c r="F726" s="67"/>
      <c r="G726" s="67"/>
      <c r="H726" s="67"/>
      <c r="I726" s="67"/>
      <c r="J726" s="67"/>
      <c r="K726" s="67"/>
      <c r="L726" s="67"/>
      <c r="M726" s="67"/>
      <c r="N726" s="67"/>
      <c r="O726" s="67"/>
      <c r="P726" s="67"/>
      <c r="Q726" s="67"/>
      <c r="R726" s="67"/>
      <c r="S726" s="67"/>
      <c r="T726" s="67"/>
      <c r="U726" s="67"/>
      <c r="V726" s="67"/>
      <c r="W726" s="67"/>
      <c r="X726" s="67"/>
      <c r="Y726" s="67"/>
      <c r="Z726" s="67"/>
    </row>
    <row r="727" spans="1:26" ht="15.75" customHeight="1">
      <c r="A727" s="67"/>
      <c r="B727" s="67"/>
      <c r="C727" s="67"/>
      <c r="D727" s="67"/>
      <c r="E727" s="67"/>
      <c r="F727" s="67"/>
      <c r="G727" s="67"/>
      <c r="H727" s="67"/>
      <c r="I727" s="67"/>
      <c r="J727" s="67"/>
      <c r="K727" s="67"/>
      <c r="L727" s="67"/>
      <c r="M727" s="67"/>
      <c r="N727" s="67"/>
      <c r="O727" s="67"/>
      <c r="P727" s="67"/>
      <c r="Q727" s="67"/>
      <c r="R727" s="67"/>
      <c r="S727" s="67"/>
      <c r="T727" s="67"/>
      <c r="U727" s="67"/>
      <c r="V727" s="67"/>
      <c r="W727" s="67"/>
      <c r="X727" s="67"/>
      <c r="Y727" s="67"/>
      <c r="Z727" s="67"/>
    </row>
    <row r="728" spans="1:26" ht="15.75" customHeight="1">
      <c r="A728" s="67"/>
      <c r="B728" s="67"/>
      <c r="C728" s="67"/>
      <c r="D728" s="67"/>
      <c r="E728" s="67"/>
      <c r="F728" s="67"/>
      <c r="G728" s="67"/>
      <c r="H728" s="67"/>
      <c r="I728" s="67"/>
      <c r="J728" s="67"/>
      <c r="K728" s="67"/>
      <c r="L728" s="67"/>
      <c r="M728" s="67"/>
      <c r="N728" s="67"/>
      <c r="O728" s="67"/>
      <c r="P728" s="67"/>
      <c r="Q728" s="67"/>
      <c r="R728" s="67"/>
      <c r="S728" s="67"/>
      <c r="T728" s="67"/>
      <c r="U728" s="67"/>
      <c r="V728" s="67"/>
      <c r="W728" s="67"/>
      <c r="X728" s="67"/>
      <c r="Y728" s="67"/>
      <c r="Z728" s="67"/>
    </row>
    <row r="729" spans="1:26" ht="15.75" customHeight="1">
      <c r="A729" s="67"/>
      <c r="B729" s="67"/>
      <c r="C729" s="67"/>
      <c r="D729" s="67"/>
      <c r="E729" s="67"/>
      <c r="F729" s="67"/>
      <c r="G729" s="67"/>
      <c r="H729" s="67"/>
      <c r="I729" s="67"/>
      <c r="J729" s="67"/>
      <c r="K729" s="67"/>
      <c r="L729" s="67"/>
      <c r="M729" s="67"/>
      <c r="N729" s="67"/>
      <c r="O729" s="67"/>
      <c r="P729" s="67"/>
      <c r="Q729" s="67"/>
      <c r="R729" s="67"/>
      <c r="S729" s="67"/>
      <c r="T729" s="67"/>
      <c r="U729" s="67"/>
      <c r="V729" s="67"/>
      <c r="W729" s="67"/>
      <c r="X729" s="67"/>
      <c r="Y729" s="67"/>
      <c r="Z729" s="67"/>
    </row>
    <row r="730" spans="1:26" ht="15.75" customHeight="1">
      <c r="A730" s="67"/>
      <c r="B730" s="67"/>
      <c r="C730" s="67"/>
      <c r="D730" s="67"/>
      <c r="E730" s="67"/>
      <c r="F730" s="67"/>
      <c r="G730" s="67"/>
      <c r="H730" s="67"/>
      <c r="I730" s="67"/>
      <c r="J730" s="67"/>
      <c r="K730" s="67"/>
      <c r="L730" s="67"/>
      <c r="M730" s="67"/>
      <c r="N730" s="67"/>
      <c r="O730" s="67"/>
      <c r="P730" s="67"/>
      <c r="Q730" s="67"/>
      <c r="R730" s="67"/>
      <c r="S730" s="67"/>
      <c r="T730" s="67"/>
      <c r="U730" s="67"/>
      <c r="V730" s="67"/>
      <c r="W730" s="67"/>
      <c r="X730" s="67"/>
      <c r="Y730" s="67"/>
      <c r="Z730" s="67"/>
    </row>
    <row r="731" spans="1:26" ht="15.75" customHeight="1">
      <c r="A731" s="67"/>
      <c r="B731" s="67"/>
      <c r="C731" s="67"/>
      <c r="D731" s="67"/>
      <c r="E731" s="67"/>
      <c r="F731" s="67"/>
      <c r="G731" s="67"/>
      <c r="H731" s="67"/>
      <c r="I731" s="67"/>
      <c r="J731" s="67"/>
      <c r="K731" s="67"/>
      <c r="L731" s="67"/>
      <c r="M731" s="67"/>
      <c r="N731" s="67"/>
      <c r="O731" s="67"/>
      <c r="P731" s="67"/>
      <c r="Q731" s="67"/>
      <c r="R731" s="67"/>
      <c r="S731" s="67"/>
      <c r="T731" s="67"/>
      <c r="U731" s="67"/>
      <c r="V731" s="67"/>
      <c r="W731" s="67"/>
      <c r="X731" s="67"/>
      <c r="Y731" s="67"/>
      <c r="Z731" s="67"/>
    </row>
    <row r="732" spans="1:26" ht="15.75" customHeight="1">
      <c r="A732" s="67"/>
      <c r="B732" s="67"/>
      <c r="C732" s="67"/>
      <c r="D732" s="67"/>
      <c r="E732" s="67"/>
      <c r="F732" s="67"/>
      <c r="G732" s="67"/>
      <c r="H732" s="67"/>
      <c r="I732" s="67"/>
      <c r="J732" s="67"/>
      <c r="K732" s="67"/>
      <c r="L732" s="67"/>
      <c r="M732" s="67"/>
      <c r="N732" s="67"/>
      <c r="O732" s="67"/>
      <c r="P732" s="67"/>
      <c r="Q732" s="67"/>
      <c r="R732" s="67"/>
      <c r="S732" s="67"/>
      <c r="T732" s="67"/>
      <c r="U732" s="67"/>
      <c r="V732" s="67"/>
      <c r="W732" s="67"/>
      <c r="X732" s="67"/>
      <c r="Y732" s="67"/>
      <c r="Z732" s="67"/>
    </row>
    <row r="733" spans="1:26" ht="15.75" customHeight="1">
      <c r="A733" s="67"/>
      <c r="B733" s="67"/>
      <c r="C733" s="67"/>
      <c r="D733" s="67"/>
      <c r="E733" s="67"/>
      <c r="F733" s="67"/>
      <c r="G733" s="67"/>
      <c r="H733" s="67"/>
      <c r="I733" s="67"/>
      <c r="J733" s="67"/>
      <c r="K733" s="67"/>
      <c r="L733" s="67"/>
      <c r="M733" s="67"/>
      <c r="N733" s="67"/>
      <c r="O733" s="67"/>
      <c r="P733" s="67"/>
      <c r="Q733" s="67"/>
      <c r="R733" s="67"/>
      <c r="S733" s="67"/>
      <c r="T733" s="67"/>
      <c r="U733" s="67"/>
      <c r="V733" s="67"/>
      <c r="W733" s="67"/>
      <c r="X733" s="67"/>
      <c r="Y733" s="67"/>
      <c r="Z733" s="67"/>
    </row>
    <row r="734" spans="1:26" ht="15.75" customHeight="1">
      <c r="A734" s="67"/>
      <c r="B734" s="67"/>
      <c r="C734" s="67"/>
      <c r="D734" s="67"/>
      <c r="E734" s="67"/>
      <c r="F734" s="67"/>
      <c r="G734" s="67"/>
      <c r="H734" s="67"/>
      <c r="I734" s="67"/>
      <c r="J734" s="67"/>
      <c r="K734" s="67"/>
      <c r="L734" s="67"/>
      <c r="M734" s="67"/>
      <c r="N734" s="67"/>
      <c r="O734" s="67"/>
      <c r="P734" s="67"/>
      <c r="Q734" s="67"/>
      <c r="R734" s="67"/>
      <c r="S734" s="67"/>
      <c r="T734" s="67"/>
      <c r="U734" s="67"/>
      <c r="V734" s="67"/>
      <c r="W734" s="67"/>
      <c r="X734" s="67"/>
      <c r="Y734" s="67"/>
      <c r="Z734" s="67"/>
    </row>
    <row r="735" spans="1:26" ht="15.75" customHeight="1">
      <c r="A735" s="67"/>
      <c r="B735" s="67"/>
      <c r="C735" s="67"/>
      <c r="D735" s="67"/>
      <c r="E735" s="67"/>
      <c r="F735" s="67"/>
      <c r="G735" s="67"/>
      <c r="H735" s="67"/>
      <c r="I735" s="67"/>
      <c r="J735" s="67"/>
      <c r="K735" s="67"/>
      <c r="L735" s="67"/>
      <c r="M735" s="67"/>
      <c r="N735" s="67"/>
      <c r="O735" s="67"/>
      <c r="P735" s="67"/>
      <c r="Q735" s="67"/>
      <c r="R735" s="67"/>
      <c r="S735" s="67"/>
      <c r="T735" s="67"/>
      <c r="U735" s="67"/>
      <c r="V735" s="67"/>
      <c r="W735" s="67"/>
      <c r="X735" s="67"/>
      <c r="Y735" s="67"/>
      <c r="Z735" s="67"/>
    </row>
    <row r="736" spans="1:26" ht="15.75" customHeight="1">
      <c r="A736" s="67"/>
      <c r="B736" s="67"/>
      <c r="C736" s="67"/>
      <c r="D736" s="67"/>
      <c r="E736" s="67"/>
      <c r="F736" s="67"/>
      <c r="G736" s="67"/>
      <c r="H736" s="67"/>
      <c r="I736" s="67"/>
      <c r="J736" s="67"/>
      <c r="K736" s="67"/>
      <c r="L736" s="67"/>
      <c r="M736" s="67"/>
      <c r="N736" s="67"/>
      <c r="O736" s="67"/>
      <c r="P736" s="67"/>
      <c r="Q736" s="67"/>
      <c r="R736" s="67"/>
      <c r="S736" s="67"/>
      <c r="T736" s="67"/>
      <c r="U736" s="67"/>
      <c r="V736" s="67"/>
      <c r="W736" s="67"/>
      <c r="X736" s="67"/>
      <c r="Y736" s="67"/>
      <c r="Z736" s="67"/>
    </row>
    <row r="737" spans="1:26" ht="15.75" customHeight="1">
      <c r="A737" s="67"/>
      <c r="B737" s="67"/>
      <c r="C737" s="67"/>
      <c r="D737" s="67"/>
      <c r="E737" s="67"/>
      <c r="F737" s="67"/>
      <c r="G737" s="67"/>
      <c r="H737" s="67"/>
      <c r="I737" s="67"/>
      <c r="J737" s="67"/>
      <c r="K737" s="67"/>
      <c r="L737" s="67"/>
      <c r="M737" s="67"/>
      <c r="N737" s="67"/>
      <c r="O737" s="67"/>
      <c r="P737" s="67"/>
      <c r="Q737" s="67"/>
      <c r="R737" s="67"/>
      <c r="S737" s="67"/>
      <c r="T737" s="67"/>
      <c r="U737" s="67"/>
      <c r="V737" s="67"/>
      <c r="W737" s="67"/>
      <c r="X737" s="67"/>
      <c r="Y737" s="67"/>
      <c r="Z737" s="67"/>
    </row>
    <row r="738" spans="1:26" ht="15.75" customHeight="1">
      <c r="A738" s="67"/>
      <c r="B738" s="67"/>
      <c r="C738" s="67"/>
      <c r="D738" s="67"/>
      <c r="E738" s="67"/>
      <c r="F738" s="67"/>
      <c r="G738" s="67"/>
      <c r="H738" s="67"/>
      <c r="I738" s="67"/>
      <c r="J738" s="67"/>
      <c r="K738" s="67"/>
      <c r="L738" s="67"/>
      <c r="M738" s="67"/>
      <c r="N738" s="67"/>
      <c r="O738" s="67"/>
      <c r="P738" s="67"/>
      <c r="Q738" s="67"/>
      <c r="R738" s="67"/>
      <c r="S738" s="67"/>
      <c r="T738" s="67"/>
      <c r="U738" s="67"/>
      <c r="V738" s="67"/>
      <c r="W738" s="67"/>
      <c r="X738" s="67"/>
      <c r="Y738" s="67"/>
      <c r="Z738" s="67"/>
    </row>
    <row r="739" spans="1:26" ht="15.75" customHeight="1">
      <c r="A739" s="67"/>
      <c r="B739" s="67"/>
      <c r="C739" s="67"/>
      <c r="D739" s="67"/>
      <c r="E739" s="67"/>
      <c r="F739" s="67"/>
      <c r="G739" s="67"/>
      <c r="H739" s="67"/>
      <c r="I739" s="67"/>
      <c r="J739" s="67"/>
      <c r="K739" s="67"/>
      <c r="L739" s="67"/>
      <c r="M739" s="67"/>
      <c r="N739" s="67"/>
      <c r="O739" s="67"/>
      <c r="P739" s="67"/>
      <c r="Q739" s="67"/>
      <c r="R739" s="67"/>
      <c r="S739" s="67"/>
      <c r="T739" s="67"/>
      <c r="U739" s="67"/>
      <c r="V739" s="67"/>
      <c r="W739" s="67"/>
      <c r="X739" s="67"/>
      <c r="Y739" s="67"/>
      <c r="Z739" s="67"/>
    </row>
    <row r="740" spans="1:26" ht="15.75" customHeight="1">
      <c r="A740" s="67"/>
      <c r="B740" s="67"/>
      <c r="C740" s="67"/>
      <c r="D740" s="67"/>
      <c r="E740" s="67"/>
      <c r="F740" s="67"/>
      <c r="G740" s="67"/>
      <c r="H740" s="67"/>
      <c r="I740" s="67"/>
      <c r="J740" s="67"/>
      <c r="K740" s="67"/>
      <c r="L740" s="67"/>
      <c r="M740" s="67"/>
      <c r="N740" s="67"/>
      <c r="O740" s="67"/>
      <c r="P740" s="67"/>
      <c r="Q740" s="67"/>
      <c r="R740" s="67"/>
      <c r="S740" s="67"/>
      <c r="T740" s="67"/>
      <c r="U740" s="67"/>
      <c r="V740" s="67"/>
      <c r="W740" s="67"/>
      <c r="X740" s="67"/>
      <c r="Y740" s="67"/>
      <c r="Z740" s="67"/>
    </row>
    <row r="741" spans="1:26" ht="15.75" customHeight="1">
      <c r="A741" s="67"/>
      <c r="B741" s="67"/>
      <c r="C741" s="67"/>
      <c r="D741" s="67"/>
      <c r="E741" s="67"/>
      <c r="F741" s="67"/>
      <c r="G741" s="67"/>
      <c r="H741" s="67"/>
      <c r="I741" s="67"/>
      <c r="J741" s="67"/>
      <c r="K741" s="67"/>
      <c r="L741" s="67"/>
      <c r="M741" s="67"/>
      <c r="N741" s="67"/>
      <c r="O741" s="67"/>
      <c r="P741" s="67"/>
      <c r="Q741" s="67"/>
      <c r="R741" s="67"/>
      <c r="S741" s="67"/>
      <c r="T741" s="67"/>
      <c r="U741" s="67"/>
      <c r="V741" s="67"/>
      <c r="W741" s="67"/>
      <c r="X741" s="67"/>
      <c r="Y741" s="67"/>
      <c r="Z741" s="67"/>
    </row>
    <row r="742" spans="1:26" ht="15.75" customHeight="1">
      <c r="A742" s="67"/>
      <c r="B742" s="67"/>
      <c r="C742" s="67"/>
      <c r="D742" s="67"/>
      <c r="E742" s="67"/>
      <c r="F742" s="67"/>
      <c r="G742" s="67"/>
      <c r="H742" s="67"/>
      <c r="I742" s="67"/>
      <c r="J742" s="67"/>
      <c r="K742" s="67"/>
      <c r="L742" s="67"/>
      <c r="M742" s="67"/>
      <c r="N742" s="67"/>
      <c r="O742" s="67"/>
      <c r="P742" s="67"/>
      <c r="Q742" s="67"/>
      <c r="R742" s="67"/>
      <c r="S742" s="67"/>
      <c r="T742" s="67"/>
      <c r="U742" s="67"/>
      <c r="V742" s="67"/>
      <c r="W742" s="67"/>
      <c r="X742" s="67"/>
      <c r="Y742" s="67"/>
      <c r="Z742" s="67"/>
    </row>
    <row r="743" spans="1:26" ht="15.75" customHeight="1">
      <c r="A743" s="67"/>
      <c r="B743" s="67"/>
      <c r="C743" s="67"/>
      <c r="D743" s="67"/>
      <c r="E743" s="67"/>
      <c r="F743" s="67"/>
      <c r="G743" s="67"/>
      <c r="H743" s="67"/>
      <c r="I743" s="67"/>
      <c r="J743" s="67"/>
      <c r="K743" s="67"/>
      <c r="L743" s="67"/>
      <c r="M743" s="67"/>
      <c r="N743" s="67"/>
      <c r="O743" s="67"/>
      <c r="P743" s="67"/>
      <c r="Q743" s="67"/>
      <c r="R743" s="67"/>
      <c r="S743" s="67"/>
      <c r="T743" s="67"/>
      <c r="U743" s="67"/>
      <c r="V743" s="67"/>
      <c r="W743" s="67"/>
      <c r="X743" s="67"/>
      <c r="Y743" s="67"/>
      <c r="Z743" s="67"/>
    </row>
    <row r="744" spans="1:26" ht="15.75" customHeight="1">
      <c r="A744" s="67"/>
      <c r="B744" s="67"/>
      <c r="C744" s="67"/>
      <c r="D744" s="67"/>
      <c r="E744" s="67"/>
      <c r="F744" s="67"/>
      <c r="G744" s="67"/>
      <c r="H744" s="67"/>
      <c r="I744" s="67"/>
      <c r="J744" s="67"/>
      <c r="K744" s="67"/>
      <c r="L744" s="67"/>
      <c r="M744" s="67"/>
      <c r="N744" s="67"/>
      <c r="O744" s="67"/>
      <c r="P744" s="67"/>
      <c r="Q744" s="67"/>
      <c r="R744" s="67"/>
      <c r="S744" s="67"/>
      <c r="T744" s="67"/>
      <c r="U744" s="67"/>
      <c r="V744" s="67"/>
      <c r="W744" s="67"/>
      <c r="X744" s="67"/>
      <c r="Y744" s="67"/>
      <c r="Z744" s="67"/>
    </row>
    <row r="745" spans="1:26" ht="15.75" customHeight="1">
      <c r="A745" s="67"/>
      <c r="B745" s="67"/>
      <c r="C745" s="67"/>
      <c r="D745" s="67"/>
      <c r="E745" s="67"/>
      <c r="F745" s="67"/>
      <c r="G745" s="67"/>
      <c r="H745" s="67"/>
      <c r="I745" s="67"/>
      <c r="J745" s="67"/>
      <c r="K745" s="67"/>
      <c r="L745" s="67"/>
      <c r="M745" s="67"/>
      <c r="N745" s="67"/>
      <c r="O745" s="67"/>
      <c r="P745" s="67"/>
      <c r="Q745" s="67"/>
      <c r="R745" s="67"/>
      <c r="S745" s="67"/>
      <c r="T745" s="67"/>
      <c r="U745" s="67"/>
      <c r="V745" s="67"/>
      <c r="W745" s="67"/>
      <c r="X745" s="67"/>
      <c r="Y745" s="67"/>
      <c r="Z745" s="67"/>
    </row>
    <row r="746" spans="1:26" ht="15.75" customHeight="1">
      <c r="A746" s="67"/>
      <c r="B746" s="67"/>
      <c r="C746" s="67"/>
      <c r="D746" s="67"/>
      <c r="E746" s="67"/>
      <c r="F746" s="67"/>
      <c r="G746" s="67"/>
      <c r="H746" s="67"/>
      <c r="I746" s="67"/>
      <c r="J746" s="67"/>
      <c r="K746" s="67"/>
      <c r="L746" s="67"/>
      <c r="M746" s="67"/>
      <c r="N746" s="67"/>
      <c r="O746" s="67"/>
      <c r="P746" s="67"/>
      <c r="Q746" s="67"/>
      <c r="R746" s="67"/>
      <c r="S746" s="67"/>
      <c r="T746" s="67"/>
      <c r="U746" s="67"/>
      <c r="V746" s="67"/>
      <c r="W746" s="67"/>
      <c r="X746" s="67"/>
      <c r="Y746" s="67"/>
      <c r="Z746" s="67"/>
    </row>
    <row r="747" spans="1:26" ht="15.75" customHeight="1">
      <c r="A747" s="67"/>
      <c r="B747" s="67"/>
      <c r="C747" s="67"/>
      <c r="D747" s="67"/>
      <c r="E747" s="67"/>
      <c r="F747" s="67"/>
      <c r="G747" s="67"/>
      <c r="H747" s="67"/>
      <c r="I747" s="67"/>
      <c r="J747" s="67"/>
      <c r="K747" s="67"/>
      <c r="L747" s="67"/>
      <c r="M747" s="67"/>
      <c r="N747" s="67"/>
      <c r="O747" s="67"/>
      <c r="P747" s="67"/>
      <c r="Q747" s="67"/>
      <c r="R747" s="67"/>
      <c r="S747" s="67"/>
      <c r="T747" s="67"/>
      <c r="U747" s="67"/>
      <c r="V747" s="67"/>
      <c r="W747" s="67"/>
      <c r="X747" s="67"/>
      <c r="Y747" s="67"/>
      <c r="Z747" s="67"/>
    </row>
    <row r="748" spans="1:26" ht="15.75" customHeight="1">
      <c r="A748" s="67"/>
      <c r="B748" s="67"/>
      <c r="C748" s="67"/>
      <c r="D748" s="67"/>
      <c r="E748" s="67"/>
      <c r="F748" s="67"/>
      <c r="G748" s="67"/>
      <c r="H748" s="67"/>
      <c r="I748" s="67"/>
      <c r="J748" s="67"/>
      <c r="K748" s="67"/>
      <c r="L748" s="67"/>
      <c r="M748" s="67"/>
      <c r="N748" s="67"/>
      <c r="O748" s="67"/>
      <c r="P748" s="67"/>
      <c r="Q748" s="67"/>
      <c r="R748" s="67"/>
      <c r="S748" s="67"/>
      <c r="T748" s="67"/>
      <c r="U748" s="67"/>
      <c r="V748" s="67"/>
      <c r="W748" s="67"/>
      <c r="X748" s="67"/>
      <c r="Y748" s="67"/>
      <c r="Z748" s="67"/>
    </row>
    <row r="749" spans="1:26" ht="15.75" customHeight="1">
      <c r="A749" s="67"/>
      <c r="B749" s="67"/>
      <c r="C749" s="67"/>
      <c r="D749" s="67"/>
      <c r="E749" s="67"/>
      <c r="F749" s="67"/>
      <c r="G749" s="67"/>
      <c r="H749" s="67"/>
      <c r="I749" s="67"/>
      <c r="J749" s="67"/>
      <c r="K749" s="67"/>
      <c r="L749" s="67"/>
      <c r="M749" s="67"/>
      <c r="N749" s="67"/>
      <c r="O749" s="67"/>
      <c r="P749" s="67"/>
      <c r="Q749" s="67"/>
      <c r="R749" s="67"/>
      <c r="S749" s="67"/>
      <c r="T749" s="67"/>
      <c r="U749" s="67"/>
      <c r="V749" s="67"/>
      <c r="W749" s="67"/>
      <c r="X749" s="67"/>
      <c r="Y749" s="67"/>
      <c r="Z749" s="67"/>
    </row>
    <row r="750" spans="1:26" ht="15.75" customHeight="1">
      <c r="A750" s="67"/>
      <c r="B750" s="67"/>
      <c r="C750" s="67"/>
      <c r="D750" s="67"/>
      <c r="E750" s="67"/>
      <c r="F750" s="67"/>
      <c r="G750" s="67"/>
      <c r="H750" s="67"/>
      <c r="I750" s="67"/>
      <c r="J750" s="67"/>
      <c r="K750" s="67"/>
      <c r="L750" s="67"/>
      <c r="M750" s="67"/>
      <c r="N750" s="67"/>
      <c r="O750" s="67"/>
      <c r="P750" s="67"/>
      <c r="Q750" s="67"/>
      <c r="R750" s="67"/>
      <c r="S750" s="67"/>
      <c r="T750" s="67"/>
      <c r="U750" s="67"/>
      <c r="V750" s="67"/>
      <c r="W750" s="67"/>
      <c r="X750" s="67"/>
      <c r="Y750" s="67"/>
      <c r="Z750" s="67"/>
    </row>
    <row r="751" spans="1:26" ht="15.75" customHeight="1">
      <c r="A751" s="67"/>
      <c r="B751" s="67"/>
      <c r="C751" s="67"/>
      <c r="D751" s="67"/>
      <c r="E751" s="67"/>
      <c r="F751" s="67"/>
      <c r="G751" s="67"/>
      <c r="H751" s="67"/>
      <c r="I751" s="67"/>
      <c r="J751" s="67"/>
      <c r="K751" s="67"/>
      <c r="L751" s="67"/>
      <c r="M751" s="67"/>
      <c r="N751" s="67"/>
      <c r="O751" s="67"/>
      <c r="P751" s="67"/>
      <c r="Q751" s="67"/>
      <c r="R751" s="67"/>
      <c r="S751" s="67"/>
      <c r="T751" s="67"/>
      <c r="U751" s="67"/>
      <c r="V751" s="67"/>
      <c r="W751" s="67"/>
      <c r="X751" s="67"/>
      <c r="Y751" s="67"/>
      <c r="Z751" s="67"/>
    </row>
    <row r="752" spans="1:26" ht="15.75" customHeight="1">
      <c r="A752" s="67"/>
      <c r="B752" s="67"/>
      <c r="C752" s="67"/>
      <c r="D752" s="67"/>
      <c r="E752" s="67"/>
      <c r="F752" s="67"/>
      <c r="G752" s="67"/>
      <c r="H752" s="67"/>
      <c r="I752" s="67"/>
      <c r="J752" s="67"/>
      <c r="K752" s="67"/>
      <c r="L752" s="67"/>
      <c r="M752" s="67"/>
      <c r="N752" s="67"/>
      <c r="O752" s="67"/>
      <c r="P752" s="67"/>
      <c r="Q752" s="67"/>
      <c r="R752" s="67"/>
      <c r="S752" s="67"/>
      <c r="T752" s="67"/>
      <c r="U752" s="67"/>
      <c r="V752" s="67"/>
      <c r="W752" s="67"/>
      <c r="X752" s="67"/>
      <c r="Y752" s="67"/>
      <c r="Z752" s="67"/>
    </row>
    <row r="753" spans="1:26" ht="15.75" customHeight="1">
      <c r="A753" s="67"/>
      <c r="B753" s="67"/>
      <c r="C753" s="67"/>
      <c r="D753" s="67"/>
      <c r="E753" s="67"/>
      <c r="F753" s="67"/>
      <c r="G753" s="67"/>
      <c r="H753" s="67"/>
      <c r="I753" s="67"/>
      <c r="J753" s="67"/>
      <c r="K753" s="67"/>
      <c r="L753" s="67"/>
      <c r="M753" s="67"/>
      <c r="N753" s="67"/>
      <c r="O753" s="67"/>
      <c r="P753" s="67"/>
      <c r="Q753" s="67"/>
      <c r="R753" s="67"/>
      <c r="S753" s="67"/>
      <c r="T753" s="67"/>
      <c r="U753" s="67"/>
      <c r="V753" s="67"/>
      <c r="W753" s="67"/>
      <c r="X753" s="67"/>
      <c r="Y753" s="67"/>
      <c r="Z753" s="67"/>
    </row>
    <row r="754" spans="1:26" ht="15.75" customHeight="1">
      <c r="A754" s="67"/>
      <c r="B754" s="67"/>
      <c r="C754" s="67"/>
      <c r="D754" s="67"/>
      <c r="E754" s="67"/>
      <c r="F754" s="67"/>
      <c r="G754" s="67"/>
      <c r="H754" s="67"/>
      <c r="I754" s="67"/>
      <c r="J754" s="67"/>
      <c r="K754" s="67"/>
      <c r="L754" s="67"/>
      <c r="M754" s="67"/>
      <c r="N754" s="67"/>
      <c r="O754" s="67"/>
      <c r="P754" s="67"/>
      <c r="Q754" s="67"/>
      <c r="R754" s="67"/>
      <c r="S754" s="67"/>
      <c r="T754" s="67"/>
      <c r="U754" s="67"/>
      <c r="V754" s="67"/>
      <c r="W754" s="67"/>
      <c r="X754" s="67"/>
      <c r="Y754" s="67"/>
      <c r="Z754" s="67"/>
    </row>
    <row r="755" spans="1:26" ht="15.75" customHeight="1">
      <c r="A755" s="67"/>
      <c r="B755" s="67"/>
      <c r="C755" s="67"/>
      <c r="D755" s="67"/>
      <c r="E755" s="67"/>
      <c r="F755" s="67"/>
      <c r="G755" s="67"/>
      <c r="H755" s="67"/>
      <c r="I755" s="67"/>
      <c r="J755" s="67"/>
      <c r="K755" s="67"/>
      <c r="L755" s="67"/>
      <c r="M755" s="67"/>
      <c r="N755" s="67"/>
      <c r="O755" s="67"/>
      <c r="P755" s="67"/>
      <c r="Q755" s="67"/>
      <c r="R755" s="67"/>
      <c r="S755" s="67"/>
      <c r="T755" s="67"/>
      <c r="U755" s="67"/>
      <c r="V755" s="67"/>
      <c r="W755" s="67"/>
      <c r="X755" s="67"/>
      <c r="Y755" s="67"/>
      <c r="Z755" s="67"/>
    </row>
    <row r="756" spans="1:26" ht="15.75" customHeight="1">
      <c r="A756" s="67"/>
      <c r="B756" s="67"/>
      <c r="C756" s="67"/>
      <c r="D756" s="67"/>
      <c r="E756" s="67"/>
      <c r="F756" s="67"/>
      <c r="G756" s="67"/>
      <c r="H756" s="67"/>
      <c r="I756" s="67"/>
      <c r="J756" s="67"/>
      <c r="K756" s="67"/>
      <c r="L756" s="67"/>
      <c r="M756" s="67"/>
      <c r="N756" s="67"/>
      <c r="O756" s="67"/>
      <c r="P756" s="67"/>
      <c r="Q756" s="67"/>
      <c r="R756" s="67"/>
      <c r="S756" s="67"/>
      <c r="T756" s="67"/>
      <c r="U756" s="67"/>
      <c r="V756" s="67"/>
      <c r="W756" s="67"/>
      <c r="X756" s="67"/>
      <c r="Y756" s="67"/>
      <c r="Z756" s="67"/>
    </row>
    <row r="757" spans="1:26" ht="15.75" customHeight="1">
      <c r="A757" s="67"/>
      <c r="B757" s="67"/>
      <c r="C757" s="67"/>
      <c r="D757" s="67"/>
      <c r="E757" s="67"/>
      <c r="F757" s="67"/>
      <c r="G757" s="67"/>
      <c r="H757" s="67"/>
      <c r="I757" s="67"/>
      <c r="J757" s="67"/>
      <c r="K757" s="67"/>
      <c r="L757" s="67"/>
      <c r="M757" s="67"/>
      <c r="N757" s="67"/>
      <c r="O757" s="67"/>
      <c r="P757" s="67"/>
      <c r="Q757" s="67"/>
      <c r="R757" s="67"/>
      <c r="S757" s="67"/>
      <c r="T757" s="67"/>
      <c r="U757" s="67"/>
      <c r="V757" s="67"/>
      <c r="W757" s="67"/>
      <c r="X757" s="67"/>
      <c r="Y757" s="67"/>
      <c r="Z757" s="67"/>
    </row>
    <row r="758" spans="1:26" ht="15.75" customHeight="1">
      <c r="A758" s="67"/>
      <c r="B758" s="67"/>
      <c r="C758" s="67"/>
      <c r="D758" s="67"/>
      <c r="E758" s="67"/>
      <c r="F758" s="67"/>
      <c r="G758" s="67"/>
      <c r="H758" s="67"/>
      <c r="I758" s="67"/>
      <c r="J758" s="67"/>
      <c r="K758" s="67"/>
      <c r="L758" s="67"/>
      <c r="M758" s="67"/>
      <c r="N758" s="67"/>
      <c r="O758" s="67"/>
      <c r="P758" s="67"/>
      <c r="Q758" s="67"/>
      <c r="R758" s="67"/>
      <c r="S758" s="67"/>
      <c r="T758" s="67"/>
      <c r="U758" s="67"/>
      <c r="V758" s="67"/>
      <c r="W758" s="67"/>
      <c r="X758" s="67"/>
      <c r="Y758" s="67"/>
      <c r="Z758" s="67"/>
    </row>
    <row r="759" spans="1:26" ht="15.75" customHeight="1">
      <c r="A759" s="67"/>
      <c r="B759" s="67"/>
      <c r="C759" s="67"/>
      <c r="D759" s="67"/>
      <c r="E759" s="67"/>
      <c r="F759" s="67"/>
      <c r="G759" s="67"/>
      <c r="H759" s="67"/>
      <c r="I759" s="67"/>
      <c r="J759" s="67"/>
      <c r="K759" s="67"/>
      <c r="L759" s="67"/>
      <c r="M759" s="67"/>
      <c r="N759" s="67"/>
      <c r="O759" s="67"/>
      <c r="P759" s="67"/>
      <c r="Q759" s="67"/>
      <c r="R759" s="67"/>
      <c r="S759" s="67"/>
      <c r="T759" s="67"/>
      <c r="U759" s="67"/>
      <c r="V759" s="67"/>
      <c r="W759" s="67"/>
      <c r="X759" s="67"/>
      <c r="Y759" s="67"/>
      <c r="Z759" s="67"/>
    </row>
    <row r="760" spans="1:26" ht="15.75" customHeight="1">
      <c r="A760" s="67"/>
      <c r="B760" s="67"/>
      <c r="C760" s="67"/>
      <c r="D760" s="67"/>
      <c r="E760" s="67"/>
      <c r="F760" s="67"/>
      <c r="G760" s="67"/>
      <c r="H760" s="67"/>
      <c r="I760" s="67"/>
      <c r="J760" s="67"/>
      <c r="K760" s="67"/>
      <c r="L760" s="67"/>
      <c r="M760" s="67"/>
      <c r="N760" s="67"/>
      <c r="O760" s="67"/>
      <c r="P760" s="67"/>
      <c r="Q760" s="67"/>
      <c r="R760" s="67"/>
      <c r="S760" s="67"/>
      <c r="T760" s="67"/>
      <c r="U760" s="67"/>
      <c r="V760" s="67"/>
      <c r="W760" s="67"/>
      <c r="X760" s="67"/>
      <c r="Y760" s="67"/>
      <c r="Z760" s="67"/>
    </row>
    <row r="761" spans="1:26" ht="15.75" customHeight="1">
      <c r="A761" s="67"/>
      <c r="B761" s="67"/>
      <c r="C761" s="67"/>
      <c r="D761" s="67"/>
      <c r="E761" s="67"/>
      <c r="F761" s="67"/>
      <c r="G761" s="67"/>
      <c r="H761" s="67"/>
      <c r="I761" s="67"/>
      <c r="J761" s="67"/>
      <c r="K761" s="67"/>
      <c r="L761" s="67"/>
      <c r="M761" s="67"/>
      <c r="N761" s="67"/>
      <c r="O761" s="67"/>
      <c r="P761" s="67"/>
      <c r="Q761" s="67"/>
      <c r="R761" s="67"/>
      <c r="S761" s="67"/>
      <c r="T761" s="67"/>
      <c r="U761" s="67"/>
      <c r="V761" s="67"/>
      <c r="W761" s="67"/>
      <c r="X761" s="67"/>
      <c r="Y761" s="67"/>
      <c r="Z761" s="67"/>
    </row>
    <row r="762" spans="1:26" ht="15.75" customHeight="1">
      <c r="A762" s="67"/>
      <c r="B762" s="67"/>
      <c r="C762" s="67"/>
      <c r="D762" s="67"/>
      <c r="E762" s="67"/>
      <c r="F762" s="67"/>
      <c r="G762" s="67"/>
      <c r="H762" s="67"/>
      <c r="I762" s="67"/>
      <c r="J762" s="67"/>
      <c r="K762" s="67"/>
      <c r="L762" s="67"/>
      <c r="M762" s="67"/>
      <c r="N762" s="67"/>
      <c r="O762" s="67"/>
      <c r="P762" s="67"/>
      <c r="Q762" s="67"/>
      <c r="R762" s="67"/>
      <c r="S762" s="67"/>
      <c r="T762" s="67"/>
      <c r="U762" s="67"/>
      <c r="V762" s="67"/>
      <c r="W762" s="67"/>
      <c r="X762" s="67"/>
      <c r="Y762" s="67"/>
      <c r="Z762" s="67"/>
    </row>
    <row r="763" spans="1:26" ht="15.75" customHeight="1">
      <c r="A763" s="67"/>
      <c r="B763" s="67"/>
      <c r="C763" s="67"/>
      <c r="D763" s="67"/>
      <c r="E763" s="67"/>
      <c r="F763" s="67"/>
      <c r="G763" s="67"/>
      <c r="H763" s="67"/>
      <c r="I763" s="67"/>
      <c r="J763" s="67"/>
      <c r="K763" s="67"/>
      <c r="L763" s="67"/>
      <c r="M763" s="67"/>
      <c r="N763" s="67"/>
      <c r="O763" s="67"/>
      <c r="P763" s="67"/>
      <c r="Q763" s="67"/>
      <c r="R763" s="67"/>
      <c r="S763" s="67"/>
      <c r="T763" s="67"/>
      <c r="U763" s="67"/>
      <c r="V763" s="67"/>
      <c r="W763" s="67"/>
      <c r="X763" s="67"/>
      <c r="Y763" s="67"/>
      <c r="Z763" s="67"/>
    </row>
    <row r="764" spans="1:26" ht="15.75" customHeight="1">
      <c r="A764" s="67"/>
      <c r="B764" s="67"/>
      <c r="C764" s="67"/>
      <c r="D764" s="67"/>
      <c r="E764" s="67"/>
      <c r="F764" s="67"/>
      <c r="G764" s="67"/>
      <c r="H764" s="67"/>
      <c r="I764" s="67"/>
      <c r="J764" s="67"/>
      <c r="K764" s="67"/>
      <c r="L764" s="67"/>
      <c r="M764" s="67"/>
      <c r="N764" s="67"/>
      <c r="O764" s="67"/>
      <c r="P764" s="67"/>
      <c r="Q764" s="67"/>
      <c r="R764" s="67"/>
      <c r="S764" s="67"/>
      <c r="T764" s="67"/>
      <c r="U764" s="67"/>
      <c r="V764" s="67"/>
      <c r="W764" s="67"/>
      <c r="X764" s="67"/>
      <c r="Y764" s="67"/>
      <c r="Z764" s="67"/>
    </row>
    <row r="765" spans="1:26" ht="15.75" customHeight="1">
      <c r="A765" s="67"/>
      <c r="B765" s="67"/>
      <c r="C765" s="67"/>
      <c r="D765" s="67"/>
      <c r="E765" s="67"/>
      <c r="F765" s="67"/>
      <c r="G765" s="67"/>
      <c r="H765" s="67"/>
      <c r="I765" s="67"/>
      <c r="J765" s="67"/>
      <c r="K765" s="67"/>
      <c r="L765" s="67"/>
      <c r="M765" s="67"/>
      <c r="N765" s="67"/>
      <c r="O765" s="67"/>
      <c r="P765" s="67"/>
      <c r="Q765" s="67"/>
      <c r="R765" s="67"/>
      <c r="S765" s="67"/>
      <c r="T765" s="67"/>
      <c r="U765" s="67"/>
      <c r="V765" s="67"/>
      <c r="W765" s="67"/>
      <c r="X765" s="67"/>
      <c r="Y765" s="67"/>
      <c r="Z765" s="67"/>
    </row>
    <row r="766" spans="1:26" ht="15.75" customHeight="1">
      <c r="A766" s="67"/>
      <c r="B766" s="67"/>
      <c r="C766" s="67"/>
      <c r="D766" s="67"/>
      <c r="E766" s="67"/>
      <c r="F766" s="67"/>
      <c r="G766" s="67"/>
      <c r="H766" s="67"/>
      <c r="I766" s="67"/>
      <c r="J766" s="67"/>
      <c r="K766" s="67"/>
      <c r="L766" s="67"/>
      <c r="M766" s="67"/>
      <c r="N766" s="67"/>
      <c r="O766" s="67"/>
      <c r="P766" s="67"/>
      <c r="Q766" s="67"/>
      <c r="R766" s="67"/>
      <c r="S766" s="67"/>
      <c r="T766" s="67"/>
      <c r="U766" s="67"/>
      <c r="V766" s="67"/>
      <c r="W766" s="67"/>
      <c r="X766" s="67"/>
      <c r="Y766" s="67"/>
      <c r="Z766" s="67"/>
    </row>
    <row r="767" spans="1:26" ht="15.75" customHeight="1">
      <c r="A767" s="67"/>
      <c r="B767" s="67"/>
      <c r="C767" s="67"/>
      <c r="D767" s="67"/>
      <c r="E767" s="67"/>
      <c r="F767" s="67"/>
      <c r="G767" s="67"/>
      <c r="H767" s="67"/>
      <c r="I767" s="67"/>
      <c r="J767" s="67"/>
      <c r="K767" s="67"/>
      <c r="L767" s="67"/>
      <c r="M767" s="67"/>
      <c r="N767" s="67"/>
      <c r="O767" s="67"/>
      <c r="P767" s="67"/>
      <c r="Q767" s="67"/>
      <c r="R767" s="67"/>
      <c r="S767" s="67"/>
      <c r="T767" s="67"/>
      <c r="U767" s="67"/>
      <c r="V767" s="67"/>
      <c r="W767" s="67"/>
      <c r="X767" s="67"/>
      <c r="Y767" s="67"/>
      <c r="Z767" s="67"/>
    </row>
    <row r="768" spans="1:26" ht="15.75" customHeight="1">
      <c r="A768" s="67"/>
      <c r="B768" s="67"/>
      <c r="C768" s="67"/>
      <c r="D768" s="67"/>
      <c r="E768" s="67"/>
      <c r="F768" s="67"/>
      <c r="G768" s="67"/>
      <c r="H768" s="67"/>
      <c r="I768" s="67"/>
      <c r="J768" s="67"/>
      <c r="K768" s="67"/>
      <c r="L768" s="67"/>
      <c r="M768" s="67"/>
      <c r="N768" s="67"/>
      <c r="O768" s="67"/>
      <c r="P768" s="67"/>
      <c r="Q768" s="67"/>
      <c r="R768" s="67"/>
      <c r="S768" s="67"/>
      <c r="T768" s="67"/>
      <c r="U768" s="67"/>
      <c r="V768" s="67"/>
      <c r="W768" s="67"/>
      <c r="X768" s="67"/>
      <c r="Y768" s="67"/>
      <c r="Z768" s="67"/>
    </row>
    <row r="769" spans="1:26" ht="15.75" customHeight="1">
      <c r="A769" s="67"/>
      <c r="B769" s="67"/>
      <c r="C769" s="67"/>
      <c r="D769" s="67"/>
      <c r="E769" s="67"/>
      <c r="F769" s="67"/>
      <c r="G769" s="67"/>
      <c r="H769" s="67"/>
      <c r="I769" s="67"/>
      <c r="J769" s="67"/>
      <c r="K769" s="67"/>
      <c r="L769" s="67"/>
      <c r="M769" s="67"/>
      <c r="N769" s="67"/>
      <c r="O769" s="67"/>
      <c r="P769" s="67"/>
      <c r="Q769" s="67"/>
      <c r="R769" s="67"/>
      <c r="S769" s="67"/>
      <c r="T769" s="67"/>
      <c r="U769" s="67"/>
      <c r="V769" s="67"/>
      <c r="W769" s="67"/>
      <c r="X769" s="67"/>
      <c r="Y769" s="67"/>
      <c r="Z769" s="67"/>
    </row>
    <row r="770" spans="1:26" ht="15.75" customHeight="1">
      <c r="A770" s="67"/>
      <c r="B770" s="67"/>
      <c r="C770" s="67"/>
      <c r="D770" s="67"/>
      <c r="E770" s="67"/>
      <c r="F770" s="67"/>
      <c r="G770" s="67"/>
      <c r="H770" s="67"/>
      <c r="I770" s="67"/>
      <c r="J770" s="67"/>
      <c r="K770" s="67"/>
      <c r="L770" s="67"/>
      <c r="M770" s="67"/>
      <c r="N770" s="67"/>
      <c r="O770" s="67"/>
      <c r="P770" s="67"/>
      <c r="Q770" s="67"/>
      <c r="R770" s="67"/>
      <c r="S770" s="67"/>
      <c r="T770" s="67"/>
      <c r="U770" s="67"/>
      <c r="V770" s="67"/>
      <c r="W770" s="67"/>
      <c r="X770" s="67"/>
      <c r="Y770" s="67"/>
      <c r="Z770" s="67"/>
    </row>
    <row r="771" spans="1:26" ht="15.75" customHeight="1">
      <c r="A771" s="67"/>
      <c r="B771" s="67"/>
      <c r="C771" s="67"/>
      <c r="D771" s="67"/>
      <c r="E771" s="67"/>
      <c r="F771" s="67"/>
      <c r="G771" s="67"/>
      <c r="H771" s="67"/>
      <c r="I771" s="67"/>
      <c r="J771" s="67"/>
      <c r="K771" s="67"/>
      <c r="L771" s="67"/>
      <c r="M771" s="67"/>
      <c r="N771" s="67"/>
      <c r="O771" s="67"/>
      <c r="P771" s="67"/>
      <c r="Q771" s="67"/>
      <c r="R771" s="67"/>
      <c r="S771" s="67"/>
      <c r="T771" s="67"/>
      <c r="U771" s="67"/>
      <c r="V771" s="67"/>
      <c r="W771" s="67"/>
      <c r="X771" s="67"/>
      <c r="Y771" s="67"/>
      <c r="Z771" s="67"/>
    </row>
    <row r="772" spans="1:26" ht="15.75" customHeight="1">
      <c r="A772" s="67"/>
      <c r="B772" s="67"/>
      <c r="C772" s="67"/>
      <c r="D772" s="67"/>
      <c r="E772" s="67"/>
      <c r="F772" s="67"/>
      <c r="G772" s="67"/>
      <c r="H772" s="67"/>
      <c r="I772" s="67"/>
      <c r="J772" s="67"/>
      <c r="K772" s="67"/>
      <c r="L772" s="67"/>
      <c r="M772" s="67"/>
      <c r="N772" s="67"/>
      <c r="O772" s="67"/>
      <c r="P772" s="67"/>
      <c r="Q772" s="67"/>
      <c r="R772" s="67"/>
      <c r="S772" s="67"/>
      <c r="T772" s="67"/>
      <c r="U772" s="67"/>
      <c r="V772" s="67"/>
      <c r="W772" s="67"/>
      <c r="X772" s="67"/>
      <c r="Y772" s="67"/>
      <c r="Z772" s="67"/>
    </row>
    <row r="773" spans="1:26" ht="15.75" customHeight="1">
      <c r="A773" s="67"/>
      <c r="B773" s="67"/>
      <c r="C773" s="67"/>
      <c r="D773" s="67"/>
      <c r="E773" s="67"/>
      <c r="F773" s="67"/>
      <c r="G773" s="67"/>
      <c r="H773" s="67"/>
      <c r="I773" s="67"/>
      <c r="J773" s="67"/>
      <c r="K773" s="67"/>
      <c r="L773" s="67"/>
      <c r="M773" s="67"/>
      <c r="N773" s="67"/>
      <c r="O773" s="67"/>
      <c r="P773" s="67"/>
      <c r="Q773" s="67"/>
      <c r="R773" s="67"/>
      <c r="S773" s="67"/>
      <c r="T773" s="67"/>
      <c r="U773" s="67"/>
      <c r="V773" s="67"/>
      <c r="W773" s="67"/>
      <c r="X773" s="67"/>
      <c r="Y773" s="67"/>
      <c r="Z773" s="67"/>
    </row>
    <row r="774" spans="1:26" ht="15.75" customHeight="1">
      <c r="A774" s="67"/>
      <c r="B774" s="67"/>
      <c r="C774" s="67"/>
      <c r="D774" s="67"/>
      <c r="E774" s="67"/>
      <c r="F774" s="67"/>
      <c r="G774" s="67"/>
      <c r="H774" s="67"/>
      <c r="I774" s="67"/>
      <c r="J774" s="67"/>
      <c r="K774" s="67"/>
      <c r="L774" s="67"/>
      <c r="M774" s="67"/>
      <c r="N774" s="67"/>
      <c r="O774" s="67"/>
      <c r="P774" s="67"/>
      <c r="Q774" s="67"/>
      <c r="R774" s="67"/>
      <c r="S774" s="67"/>
      <c r="T774" s="67"/>
      <c r="U774" s="67"/>
      <c r="V774" s="67"/>
      <c r="W774" s="67"/>
      <c r="X774" s="67"/>
      <c r="Y774" s="67"/>
      <c r="Z774" s="67"/>
    </row>
    <row r="775" spans="1:26" ht="15.75" customHeight="1">
      <c r="A775" s="67"/>
      <c r="B775" s="67"/>
      <c r="C775" s="67"/>
      <c r="D775" s="67"/>
      <c r="E775" s="67"/>
      <c r="F775" s="67"/>
      <c r="G775" s="67"/>
      <c r="H775" s="67"/>
      <c r="I775" s="67"/>
      <c r="J775" s="67"/>
      <c r="K775" s="67"/>
      <c r="L775" s="67"/>
      <c r="M775" s="67"/>
      <c r="N775" s="67"/>
      <c r="O775" s="67"/>
      <c r="P775" s="67"/>
      <c r="Q775" s="67"/>
      <c r="R775" s="67"/>
      <c r="S775" s="67"/>
      <c r="T775" s="67"/>
      <c r="U775" s="67"/>
      <c r="V775" s="67"/>
      <c r="W775" s="67"/>
      <c r="X775" s="67"/>
      <c r="Y775" s="67"/>
      <c r="Z775" s="67"/>
    </row>
    <row r="776" spans="1:26" ht="15.75" customHeight="1">
      <c r="A776" s="67"/>
      <c r="B776" s="67"/>
      <c r="C776" s="67"/>
      <c r="D776" s="67"/>
      <c r="E776" s="67"/>
      <c r="F776" s="67"/>
      <c r="G776" s="67"/>
      <c r="H776" s="67"/>
      <c r="I776" s="67"/>
      <c r="J776" s="67"/>
      <c r="K776" s="67"/>
      <c r="L776" s="67"/>
      <c r="M776" s="67"/>
      <c r="N776" s="67"/>
      <c r="O776" s="67"/>
      <c r="P776" s="67"/>
      <c r="Q776" s="67"/>
      <c r="R776" s="67"/>
      <c r="S776" s="67"/>
      <c r="T776" s="67"/>
      <c r="U776" s="67"/>
      <c r="V776" s="67"/>
      <c r="W776" s="67"/>
      <c r="X776" s="67"/>
      <c r="Y776" s="67"/>
      <c r="Z776" s="67"/>
    </row>
    <row r="777" spans="1:26" ht="15.75" customHeight="1">
      <c r="A777" s="67"/>
      <c r="B777" s="67"/>
      <c r="C777" s="67"/>
      <c r="D777" s="67"/>
      <c r="E777" s="67"/>
      <c r="F777" s="67"/>
      <c r="G777" s="67"/>
      <c r="H777" s="67"/>
      <c r="I777" s="67"/>
      <c r="J777" s="67"/>
      <c r="K777" s="67"/>
      <c r="L777" s="67"/>
      <c r="M777" s="67"/>
      <c r="N777" s="67"/>
      <c r="O777" s="67"/>
      <c r="P777" s="67"/>
      <c r="Q777" s="67"/>
      <c r="R777" s="67"/>
      <c r="S777" s="67"/>
      <c r="T777" s="67"/>
      <c r="U777" s="67"/>
      <c r="V777" s="67"/>
      <c r="W777" s="67"/>
      <c r="X777" s="67"/>
      <c r="Y777" s="67"/>
      <c r="Z777" s="67"/>
    </row>
    <row r="778" spans="1:26" ht="15.75" customHeight="1">
      <c r="A778" s="67"/>
      <c r="B778" s="67"/>
      <c r="C778" s="67"/>
      <c r="D778" s="67"/>
      <c r="E778" s="67"/>
      <c r="F778" s="67"/>
      <c r="G778" s="67"/>
      <c r="H778" s="67"/>
      <c r="I778" s="67"/>
      <c r="J778" s="67"/>
      <c r="K778" s="67"/>
      <c r="L778" s="67"/>
      <c r="M778" s="67"/>
      <c r="N778" s="67"/>
      <c r="O778" s="67"/>
      <c r="P778" s="67"/>
      <c r="Q778" s="67"/>
      <c r="R778" s="67"/>
      <c r="S778" s="67"/>
      <c r="T778" s="67"/>
      <c r="U778" s="67"/>
      <c r="V778" s="67"/>
      <c r="W778" s="67"/>
      <c r="X778" s="67"/>
      <c r="Y778" s="67"/>
      <c r="Z778" s="67"/>
    </row>
    <row r="779" spans="1:26" ht="15.75" customHeight="1">
      <c r="A779" s="67"/>
      <c r="B779" s="67"/>
      <c r="C779" s="67"/>
      <c r="D779" s="67"/>
      <c r="E779" s="67"/>
      <c r="F779" s="67"/>
      <c r="G779" s="67"/>
      <c r="H779" s="67"/>
      <c r="I779" s="67"/>
      <c r="J779" s="67"/>
      <c r="K779" s="67"/>
      <c r="L779" s="67"/>
      <c r="M779" s="67"/>
      <c r="N779" s="67"/>
      <c r="O779" s="67"/>
      <c r="P779" s="67"/>
      <c r="Q779" s="67"/>
      <c r="R779" s="67"/>
      <c r="S779" s="67"/>
      <c r="T779" s="67"/>
      <c r="U779" s="67"/>
      <c r="V779" s="67"/>
      <c r="W779" s="67"/>
      <c r="X779" s="67"/>
      <c r="Y779" s="67"/>
      <c r="Z779" s="67"/>
    </row>
    <row r="780" spans="1:26" ht="15.75" customHeight="1">
      <c r="A780" s="67"/>
      <c r="B780" s="67"/>
      <c r="C780" s="67"/>
      <c r="D780" s="67"/>
      <c r="E780" s="67"/>
      <c r="F780" s="67"/>
      <c r="G780" s="67"/>
      <c r="H780" s="67"/>
      <c r="I780" s="67"/>
      <c r="J780" s="67"/>
      <c r="K780" s="67"/>
      <c r="L780" s="67"/>
      <c r="M780" s="67"/>
      <c r="N780" s="67"/>
      <c r="O780" s="67"/>
      <c r="P780" s="67"/>
      <c r="Q780" s="67"/>
      <c r="R780" s="67"/>
      <c r="S780" s="67"/>
      <c r="T780" s="67"/>
      <c r="U780" s="67"/>
      <c r="V780" s="67"/>
      <c r="W780" s="67"/>
      <c r="X780" s="67"/>
      <c r="Y780" s="67"/>
      <c r="Z780" s="67"/>
    </row>
    <row r="781" spans="1:26" ht="15.75" customHeight="1">
      <c r="A781" s="67"/>
      <c r="B781" s="67"/>
      <c r="C781" s="67"/>
      <c r="D781" s="67"/>
      <c r="E781" s="67"/>
      <c r="F781" s="67"/>
      <c r="G781" s="67"/>
      <c r="H781" s="67"/>
      <c r="I781" s="67"/>
      <c r="J781" s="67"/>
      <c r="K781" s="67"/>
      <c r="L781" s="67"/>
      <c r="M781" s="67"/>
      <c r="N781" s="67"/>
      <c r="O781" s="67"/>
      <c r="P781" s="67"/>
      <c r="Q781" s="67"/>
      <c r="R781" s="67"/>
      <c r="S781" s="67"/>
      <c r="T781" s="67"/>
      <c r="U781" s="67"/>
      <c r="V781" s="67"/>
      <c r="W781" s="67"/>
      <c r="X781" s="67"/>
      <c r="Y781" s="67"/>
      <c r="Z781" s="67"/>
    </row>
    <row r="782" spans="1:26" ht="15.75" customHeight="1">
      <c r="A782" s="67"/>
      <c r="B782" s="67"/>
      <c r="C782" s="67"/>
      <c r="D782" s="67"/>
      <c r="E782" s="67"/>
      <c r="F782" s="67"/>
      <c r="G782" s="67"/>
      <c r="H782" s="67"/>
      <c r="I782" s="67"/>
      <c r="J782" s="67"/>
      <c r="K782" s="67"/>
      <c r="L782" s="67"/>
      <c r="M782" s="67"/>
      <c r="N782" s="67"/>
      <c r="O782" s="67"/>
      <c r="P782" s="67"/>
      <c r="Q782" s="67"/>
      <c r="R782" s="67"/>
      <c r="S782" s="67"/>
      <c r="T782" s="67"/>
      <c r="U782" s="67"/>
      <c r="V782" s="67"/>
      <c r="W782" s="67"/>
      <c r="X782" s="67"/>
      <c r="Y782" s="67"/>
      <c r="Z782" s="67"/>
    </row>
    <row r="783" spans="1:26" ht="15.75" customHeight="1">
      <c r="A783" s="67"/>
      <c r="B783" s="67"/>
      <c r="C783" s="67"/>
      <c r="D783" s="67"/>
      <c r="E783" s="67"/>
      <c r="F783" s="67"/>
      <c r="G783" s="67"/>
      <c r="H783" s="67"/>
      <c r="I783" s="67"/>
      <c r="J783" s="67"/>
      <c r="K783" s="67"/>
      <c r="L783" s="67"/>
      <c r="M783" s="67"/>
      <c r="N783" s="67"/>
      <c r="O783" s="67"/>
      <c r="P783" s="67"/>
      <c r="Q783" s="67"/>
      <c r="R783" s="67"/>
      <c r="S783" s="67"/>
      <c r="T783" s="67"/>
      <c r="U783" s="67"/>
      <c r="V783" s="67"/>
      <c r="W783" s="67"/>
      <c r="X783" s="67"/>
      <c r="Y783" s="67"/>
      <c r="Z783" s="67"/>
    </row>
    <row r="784" spans="1:26" ht="15.75" customHeight="1">
      <c r="A784" s="67"/>
      <c r="B784" s="67"/>
      <c r="C784" s="67"/>
      <c r="D784" s="67"/>
      <c r="E784" s="67"/>
      <c r="F784" s="67"/>
      <c r="G784" s="67"/>
      <c r="H784" s="67"/>
      <c r="I784" s="67"/>
      <c r="J784" s="67"/>
      <c r="K784" s="67"/>
      <c r="L784" s="67"/>
      <c r="M784" s="67"/>
      <c r="N784" s="67"/>
      <c r="O784" s="67"/>
      <c r="P784" s="67"/>
      <c r="Q784" s="67"/>
      <c r="R784" s="67"/>
      <c r="S784" s="67"/>
      <c r="T784" s="67"/>
      <c r="U784" s="67"/>
      <c r="V784" s="67"/>
      <c r="W784" s="67"/>
      <c r="X784" s="67"/>
      <c r="Y784" s="67"/>
      <c r="Z784" s="67"/>
    </row>
    <row r="785" spans="1:26" ht="15.75" customHeight="1">
      <c r="A785" s="67"/>
      <c r="B785" s="67"/>
      <c r="C785" s="67"/>
      <c r="D785" s="67"/>
      <c r="E785" s="67"/>
      <c r="F785" s="67"/>
      <c r="G785" s="67"/>
      <c r="H785" s="67"/>
      <c r="I785" s="67"/>
      <c r="J785" s="67"/>
      <c r="K785" s="67"/>
      <c r="L785" s="67"/>
      <c r="M785" s="67"/>
      <c r="N785" s="67"/>
      <c r="O785" s="67"/>
      <c r="P785" s="67"/>
      <c r="Q785" s="67"/>
      <c r="R785" s="67"/>
      <c r="S785" s="67"/>
      <c r="T785" s="67"/>
      <c r="U785" s="67"/>
      <c r="V785" s="67"/>
      <c r="W785" s="67"/>
      <c r="X785" s="67"/>
      <c r="Y785" s="67"/>
      <c r="Z785" s="67"/>
    </row>
    <row r="786" spans="1:26" ht="15.75" customHeight="1">
      <c r="A786" s="67"/>
      <c r="B786" s="67"/>
      <c r="C786" s="67"/>
      <c r="D786" s="67"/>
      <c r="E786" s="67"/>
      <c r="F786" s="67"/>
      <c r="G786" s="67"/>
      <c r="H786" s="67"/>
      <c r="I786" s="67"/>
      <c r="J786" s="67"/>
      <c r="K786" s="67"/>
      <c r="L786" s="67"/>
      <c r="M786" s="67"/>
      <c r="N786" s="67"/>
      <c r="O786" s="67"/>
      <c r="P786" s="67"/>
      <c r="Q786" s="67"/>
      <c r="R786" s="67"/>
      <c r="S786" s="67"/>
      <c r="T786" s="67"/>
      <c r="U786" s="67"/>
      <c r="V786" s="67"/>
      <c r="W786" s="67"/>
      <c r="X786" s="67"/>
      <c r="Y786" s="67"/>
      <c r="Z786" s="67"/>
    </row>
    <row r="787" spans="1:26" ht="15.75" customHeight="1">
      <c r="A787" s="67"/>
      <c r="B787" s="67"/>
      <c r="C787" s="67"/>
      <c r="D787" s="67"/>
      <c r="E787" s="67"/>
      <c r="F787" s="67"/>
      <c r="G787" s="67"/>
      <c r="H787" s="67"/>
      <c r="I787" s="67"/>
      <c r="J787" s="67"/>
      <c r="K787" s="67"/>
      <c r="L787" s="67"/>
      <c r="M787" s="67"/>
      <c r="N787" s="67"/>
      <c r="O787" s="67"/>
      <c r="P787" s="67"/>
      <c r="Q787" s="67"/>
      <c r="R787" s="67"/>
      <c r="S787" s="67"/>
      <c r="T787" s="67"/>
      <c r="U787" s="67"/>
      <c r="V787" s="67"/>
      <c r="W787" s="67"/>
      <c r="X787" s="67"/>
      <c r="Y787" s="67"/>
      <c r="Z787" s="67"/>
    </row>
    <row r="788" spans="1:26" ht="15.75" customHeight="1">
      <c r="A788" s="67"/>
      <c r="B788" s="67"/>
      <c r="C788" s="67"/>
      <c r="D788" s="67"/>
      <c r="E788" s="67"/>
      <c r="F788" s="67"/>
      <c r="G788" s="67"/>
      <c r="H788" s="67"/>
      <c r="I788" s="67"/>
      <c r="J788" s="67"/>
      <c r="K788" s="67"/>
      <c r="L788" s="67"/>
      <c r="M788" s="67"/>
      <c r="N788" s="67"/>
      <c r="O788" s="67"/>
      <c r="P788" s="67"/>
      <c r="Q788" s="67"/>
      <c r="R788" s="67"/>
      <c r="S788" s="67"/>
      <c r="T788" s="67"/>
      <c r="U788" s="67"/>
      <c r="V788" s="67"/>
      <c r="W788" s="67"/>
      <c r="X788" s="67"/>
      <c r="Y788" s="67"/>
      <c r="Z788" s="67"/>
    </row>
    <row r="789" spans="1:26" ht="15.75" customHeight="1">
      <c r="A789" s="67"/>
      <c r="B789" s="67"/>
      <c r="C789" s="67"/>
      <c r="D789" s="67"/>
      <c r="E789" s="67"/>
      <c r="F789" s="67"/>
      <c r="G789" s="67"/>
      <c r="H789" s="67"/>
      <c r="I789" s="67"/>
      <c r="J789" s="67"/>
      <c r="K789" s="67"/>
      <c r="L789" s="67"/>
      <c r="M789" s="67"/>
      <c r="N789" s="67"/>
      <c r="O789" s="67"/>
      <c r="P789" s="67"/>
      <c r="Q789" s="67"/>
      <c r="R789" s="67"/>
      <c r="S789" s="67"/>
      <c r="T789" s="67"/>
      <c r="U789" s="67"/>
      <c r="V789" s="67"/>
      <c r="W789" s="67"/>
      <c r="X789" s="67"/>
      <c r="Y789" s="67"/>
      <c r="Z789" s="67"/>
    </row>
    <row r="790" spans="1:26" ht="15.75" customHeight="1">
      <c r="A790" s="67"/>
      <c r="B790" s="67"/>
      <c r="C790" s="67"/>
      <c r="D790" s="67"/>
      <c r="E790" s="67"/>
      <c r="F790" s="67"/>
      <c r="G790" s="67"/>
      <c r="H790" s="67"/>
      <c r="I790" s="67"/>
      <c r="J790" s="67"/>
      <c r="K790" s="67"/>
      <c r="L790" s="67"/>
      <c r="M790" s="67"/>
      <c r="N790" s="67"/>
      <c r="O790" s="67"/>
      <c r="P790" s="67"/>
      <c r="Q790" s="67"/>
      <c r="R790" s="67"/>
      <c r="S790" s="67"/>
      <c r="T790" s="67"/>
      <c r="U790" s="67"/>
      <c r="V790" s="67"/>
      <c r="W790" s="67"/>
      <c r="X790" s="67"/>
      <c r="Y790" s="67"/>
      <c r="Z790" s="67"/>
    </row>
    <row r="791" spans="1:26" ht="15.75" customHeight="1">
      <c r="A791" s="67"/>
      <c r="B791" s="67"/>
      <c r="C791" s="67"/>
      <c r="D791" s="67"/>
      <c r="E791" s="67"/>
      <c r="F791" s="67"/>
      <c r="G791" s="67"/>
      <c r="H791" s="67"/>
      <c r="I791" s="67"/>
      <c r="J791" s="67"/>
      <c r="K791" s="67"/>
      <c r="L791" s="67"/>
      <c r="M791" s="67"/>
      <c r="N791" s="67"/>
      <c r="O791" s="67"/>
      <c r="P791" s="67"/>
      <c r="Q791" s="67"/>
      <c r="R791" s="67"/>
      <c r="S791" s="67"/>
      <c r="T791" s="67"/>
      <c r="U791" s="67"/>
      <c r="V791" s="67"/>
      <c r="W791" s="67"/>
      <c r="X791" s="67"/>
      <c r="Y791" s="67"/>
      <c r="Z791" s="67"/>
    </row>
    <row r="792" spans="1:26" ht="15.75" customHeight="1">
      <c r="A792" s="67"/>
      <c r="B792" s="67"/>
      <c r="C792" s="67"/>
      <c r="D792" s="67"/>
      <c r="E792" s="67"/>
      <c r="F792" s="67"/>
      <c r="G792" s="67"/>
      <c r="H792" s="67"/>
      <c r="I792" s="67"/>
      <c r="J792" s="67"/>
      <c r="K792" s="67"/>
      <c r="L792" s="67"/>
      <c r="M792" s="67"/>
      <c r="N792" s="67"/>
      <c r="O792" s="67"/>
      <c r="P792" s="67"/>
      <c r="Q792" s="67"/>
      <c r="R792" s="67"/>
      <c r="S792" s="67"/>
      <c r="T792" s="67"/>
      <c r="U792" s="67"/>
      <c r="V792" s="67"/>
      <c r="W792" s="67"/>
      <c r="X792" s="67"/>
      <c r="Y792" s="67"/>
      <c r="Z792" s="67"/>
    </row>
    <row r="793" spans="1:26" ht="15.75" customHeight="1">
      <c r="A793" s="67"/>
      <c r="B793" s="67"/>
      <c r="C793" s="67"/>
      <c r="D793" s="67"/>
      <c r="E793" s="67"/>
      <c r="F793" s="67"/>
      <c r="G793" s="67"/>
      <c r="H793" s="67"/>
      <c r="I793" s="67"/>
      <c r="J793" s="67"/>
      <c r="K793" s="67"/>
      <c r="L793" s="67"/>
      <c r="M793" s="67"/>
      <c r="N793" s="67"/>
      <c r="O793" s="67"/>
      <c r="P793" s="67"/>
      <c r="Q793" s="67"/>
      <c r="R793" s="67"/>
      <c r="S793" s="67"/>
      <c r="T793" s="67"/>
      <c r="U793" s="67"/>
      <c r="V793" s="67"/>
      <c r="W793" s="67"/>
      <c r="X793" s="67"/>
      <c r="Y793" s="67"/>
      <c r="Z793" s="67"/>
    </row>
    <row r="794" spans="1:26" ht="15.75" customHeight="1">
      <c r="A794" s="67"/>
      <c r="B794" s="67"/>
      <c r="C794" s="67"/>
      <c r="D794" s="67"/>
      <c r="E794" s="67"/>
      <c r="F794" s="67"/>
      <c r="G794" s="67"/>
      <c r="H794" s="67"/>
      <c r="I794" s="67"/>
      <c r="J794" s="67"/>
      <c r="K794" s="67"/>
      <c r="L794" s="67"/>
      <c r="M794" s="67"/>
      <c r="N794" s="67"/>
      <c r="O794" s="67"/>
      <c r="P794" s="67"/>
      <c r="Q794" s="67"/>
      <c r="R794" s="67"/>
      <c r="S794" s="67"/>
      <c r="T794" s="67"/>
      <c r="U794" s="67"/>
      <c r="V794" s="67"/>
      <c r="W794" s="67"/>
      <c r="X794" s="67"/>
      <c r="Y794" s="67"/>
      <c r="Z794" s="67"/>
    </row>
    <row r="795" spans="1:26" ht="15.75" customHeight="1">
      <c r="A795" s="67"/>
      <c r="B795" s="67"/>
      <c r="C795" s="67"/>
      <c r="D795" s="67"/>
      <c r="E795" s="67"/>
      <c r="F795" s="67"/>
      <c r="G795" s="67"/>
      <c r="H795" s="67"/>
      <c r="I795" s="67"/>
      <c r="J795" s="67"/>
      <c r="K795" s="67"/>
      <c r="L795" s="67"/>
      <c r="M795" s="67"/>
      <c r="N795" s="67"/>
      <c r="O795" s="67"/>
      <c r="P795" s="67"/>
      <c r="Q795" s="67"/>
      <c r="R795" s="67"/>
      <c r="S795" s="67"/>
      <c r="T795" s="67"/>
      <c r="U795" s="67"/>
      <c r="V795" s="67"/>
      <c r="W795" s="67"/>
      <c r="X795" s="67"/>
      <c r="Y795" s="67"/>
      <c r="Z795" s="67"/>
    </row>
    <row r="796" spans="1:26" ht="15.75" customHeight="1">
      <c r="A796" s="67"/>
      <c r="B796" s="67"/>
      <c r="C796" s="67"/>
      <c r="D796" s="67"/>
      <c r="E796" s="67"/>
      <c r="F796" s="67"/>
      <c r="G796" s="67"/>
      <c r="H796" s="67"/>
      <c r="I796" s="67"/>
      <c r="J796" s="67"/>
      <c r="K796" s="67"/>
      <c r="L796" s="67"/>
      <c r="M796" s="67"/>
      <c r="N796" s="67"/>
      <c r="O796" s="67"/>
      <c r="P796" s="67"/>
      <c r="Q796" s="67"/>
      <c r="R796" s="67"/>
      <c r="S796" s="67"/>
      <c r="T796" s="67"/>
      <c r="U796" s="67"/>
      <c r="V796" s="67"/>
      <c r="W796" s="67"/>
      <c r="X796" s="67"/>
      <c r="Y796" s="67"/>
      <c r="Z796" s="67"/>
    </row>
    <row r="797" spans="1:26" ht="15.75" customHeight="1">
      <c r="A797" s="67"/>
      <c r="B797" s="67"/>
      <c r="C797" s="67"/>
      <c r="D797" s="67"/>
      <c r="E797" s="67"/>
      <c r="F797" s="67"/>
      <c r="G797" s="67"/>
      <c r="H797" s="67"/>
      <c r="I797" s="67"/>
      <c r="J797" s="67"/>
      <c r="K797" s="67"/>
      <c r="L797" s="67"/>
      <c r="M797" s="67"/>
      <c r="N797" s="67"/>
      <c r="O797" s="67"/>
      <c r="P797" s="67"/>
      <c r="Q797" s="67"/>
      <c r="R797" s="67"/>
      <c r="S797" s="67"/>
      <c r="T797" s="67"/>
      <c r="U797" s="67"/>
      <c r="V797" s="67"/>
      <c r="W797" s="67"/>
      <c r="X797" s="67"/>
      <c r="Y797" s="67"/>
      <c r="Z797" s="67"/>
    </row>
    <row r="798" spans="1:26" ht="15.75" customHeight="1">
      <c r="A798" s="67"/>
      <c r="B798" s="67"/>
      <c r="C798" s="67"/>
      <c r="D798" s="67"/>
      <c r="E798" s="67"/>
      <c r="F798" s="67"/>
      <c r="G798" s="67"/>
      <c r="H798" s="67"/>
      <c r="I798" s="67"/>
      <c r="J798" s="67"/>
      <c r="K798" s="67"/>
      <c r="L798" s="67"/>
      <c r="M798" s="67"/>
      <c r="N798" s="67"/>
      <c r="O798" s="67"/>
      <c r="P798" s="67"/>
      <c r="Q798" s="67"/>
      <c r="R798" s="67"/>
      <c r="S798" s="67"/>
      <c r="T798" s="67"/>
      <c r="U798" s="67"/>
      <c r="V798" s="67"/>
      <c r="W798" s="67"/>
      <c r="X798" s="67"/>
      <c r="Y798" s="67"/>
      <c r="Z798" s="67"/>
    </row>
    <row r="799" spans="1:26" ht="15.75" customHeight="1">
      <c r="A799" s="67"/>
      <c r="B799" s="67"/>
      <c r="C799" s="67"/>
      <c r="D799" s="67"/>
      <c r="E799" s="67"/>
      <c r="F799" s="67"/>
      <c r="G799" s="67"/>
      <c r="H799" s="67"/>
      <c r="I799" s="67"/>
      <c r="J799" s="67"/>
      <c r="K799" s="67"/>
      <c r="L799" s="67"/>
      <c r="M799" s="67"/>
      <c r="N799" s="67"/>
      <c r="O799" s="67"/>
      <c r="P799" s="67"/>
      <c r="Q799" s="67"/>
      <c r="R799" s="67"/>
      <c r="S799" s="67"/>
      <c r="T799" s="67"/>
      <c r="U799" s="67"/>
      <c r="V799" s="67"/>
      <c r="W799" s="67"/>
      <c r="X799" s="67"/>
      <c r="Y799" s="67"/>
      <c r="Z799" s="67"/>
    </row>
    <row r="800" spans="1:26" ht="15.75" customHeight="1">
      <c r="A800" s="67"/>
      <c r="B800" s="67"/>
      <c r="C800" s="67"/>
      <c r="D800" s="67"/>
      <c r="E800" s="67"/>
      <c r="F800" s="67"/>
      <c r="G800" s="67"/>
      <c r="H800" s="67"/>
      <c r="I800" s="67"/>
      <c r="J800" s="67"/>
      <c r="K800" s="67"/>
      <c r="L800" s="67"/>
      <c r="M800" s="67"/>
      <c r="N800" s="67"/>
      <c r="O800" s="67"/>
      <c r="P800" s="67"/>
      <c r="Q800" s="67"/>
      <c r="R800" s="67"/>
      <c r="S800" s="67"/>
      <c r="T800" s="67"/>
      <c r="U800" s="67"/>
      <c r="V800" s="67"/>
      <c r="W800" s="67"/>
      <c r="X800" s="67"/>
      <c r="Y800" s="67"/>
      <c r="Z800" s="67"/>
    </row>
    <row r="801" spans="1:26" ht="15.75" customHeight="1">
      <c r="A801" s="67"/>
      <c r="B801" s="67"/>
      <c r="C801" s="67"/>
      <c r="D801" s="67"/>
      <c r="E801" s="67"/>
      <c r="F801" s="67"/>
      <c r="G801" s="67"/>
      <c r="H801" s="67"/>
      <c r="I801" s="67"/>
      <c r="J801" s="67"/>
      <c r="K801" s="67"/>
      <c r="L801" s="67"/>
      <c r="M801" s="67"/>
      <c r="N801" s="67"/>
      <c r="O801" s="67"/>
      <c r="P801" s="67"/>
      <c r="Q801" s="67"/>
      <c r="R801" s="67"/>
      <c r="S801" s="67"/>
      <c r="T801" s="67"/>
      <c r="U801" s="67"/>
      <c r="V801" s="67"/>
      <c r="W801" s="67"/>
      <c r="X801" s="67"/>
      <c r="Y801" s="67"/>
      <c r="Z801" s="67"/>
    </row>
    <row r="802" spans="1:26" ht="15.75" customHeight="1">
      <c r="A802" s="67"/>
      <c r="B802" s="67"/>
      <c r="C802" s="67"/>
      <c r="D802" s="67"/>
      <c r="E802" s="67"/>
      <c r="F802" s="67"/>
      <c r="G802" s="67"/>
      <c r="H802" s="67"/>
      <c r="I802" s="67"/>
      <c r="J802" s="67"/>
      <c r="K802" s="67"/>
      <c r="L802" s="67"/>
      <c r="M802" s="67"/>
      <c r="N802" s="67"/>
      <c r="O802" s="67"/>
      <c r="P802" s="67"/>
      <c r="Q802" s="67"/>
      <c r="R802" s="67"/>
      <c r="S802" s="67"/>
      <c r="T802" s="67"/>
      <c r="U802" s="67"/>
      <c r="V802" s="67"/>
      <c r="W802" s="67"/>
      <c r="X802" s="67"/>
      <c r="Y802" s="67"/>
      <c r="Z802" s="67"/>
    </row>
    <row r="803" spans="1:26" ht="15.75" customHeight="1">
      <c r="A803" s="67"/>
      <c r="B803" s="67"/>
      <c r="C803" s="67"/>
      <c r="D803" s="67"/>
      <c r="E803" s="67"/>
      <c r="F803" s="67"/>
      <c r="G803" s="67"/>
      <c r="H803" s="67"/>
      <c r="I803" s="67"/>
      <c r="J803" s="67"/>
      <c r="K803" s="67"/>
      <c r="L803" s="67"/>
      <c r="M803" s="67"/>
      <c r="N803" s="67"/>
      <c r="O803" s="67"/>
      <c r="P803" s="67"/>
      <c r="Q803" s="67"/>
      <c r="R803" s="67"/>
      <c r="S803" s="67"/>
      <c r="T803" s="67"/>
      <c r="U803" s="67"/>
      <c r="V803" s="67"/>
      <c r="W803" s="67"/>
      <c r="X803" s="67"/>
      <c r="Y803" s="67"/>
      <c r="Z803" s="67"/>
    </row>
    <row r="804" spans="1:26" ht="15.75" customHeight="1">
      <c r="A804" s="67"/>
      <c r="B804" s="67"/>
      <c r="C804" s="67"/>
      <c r="D804" s="67"/>
      <c r="E804" s="67"/>
      <c r="F804" s="67"/>
      <c r="G804" s="67"/>
      <c r="H804" s="67"/>
      <c r="I804" s="67"/>
      <c r="J804" s="67"/>
      <c r="K804" s="67"/>
      <c r="L804" s="67"/>
      <c r="M804" s="67"/>
      <c r="N804" s="67"/>
      <c r="O804" s="67"/>
      <c r="P804" s="67"/>
      <c r="Q804" s="67"/>
      <c r="R804" s="67"/>
      <c r="S804" s="67"/>
      <c r="T804" s="67"/>
      <c r="U804" s="67"/>
      <c r="V804" s="67"/>
      <c r="W804" s="67"/>
      <c r="X804" s="67"/>
      <c r="Y804" s="67"/>
      <c r="Z804" s="67"/>
    </row>
    <row r="805" spans="1:26" ht="15.75" customHeight="1">
      <c r="A805" s="67"/>
      <c r="B805" s="67"/>
      <c r="C805" s="67"/>
      <c r="D805" s="67"/>
      <c r="E805" s="67"/>
      <c r="F805" s="67"/>
      <c r="G805" s="67"/>
      <c r="H805" s="67"/>
      <c r="I805" s="67"/>
      <c r="J805" s="67"/>
      <c r="K805" s="67"/>
      <c r="L805" s="67"/>
      <c r="M805" s="67"/>
      <c r="N805" s="67"/>
      <c r="O805" s="67"/>
      <c r="P805" s="67"/>
      <c r="Q805" s="67"/>
      <c r="R805" s="67"/>
      <c r="S805" s="67"/>
      <c r="T805" s="67"/>
      <c r="U805" s="67"/>
      <c r="V805" s="67"/>
      <c r="W805" s="67"/>
      <c r="X805" s="67"/>
      <c r="Y805" s="67"/>
      <c r="Z805" s="67"/>
    </row>
    <row r="806" spans="1:26" ht="15.75" customHeight="1">
      <c r="A806" s="67"/>
      <c r="B806" s="67"/>
      <c r="C806" s="67"/>
      <c r="D806" s="67"/>
      <c r="E806" s="67"/>
      <c r="F806" s="67"/>
      <c r="G806" s="67"/>
      <c r="H806" s="67"/>
      <c r="I806" s="67"/>
      <c r="J806" s="67"/>
      <c r="K806" s="67"/>
      <c r="L806" s="67"/>
      <c r="M806" s="67"/>
      <c r="N806" s="67"/>
      <c r="O806" s="67"/>
      <c r="P806" s="67"/>
      <c r="Q806" s="67"/>
      <c r="R806" s="67"/>
      <c r="S806" s="67"/>
      <c r="T806" s="67"/>
      <c r="U806" s="67"/>
      <c r="V806" s="67"/>
      <c r="W806" s="67"/>
      <c r="X806" s="67"/>
      <c r="Y806" s="67"/>
      <c r="Z806" s="67"/>
    </row>
    <row r="807" spans="1:26" ht="15.75" customHeight="1">
      <c r="A807" s="67"/>
      <c r="B807" s="67"/>
      <c r="C807" s="67"/>
      <c r="D807" s="67"/>
      <c r="E807" s="67"/>
      <c r="F807" s="67"/>
      <c r="G807" s="67"/>
      <c r="H807" s="67"/>
      <c r="I807" s="67"/>
      <c r="J807" s="67"/>
      <c r="K807" s="67"/>
      <c r="L807" s="67"/>
      <c r="M807" s="67"/>
      <c r="N807" s="67"/>
      <c r="O807" s="67"/>
      <c r="P807" s="67"/>
      <c r="Q807" s="67"/>
      <c r="R807" s="67"/>
      <c r="S807" s="67"/>
      <c r="T807" s="67"/>
      <c r="U807" s="67"/>
      <c r="V807" s="67"/>
      <c r="W807" s="67"/>
      <c r="X807" s="67"/>
      <c r="Y807" s="67"/>
      <c r="Z807" s="67"/>
    </row>
    <row r="808" spans="1:26" ht="15.75" customHeight="1">
      <c r="A808" s="67"/>
      <c r="B808" s="67"/>
      <c r="C808" s="67"/>
      <c r="D808" s="67"/>
      <c r="E808" s="67"/>
      <c r="F808" s="67"/>
      <c r="G808" s="67"/>
      <c r="H808" s="67"/>
      <c r="I808" s="67"/>
      <c r="J808" s="67"/>
      <c r="K808" s="67"/>
      <c r="L808" s="67"/>
      <c r="M808" s="67"/>
      <c r="N808" s="67"/>
      <c r="O808" s="67"/>
      <c r="P808" s="67"/>
      <c r="Q808" s="67"/>
      <c r="R808" s="67"/>
      <c r="S808" s="67"/>
      <c r="T808" s="67"/>
      <c r="U808" s="67"/>
      <c r="V808" s="67"/>
      <c r="W808" s="67"/>
      <c r="X808" s="67"/>
      <c r="Y808" s="67"/>
      <c r="Z808" s="67"/>
    </row>
    <row r="809" spans="1:26" ht="15.75" customHeight="1">
      <c r="A809" s="67"/>
      <c r="B809" s="67"/>
      <c r="C809" s="67"/>
      <c r="D809" s="67"/>
      <c r="E809" s="67"/>
      <c r="F809" s="67"/>
      <c r="G809" s="67"/>
      <c r="H809" s="67"/>
      <c r="I809" s="67"/>
      <c r="J809" s="67"/>
      <c r="K809" s="67"/>
      <c r="L809" s="67"/>
      <c r="M809" s="67"/>
      <c r="N809" s="67"/>
      <c r="O809" s="67"/>
      <c r="P809" s="67"/>
      <c r="Q809" s="67"/>
      <c r="R809" s="67"/>
      <c r="S809" s="67"/>
      <c r="T809" s="67"/>
      <c r="U809" s="67"/>
      <c r="V809" s="67"/>
      <c r="W809" s="67"/>
      <c r="X809" s="67"/>
      <c r="Y809" s="67"/>
      <c r="Z809" s="67"/>
    </row>
    <row r="810" spans="1:26" ht="15.75" customHeight="1">
      <c r="A810" s="67"/>
      <c r="B810" s="67"/>
      <c r="C810" s="67"/>
      <c r="D810" s="67"/>
      <c r="E810" s="67"/>
      <c r="F810" s="67"/>
      <c r="G810" s="67"/>
      <c r="H810" s="67"/>
      <c r="I810" s="67"/>
      <c r="J810" s="67"/>
      <c r="K810" s="67"/>
      <c r="L810" s="67"/>
      <c r="M810" s="67"/>
      <c r="N810" s="67"/>
      <c r="O810" s="67"/>
      <c r="P810" s="67"/>
      <c r="Q810" s="67"/>
      <c r="R810" s="67"/>
      <c r="S810" s="67"/>
      <c r="T810" s="67"/>
      <c r="U810" s="67"/>
      <c r="V810" s="67"/>
      <c r="W810" s="67"/>
      <c r="X810" s="67"/>
      <c r="Y810" s="67"/>
      <c r="Z810" s="67"/>
    </row>
    <row r="811" spans="1:26" ht="15.75" customHeight="1">
      <c r="A811" s="67"/>
      <c r="B811" s="67"/>
      <c r="C811" s="67"/>
      <c r="D811" s="67"/>
      <c r="E811" s="67"/>
      <c r="F811" s="67"/>
      <c r="G811" s="67"/>
      <c r="H811" s="67"/>
      <c r="I811" s="67"/>
      <c r="J811" s="67"/>
      <c r="K811" s="67"/>
      <c r="L811" s="67"/>
      <c r="M811" s="67"/>
      <c r="N811" s="67"/>
      <c r="O811" s="67"/>
      <c r="P811" s="67"/>
      <c r="Q811" s="67"/>
      <c r="R811" s="67"/>
      <c r="S811" s="67"/>
      <c r="T811" s="67"/>
      <c r="U811" s="67"/>
      <c r="V811" s="67"/>
      <c r="W811" s="67"/>
      <c r="X811" s="67"/>
      <c r="Y811" s="67"/>
      <c r="Z811" s="67"/>
    </row>
    <row r="812" spans="1:26" ht="15.75" customHeight="1">
      <c r="A812" s="67"/>
      <c r="B812" s="67"/>
      <c r="C812" s="67"/>
      <c r="D812" s="67"/>
      <c r="E812" s="67"/>
      <c r="F812" s="67"/>
      <c r="G812" s="67"/>
      <c r="H812" s="67"/>
      <c r="I812" s="67"/>
      <c r="J812" s="67"/>
      <c r="K812" s="67"/>
      <c r="L812" s="67"/>
      <c r="M812" s="67"/>
      <c r="N812" s="67"/>
      <c r="O812" s="67"/>
      <c r="P812" s="67"/>
      <c r="Q812" s="67"/>
      <c r="R812" s="67"/>
      <c r="S812" s="67"/>
      <c r="T812" s="67"/>
      <c r="U812" s="67"/>
      <c r="V812" s="67"/>
      <c r="W812" s="67"/>
      <c r="X812" s="67"/>
      <c r="Y812" s="67"/>
      <c r="Z812" s="67"/>
    </row>
    <row r="813" spans="1:26" ht="15.75" customHeight="1">
      <c r="A813" s="67"/>
      <c r="B813" s="67"/>
      <c r="C813" s="67"/>
      <c r="D813" s="67"/>
      <c r="E813" s="67"/>
      <c r="F813" s="67"/>
      <c r="G813" s="67"/>
      <c r="H813" s="67"/>
      <c r="I813" s="67"/>
      <c r="J813" s="67"/>
      <c r="K813" s="67"/>
      <c r="L813" s="67"/>
      <c r="M813" s="67"/>
      <c r="N813" s="67"/>
      <c r="O813" s="67"/>
      <c r="P813" s="67"/>
      <c r="Q813" s="67"/>
      <c r="R813" s="67"/>
      <c r="S813" s="67"/>
      <c r="T813" s="67"/>
      <c r="U813" s="67"/>
      <c r="V813" s="67"/>
      <c r="W813" s="67"/>
      <c r="X813" s="67"/>
      <c r="Y813" s="67"/>
      <c r="Z813" s="67"/>
    </row>
    <row r="814" spans="1:26" ht="15.75" customHeight="1">
      <c r="A814" s="67"/>
      <c r="B814" s="67"/>
      <c r="C814" s="67"/>
      <c r="D814" s="67"/>
      <c r="E814" s="67"/>
      <c r="F814" s="67"/>
      <c r="G814" s="67"/>
      <c r="H814" s="67"/>
      <c r="I814" s="67"/>
      <c r="J814" s="67"/>
      <c r="K814" s="67"/>
      <c r="L814" s="67"/>
      <c r="M814" s="67"/>
      <c r="N814" s="67"/>
      <c r="O814" s="67"/>
      <c r="P814" s="67"/>
      <c r="Q814" s="67"/>
      <c r="R814" s="67"/>
      <c r="S814" s="67"/>
      <c r="T814" s="67"/>
      <c r="U814" s="67"/>
      <c r="V814" s="67"/>
      <c r="W814" s="67"/>
      <c r="X814" s="67"/>
      <c r="Y814" s="67"/>
      <c r="Z814" s="67"/>
    </row>
    <row r="815" spans="1:26" ht="15.75" customHeight="1">
      <c r="A815" s="67"/>
      <c r="B815" s="67"/>
      <c r="C815" s="67"/>
      <c r="D815" s="67"/>
      <c r="E815" s="67"/>
      <c r="F815" s="67"/>
      <c r="G815" s="67"/>
      <c r="H815" s="67"/>
      <c r="I815" s="67"/>
      <c r="J815" s="67"/>
      <c r="K815" s="67"/>
      <c r="L815" s="67"/>
      <c r="M815" s="67"/>
      <c r="N815" s="67"/>
      <c r="O815" s="67"/>
      <c r="P815" s="67"/>
      <c r="Q815" s="67"/>
      <c r="R815" s="67"/>
      <c r="S815" s="67"/>
      <c r="T815" s="67"/>
      <c r="U815" s="67"/>
      <c r="V815" s="67"/>
      <c r="W815" s="67"/>
      <c r="X815" s="67"/>
      <c r="Y815" s="67"/>
      <c r="Z815" s="67"/>
    </row>
    <row r="816" spans="1:26" ht="15.75" customHeight="1">
      <c r="A816" s="67"/>
      <c r="B816" s="67"/>
      <c r="C816" s="67"/>
      <c r="D816" s="67"/>
      <c r="E816" s="67"/>
      <c r="F816" s="67"/>
      <c r="G816" s="67"/>
      <c r="H816" s="67"/>
      <c r="I816" s="67"/>
      <c r="J816" s="67"/>
      <c r="K816" s="67"/>
      <c r="L816" s="67"/>
      <c r="M816" s="67"/>
      <c r="N816" s="67"/>
      <c r="O816" s="67"/>
      <c r="P816" s="67"/>
      <c r="Q816" s="67"/>
      <c r="R816" s="67"/>
      <c r="S816" s="67"/>
      <c r="T816" s="67"/>
      <c r="U816" s="67"/>
      <c r="V816" s="67"/>
      <c r="W816" s="67"/>
      <c r="X816" s="67"/>
      <c r="Y816" s="67"/>
      <c r="Z816" s="67"/>
    </row>
    <row r="817" spans="1:26" ht="15.75" customHeight="1">
      <c r="A817" s="67"/>
      <c r="B817" s="67"/>
      <c r="C817" s="67"/>
      <c r="D817" s="67"/>
      <c r="E817" s="67"/>
      <c r="F817" s="67"/>
      <c r="G817" s="67"/>
      <c r="H817" s="67"/>
      <c r="I817" s="67"/>
      <c r="J817" s="67"/>
      <c r="K817" s="67"/>
      <c r="L817" s="67"/>
      <c r="M817" s="67"/>
      <c r="N817" s="67"/>
      <c r="O817" s="67"/>
      <c r="P817" s="67"/>
      <c r="Q817" s="67"/>
      <c r="R817" s="67"/>
      <c r="S817" s="67"/>
      <c r="T817" s="67"/>
      <c r="U817" s="67"/>
      <c r="V817" s="67"/>
      <c r="W817" s="67"/>
      <c r="X817" s="67"/>
      <c r="Y817" s="67"/>
      <c r="Z817" s="67"/>
    </row>
    <row r="818" spans="1:26" ht="15.75" customHeight="1">
      <c r="A818" s="67"/>
      <c r="B818" s="67"/>
      <c r="C818" s="67"/>
      <c r="D818" s="67"/>
      <c r="E818" s="67"/>
      <c r="F818" s="67"/>
      <c r="G818" s="67"/>
      <c r="H818" s="67"/>
      <c r="I818" s="67"/>
      <c r="J818" s="67"/>
      <c r="K818" s="67"/>
      <c r="L818" s="67"/>
      <c r="M818" s="67"/>
      <c r="N818" s="67"/>
      <c r="O818" s="67"/>
      <c r="P818" s="67"/>
      <c r="Q818" s="67"/>
      <c r="R818" s="67"/>
      <c r="S818" s="67"/>
      <c r="T818" s="67"/>
      <c r="U818" s="67"/>
      <c r="V818" s="67"/>
      <c r="W818" s="67"/>
      <c r="X818" s="67"/>
      <c r="Y818" s="67"/>
      <c r="Z818" s="67"/>
    </row>
    <row r="819" spans="1:26" ht="15.75" customHeight="1">
      <c r="A819" s="67"/>
      <c r="B819" s="67"/>
      <c r="C819" s="67"/>
      <c r="D819" s="67"/>
      <c r="E819" s="67"/>
      <c r="F819" s="67"/>
      <c r="G819" s="67"/>
      <c r="H819" s="67"/>
      <c r="I819" s="67"/>
      <c r="J819" s="67"/>
      <c r="K819" s="67"/>
      <c r="L819" s="67"/>
      <c r="M819" s="67"/>
      <c r="N819" s="67"/>
      <c r="O819" s="67"/>
      <c r="P819" s="67"/>
      <c r="Q819" s="67"/>
      <c r="R819" s="67"/>
      <c r="S819" s="67"/>
      <c r="T819" s="67"/>
      <c r="U819" s="67"/>
      <c r="V819" s="67"/>
      <c r="W819" s="67"/>
      <c r="X819" s="67"/>
      <c r="Y819" s="67"/>
      <c r="Z819" s="67"/>
    </row>
    <row r="820" spans="1:26" ht="15.75" customHeight="1">
      <c r="A820" s="67"/>
      <c r="B820" s="67"/>
      <c r="C820" s="67"/>
      <c r="D820" s="67"/>
      <c r="E820" s="67"/>
      <c r="F820" s="67"/>
      <c r="G820" s="67"/>
      <c r="H820" s="67"/>
      <c r="I820" s="67"/>
      <c r="J820" s="67"/>
      <c r="K820" s="67"/>
      <c r="L820" s="67"/>
      <c r="M820" s="67"/>
      <c r="N820" s="67"/>
      <c r="O820" s="67"/>
      <c r="P820" s="67"/>
      <c r="Q820" s="67"/>
      <c r="R820" s="67"/>
      <c r="S820" s="67"/>
      <c r="T820" s="67"/>
      <c r="U820" s="67"/>
      <c r="V820" s="67"/>
      <c r="W820" s="67"/>
      <c r="X820" s="67"/>
      <c r="Y820" s="67"/>
      <c r="Z820" s="67"/>
    </row>
    <row r="821" spans="1:26" ht="15.75" customHeight="1">
      <c r="A821" s="67"/>
      <c r="B821" s="67"/>
      <c r="C821" s="67"/>
      <c r="D821" s="67"/>
      <c r="E821" s="67"/>
      <c r="F821" s="67"/>
      <c r="G821" s="67"/>
      <c r="H821" s="67"/>
      <c r="I821" s="67"/>
      <c r="J821" s="67"/>
      <c r="K821" s="67"/>
      <c r="L821" s="67"/>
      <c r="M821" s="67"/>
      <c r="N821" s="67"/>
      <c r="O821" s="67"/>
      <c r="P821" s="67"/>
      <c r="Q821" s="67"/>
      <c r="R821" s="67"/>
      <c r="S821" s="67"/>
      <c r="T821" s="67"/>
      <c r="U821" s="67"/>
      <c r="V821" s="67"/>
      <c r="W821" s="67"/>
      <c r="X821" s="67"/>
      <c r="Y821" s="67"/>
      <c r="Z821" s="67"/>
    </row>
    <row r="822" spans="1:26" ht="15.75" customHeight="1">
      <c r="A822" s="67"/>
      <c r="B822" s="67"/>
      <c r="C822" s="67"/>
      <c r="D822" s="67"/>
      <c r="E822" s="67"/>
      <c r="F822" s="67"/>
      <c r="G822" s="67"/>
      <c r="H822" s="67"/>
      <c r="I822" s="67"/>
      <c r="J822" s="67"/>
      <c r="K822" s="67"/>
      <c r="L822" s="67"/>
      <c r="M822" s="67"/>
      <c r="N822" s="67"/>
      <c r="O822" s="67"/>
      <c r="P822" s="67"/>
      <c r="Q822" s="67"/>
      <c r="R822" s="67"/>
      <c r="S822" s="67"/>
      <c r="T822" s="67"/>
      <c r="U822" s="67"/>
      <c r="V822" s="67"/>
      <c r="W822" s="67"/>
      <c r="X822" s="67"/>
      <c r="Y822" s="67"/>
      <c r="Z822" s="67"/>
    </row>
    <row r="823" spans="1:26" ht="15.75" customHeight="1">
      <c r="A823" s="67"/>
      <c r="B823" s="67"/>
      <c r="C823" s="67"/>
      <c r="D823" s="67"/>
      <c r="E823" s="67"/>
      <c r="F823" s="67"/>
      <c r="G823" s="67"/>
      <c r="H823" s="67"/>
      <c r="I823" s="67"/>
      <c r="J823" s="67"/>
      <c r="K823" s="67"/>
      <c r="L823" s="67"/>
      <c r="M823" s="67"/>
      <c r="N823" s="67"/>
      <c r="O823" s="67"/>
      <c r="P823" s="67"/>
      <c r="Q823" s="67"/>
      <c r="R823" s="67"/>
      <c r="S823" s="67"/>
      <c r="T823" s="67"/>
      <c r="U823" s="67"/>
      <c r="V823" s="67"/>
      <c r="W823" s="67"/>
      <c r="X823" s="67"/>
      <c r="Y823" s="67"/>
      <c r="Z823" s="67"/>
    </row>
    <row r="824" spans="1:26" ht="15.75" customHeight="1">
      <c r="A824" s="67"/>
      <c r="B824" s="67"/>
      <c r="C824" s="67"/>
      <c r="D824" s="67"/>
      <c r="E824" s="67"/>
      <c r="F824" s="67"/>
      <c r="G824" s="67"/>
      <c r="H824" s="67"/>
      <c r="I824" s="67"/>
      <c r="J824" s="67"/>
      <c r="K824" s="67"/>
      <c r="L824" s="67"/>
      <c r="M824" s="67"/>
      <c r="N824" s="67"/>
      <c r="O824" s="67"/>
      <c r="P824" s="67"/>
      <c r="Q824" s="67"/>
      <c r="R824" s="67"/>
      <c r="S824" s="67"/>
      <c r="T824" s="67"/>
      <c r="U824" s="67"/>
      <c r="V824" s="67"/>
      <c r="W824" s="67"/>
      <c r="X824" s="67"/>
      <c r="Y824" s="67"/>
      <c r="Z824" s="67"/>
    </row>
    <row r="825" spans="1:26" ht="15.75" customHeight="1">
      <c r="A825" s="67"/>
      <c r="B825" s="67"/>
      <c r="C825" s="67"/>
      <c r="D825" s="67"/>
      <c r="E825" s="67"/>
      <c r="F825" s="67"/>
      <c r="G825" s="67"/>
      <c r="H825" s="67"/>
      <c r="I825" s="67"/>
      <c r="J825" s="67"/>
      <c r="K825" s="67"/>
      <c r="L825" s="67"/>
      <c r="M825" s="67"/>
      <c r="N825" s="67"/>
      <c r="O825" s="67"/>
      <c r="P825" s="67"/>
      <c r="Q825" s="67"/>
      <c r="R825" s="67"/>
      <c r="S825" s="67"/>
      <c r="T825" s="67"/>
      <c r="U825" s="67"/>
      <c r="V825" s="67"/>
      <c r="W825" s="67"/>
      <c r="X825" s="67"/>
      <c r="Y825" s="67"/>
      <c r="Z825" s="67"/>
    </row>
    <row r="826" spans="1:26" ht="15.75" customHeight="1">
      <c r="A826" s="67"/>
      <c r="B826" s="67"/>
      <c r="C826" s="67"/>
      <c r="D826" s="67"/>
      <c r="E826" s="67"/>
      <c r="F826" s="67"/>
      <c r="G826" s="67"/>
      <c r="H826" s="67"/>
      <c r="I826" s="67"/>
      <c r="J826" s="67"/>
      <c r="K826" s="67"/>
      <c r="L826" s="67"/>
      <c r="M826" s="67"/>
      <c r="N826" s="67"/>
      <c r="O826" s="67"/>
      <c r="P826" s="67"/>
      <c r="Q826" s="67"/>
      <c r="R826" s="67"/>
      <c r="S826" s="67"/>
      <c r="T826" s="67"/>
      <c r="U826" s="67"/>
      <c r="V826" s="67"/>
      <c r="W826" s="67"/>
      <c r="X826" s="67"/>
      <c r="Y826" s="67"/>
      <c r="Z826" s="67"/>
    </row>
    <row r="827" spans="1:26" ht="15.75" customHeight="1">
      <c r="A827" s="67"/>
      <c r="B827" s="67"/>
      <c r="C827" s="67"/>
      <c r="D827" s="67"/>
      <c r="E827" s="67"/>
      <c r="F827" s="67"/>
      <c r="G827" s="67"/>
      <c r="H827" s="67"/>
      <c r="I827" s="67"/>
      <c r="J827" s="67"/>
      <c r="K827" s="67"/>
      <c r="L827" s="67"/>
      <c r="M827" s="67"/>
      <c r="N827" s="67"/>
      <c r="O827" s="67"/>
      <c r="P827" s="67"/>
      <c r="Q827" s="67"/>
      <c r="R827" s="67"/>
      <c r="S827" s="67"/>
      <c r="T827" s="67"/>
      <c r="U827" s="67"/>
      <c r="V827" s="67"/>
      <c r="W827" s="67"/>
      <c r="X827" s="67"/>
      <c r="Y827" s="67"/>
      <c r="Z827" s="67"/>
    </row>
    <row r="828" spans="1:26" ht="15.75" customHeight="1">
      <c r="A828" s="67"/>
      <c r="B828" s="67"/>
      <c r="C828" s="67"/>
      <c r="D828" s="67"/>
      <c r="E828" s="67"/>
      <c r="F828" s="67"/>
      <c r="G828" s="67"/>
      <c r="H828" s="67"/>
      <c r="I828" s="67"/>
      <c r="J828" s="67"/>
      <c r="K828" s="67"/>
      <c r="L828" s="67"/>
      <c r="M828" s="67"/>
      <c r="N828" s="67"/>
      <c r="O828" s="67"/>
      <c r="P828" s="67"/>
      <c r="Q828" s="67"/>
      <c r="R828" s="67"/>
      <c r="S828" s="67"/>
      <c r="T828" s="67"/>
      <c r="U828" s="67"/>
      <c r="V828" s="67"/>
      <c r="W828" s="67"/>
      <c r="X828" s="67"/>
      <c r="Y828" s="67"/>
      <c r="Z828" s="67"/>
    </row>
    <row r="829" spans="1:26" ht="15.75" customHeight="1">
      <c r="A829" s="67"/>
      <c r="B829" s="67"/>
      <c r="C829" s="67"/>
      <c r="D829" s="67"/>
      <c r="E829" s="67"/>
      <c r="F829" s="67"/>
      <c r="G829" s="67"/>
      <c r="H829" s="67"/>
      <c r="I829" s="67"/>
      <c r="J829" s="67"/>
      <c r="K829" s="67"/>
      <c r="L829" s="67"/>
      <c r="M829" s="67"/>
      <c r="N829" s="67"/>
      <c r="O829" s="67"/>
      <c r="P829" s="67"/>
      <c r="Q829" s="67"/>
      <c r="R829" s="67"/>
      <c r="S829" s="67"/>
      <c r="T829" s="67"/>
      <c r="U829" s="67"/>
      <c r="V829" s="67"/>
      <c r="W829" s="67"/>
      <c r="X829" s="67"/>
      <c r="Y829" s="67"/>
      <c r="Z829" s="67"/>
    </row>
    <row r="830" spans="1:26" ht="15.75" customHeight="1">
      <c r="A830" s="67"/>
      <c r="B830" s="67"/>
      <c r="C830" s="67"/>
      <c r="D830" s="67"/>
      <c r="E830" s="67"/>
      <c r="F830" s="67"/>
      <c r="G830" s="67"/>
      <c r="H830" s="67"/>
      <c r="I830" s="67"/>
      <c r="J830" s="67"/>
      <c r="K830" s="67"/>
      <c r="L830" s="67"/>
      <c r="M830" s="67"/>
      <c r="N830" s="67"/>
      <c r="O830" s="67"/>
      <c r="P830" s="67"/>
      <c r="Q830" s="67"/>
      <c r="R830" s="67"/>
      <c r="S830" s="67"/>
      <c r="T830" s="67"/>
      <c r="U830" s="67"/>
      <c r="V830" s="67"/>
      <c r="W830" s="67"/>
      <c r="X830" s="67"/>
      <c r="Y830" s="67"/>
      <c r="Z830" s="67"/>
    </row>
    <row r="831" spans="1:26" ht="15.75" customHeight="1">
      <c r="A831" s="67"/>
      <c r="B831" s="67"/>
      <c r="C831" s="67"/>
      <c r="D831" s="67"/>
      <c r="E831" s="67"/>
      <c r="F831" s="67"/>
      <c r="G831" s="67"/>
      <c r="H831" s="67"/>
      <c r="I831" s="67"/>
      <c r="J831" s="67"/>
      <c r="K831" s="67"/>
      <c r="L831" s="67"/>
      <c r="M831" s="67"/>
      <c r="N831" s="67"/>
      <c r="O831" s="67"/>
      <c r="P831" s="67"/>
      <c r="Q831" s="67"/>
      <c r="R831" s="67"/>
      <c r="S831" s="67"/>
      <c r="T831" s="67"/>
      <c r="U831" s="67"/>
      <c r="V831" s="67"/>
      <c r="W831" s="67"/>
      <c r="X831" s="67"/>
      <c r="Y831" s="67"/>
      <c r="Z831" s="67"/>
    </row>
    <row r="832" spans="1:26" ht="15.75" customHeight="1">
      <c r="A832" s="67"/>
      <c r="B832" s="67"/>
      <c r="C832" s="67"/>
      <c r="D832" s="67"/>
      <c r="E832" s="67"/>
      <c r="F832" s="67"/>
      <c r="G832" s="67"/>
      <c r="H832" s="67"/>
      <c r="I832" s="67"/>
      <c r="J832" s="67"/>
      <c r="K832" s="67"/>
      <c r="L832" s="67"/>
      <c r="M832" s="67"/>
      <c r="N832" s="67"/>
      <c r="O832" s="67"/>
      <c r="P832" s="67"/>
      <c r="Q832" s="67"/>
      <c r="R832" s="67"/>
      <c r="S832" s="67"/>
      <c r="T832" s="67"/>
      <c r="U832" s="67"/>
      <c r="V832" s="67"/>
      <c r="W832" s="67"/>
      <c r="X832" s="67"/>
      <c r="Y832" s="67"/>
      <c r="Z832" s="67"/>
    </row>
    <row r="833" spans="1:26" ht="15.75" customHeight="1">
      <c r="A833" s="67"/>
      <c r="B833" s="67"/>
      <c r="C833" s="67"/>
      <c r="D833" s="67"/>
      <c r="E833" s="67"/>
      <c r="F833" s="67"/>
      <c r="G833" s="67"/>
      <c r="H833" s="67"/>
      <c r="I833" s="67"/>
      <c r="J833" s="67"/>
      <c r="K833" s="67"/>
      <c r="L833" s="67"/>
      <c r="M833" s="67"/>
      <c r="N833" s="67"/>
      <c r="O833" s="67"/>
      <c r="P833" s="67"/>
      <c r="Q833" s="67"/>
      <c r="R833" s="67"/>
      <c r="S833" s="67"/>
      <c r="T833" s="67"/>
      <c r="U833" s="67"/>
      <c r="V833" s="67"/>
      <c r="W833" s="67"/>
      <c r="X833" s="67"/>
      <c r="Y833" s="67"/>
      <c r="Z833" s="67"/>
    </row>
    <row r="834" spans="1:26" ht="15.75" customHeight="1">
      <c r="A834" s="67"/>
      <c r="B834" s="67"/>
      <c r="C834" s="67"/>
      <c r="D834" s="67"/>
      <c r="E834" s="67"/>
      <c r="F834" s="67"/>
      <c r="G834" s="67"/>
      <c r="H834" s="67"/>
      <c r="I834" s="67"/>
      <c r="J834" s="67"/>
      <c r="K834" s="67"/>
      <c r="L834" s="67"/>
      <c r="M834" s="67"/>
      <c r="N834" s="67"/>
      <c r="O834" s="67"/>
      <c r="P834" s="67"/>
      <c r="Q834" s="67"/>
      <c r="R834" s="67"/>
      <c r="S834" s="67"/>
      <c r="T834" s="67"/>
      <c r="U834" s="67"/>
      <c r="V834" s="67"/>
      <c r="W834" s="67"/>
      <c r="X834" s="67"/>
      <c r="Y834" s="67"/>
      <c r="Z834" s="67"/>
    </row>
    <row r="835" spans="1:26" ht="15.75" customHeight="1">
      <c r="A835" s="67"/>
      <c r="B835" s="67"/>
      <c r="C835" s="67"/>
      <c r="D835" s="67"/>
      <c r="E835" s="67"/>
      <c r="F835" s="67"/>
      <c r="G835" s="67"/>
      <c r="H835" s="67"/>
      <c r="I835" s="67"/>
      <c r="J835" s="67"/>
      <c r="K835" s="67"/>
      <c r="L835" s="67"/>
      <c r="M835" s="67"/>
      <c r="N835" s="67"/>
      <c r="O835" s="67"/>
      <c r="P835" s="67"/>
      <c r="Q835" s="67"/>
      <c r="R835" s="67"/>
      <c r="S835" s="67"/>
      <c r="T835" s="67"/>
      <c r="U835" s="67"/>
      <c r="V835" s="67"/>
      <c r="W835" s="67"/>
      <c r="X835" s="67"/>
      <c r="Y835" s="67"/>
      <c r="Z835" s="67"/>
    </row>
    <row r="836" spans="1:26" ht="15.75" customHeight="1">
      <c r="A836" s="67"/>
      <c r="B836" s="67"/>
      <c r="C836" s="67"/>
      <c r="D836" s="67"/>
      <c r="E836" s="67"/>
      <c r="F836" s="67"/>
      <c r="G836" s="67"/>
      <c r="H836" s="67"/>
      <c r="I836" s="67"/>
      <c r="J836" s="67"/>
      <c r="K836" s="67"/>
      <c r="L836" s="67"/>
      <c r="M836" s="67"/>
      <c r="N836" s="67"/>
      <c r="O836" s="67"/>
      <c r="P836" s="67"/>
      <c r="Q836" s="67"/>
      <c r="R836" s="67"/>
      <c r="S836" s="67"/>
      <c r="T836" s="67"/>
      <c r="U836" s="67"/>
      <c r="V836" s="67"/>
      <c r="W836" s="67"/>
      <c r="X836" s="67"/>
      <c r="Y836" s="67"/>
      <c r="Z836" s="67"/>
    </row>
    <row r="837" spans="1:26" ht="15.75" customHeight="1">
      <c r="A837" s="67"/>
      <c r="B837" s="67"/>
      <c r="C837" s="67"/>
      <c r="D837" s="67"/>
      <c r="E837" s="67"/>
      <c r="F837" s="67"/>
      <c r="G837" s="67"/>
      <c r="H837" s="67"/>
      <c r="I837" s="67"/>
      <c r="J837" s="67"/>
      <c r="K837" s="67"/>
      <c r="L837" s="67"/>
      <c r="M837" s="67"/>
      <c r="N837" s="67"/>
      <c r="O837" s="67"/>
      <c r="P837" s="67"/>
      <c r="Q837" s="67"/>
      <c r="R837" s="67"/>
      <c r="S837" s="67"/>
      <c r="T837" s="67"/>
      <c r="U837" s="67"/>
      <c r="V837" s="67"/>
      <c r="W837" s="67"/>
      <c r="X837" s="67"/>
      <c r="Y837" s="67"/>
      <c r="Z837" s="67"/>
    </row>
    <row r="838" spans="1:26" ht="15.75" customHeight="1">
      <c r="A838" s="67"/>
      <c r="B838" s="67"/>
      <c r="C838" s="67"/>
      <c r="D838" s="67"/>
      <c r="E838" s="67"/>
      <c r="F838" s="67"/>
      <c r="G838" s="67"/>
      <c r="H838" s="67"/>
      <c r="I838" s="67"/>
      <c r="J838" s="67"/>
      <c r="K838" s="67"/>
      <c r="L838" s="67"/>
      <c r="M838" s="67"/>
      <c r="N838" s="67"/>
      <c r="O838" s="67"/>
      <c r="P838" s="67"/>
      <c r="Q838" s="67"/>
      <c r="R838" s="67"/>
      <c r="S838" s="67"/>
      <c r="T838" s="67"/>
      <c r="U838" s="67"/>
      <c r="V838" s="67"/>
      <c r="W838" s="67"/>
      <c r="X838" s="67"/>
      <c r="Y838" s="67"/>
      <c r="Z838" s="67"/>
    </row>
    <row r="839" spans="1:26" ht="15.75" customHeight="1">
      <c r="A839" s="67"/>
      <c r="B839" s="67"/>
      <c r="C839" s="67"/>
      <c r="D839" s="67"/>
      <c r="E839" s="67"/>
      <c r="F839" s="67"/>
      <c r="G839" s="67"/>
      <c r="H839" s="67"/>
      <c r="I839" s="67"/>
      <c r="J839" s="67"/>
      <c r="K839" s="67"/>
      <c r="L839" s="67"/>
      <c r="M839" s="67"/>
      <c r="N839" s="67"/>
      <c r="O839" s="67"/>
      <c r="P839" s="67"/>
      <c r="Q839" s="67"/>
      <c r="R839" s="67"/>
      <c r="S839" s="67"/>
      <c r="T839" s="67"/>
      <c r="U839" s="67"/>
      <c r="V839" s="67"/>
      <c r="W839" s="67"/>
      <c r="X839" s="67"/>
      <c r="Y839" s="67"/>
      <c r="Z839" s="67"/>
    </row>
    <row r="840" spans="1:26" ht="15.75" customHeight="1">
      <c r="A840" s="67"/>
      <c r="B840" s="67"/>
      <c r="C840" s="67"/>
      <c r="D840" s="67"/>
      <c r="E840" s="67"/>
      <c r="F840" s="67"/>
      <c r="G840" s="67"/>
      <c r="H840" s="67"/>
      <c r="I840" s="67"/>
      <c r="J840" s="67"/>
      <c r="K840" s="67"/>
      <c r="L840" s="67"/>
      <c r="M840" s="67"/>
      <c r="N840" s="67"/>
      <c r="O840" s="67"/>
      <c r="P840" s="67"/>
      <c r="Q840" s="67"/>
      <c r="R840" s="67"/>
      <c r="S840" s="67"/>
      <c r="T840" s="67"/>
      <c r="U840" s="67"/>
      <c r="V840" s="67"/>
      <c r="W840" s="67"/>
      <c r="X840" s="67"/>
      <c r="Y840" s="67"/>
      <c r="Z840" s="67"/>
    </row>
    <row r="841" spans="1:26" ht="15.75" customHeight="1">
      <c r="A841" s="67"/>
      <c r="B841" s="67"/>
      <c r="C841" s="67"/>
      <c r="D841" s="67"/>
      <c r="E841" s="67"/>
      <c r="F841" s="67"/>
      <c r="G841" s="67"/>
      <c r="H841" s="67"/>
      <c r="I841" s="67"/>
      <c r="J841" s="67"/>
      <c r="K841" s="67"/>
      <c r="L841" s="67"/>
      <c r="M841" s="67"/>
      <c r="N841" s="67"/>
      <c r="O841" s="67"/>
      <c r="P841" s="67"/>
      <c r="Q841" s="67"/>
      <c r="R841" s="67"/>
      <c r="S841" s="67"/>
      <c r="T841" s="67"/>
      <c r="U841" s="67"/>
      <c r="V841" s="67"/>
      <c r="W841" s="67"/>
      <c r="X841" s="67"/>
      <c r="Y841" s="67"/>
      <c r="Z841" s="67"/>
    </row>
    <row r="842" spans="1:26" ht="15.75" customHeight="1">
      <c r="A842" s="67"/>
      <c r="B842" s="67"/>
      <c r="C842" s="67"/>
      <c r="D842" s="67"/>
      <c r="E842" s="67"/>
      <c r="F842" s="67"/>
      <c r="G842" s="67"/>
      <c r="H842" s="67"/>
      <c r="I842" s="67"/>
      <c r="J842" s="67"/>
      <c r="K842" s="67"/>
      <c r="L842" s="67"/>
      <c r="M842" s="67"/>
      <c r="N842" s="67"/>
      <c r="O842" s="67"/>
      <c r="P842" s="67"/>
      <c r="Q842" s="67"/>
      <c r="R842" s="67"/>
      <c r="S842" s="67"/>
      <c r="T842" s="67"/>
      <c r="U842" s="67"/>
      <c r="V842" s="67"/>
      <c r="W842" s="67"/>
      <c r="X842" s="67"/>
      <c r="Y842" s="67"/>
      <c r="Z842" s="67"/>
    </row>
    <row r="843" spans="1:26" ht="15.75" customHeight="1">
      <c r="A843" s="67"/>
      <c r="B843" s="67"/>
      <c r="C843" s="67"/>
      <c r="D843" s="67"/>
      <c r="E843" s="67"/>
      <c r="F843" s="67"/>
      <c r="G843" s="67"/>
      <c r="H843" s="67"/>
      <c r="I843" s="67"/>
      <c r="J843" s="67"/>
      <c r="K843" s="67"/>
      <c r="L843" s="67"/>
      <c r="M843" s="67"/>
      <c r="N843" s="67"/>
      <c r="O843" s="67"/>
      <c r="P843" s="67"/>
      <c r="Q843" s="67"/>
      <c r="R843" s="67"/>
      <c r="S843" s="67"/>
      <c r="T843" s="67"/>
      <c r="U843" s="67"/>
      <c r="V843" s="67"/>
      <c r="W843" s="67"/>
      <c r="X843" s="67"/>
      <c r="Y843" s="67"/>
      <c r="Z843" s="67"/>
    </row>
    <row r="844" spans="1:26" ht="15.75" customHeight="1">
      <c r="A844" s="67"/>
      <c r="B844" s="67"/>
      <c r="C844" s="67"/>
      <c r="D844" s="67"/>
      <c r="E844" s="67"/>
      <c r="F844" s="67"/>
      <c r="G844" s="67"/>
      <c r="H844" s="67"/>
      <c r="I844" s="67"/>
      <c r="J844" s="67"/>
      <c r="K844" s="67"/>
      <c r="L844" s="67"/>
      <c r="M844" s="67"/>
      <c r="N844" s="67"/>
      <c r="O844" s="67"/>
      <c r="P844" s="67"/>
      <c r="Q844" s="67"/>
      <c r="R844" s="67"/>
      <c r="S844" s="67"/>
      <c r="T844" s="67"/>
      <c r="U844" s="67"/>
      <c r="V844" s="67"/>
      <c r="W844" s="67"/>
      <c r="X844" s="67"/>
      <c r="Y844" s="67"/>
      <c r="Z844" s="67"/>
    </row>
    <row r="845" spans="1:26" ht="15.75" customHeight="1">
      <c r="A845" s="67"/>
      <c r="B845" s="67"/>
      <c r="C845" s="67"/>
      <c r="D845" s="67"/>
      <c r="E845" s="67"/>
      <c r="F845" s="67"/>
      <c r="G845" s="67"/>
      <c r="H845" s="67"/>
      <c r="I845" s="67"/>
      <c r="J845" s="67"/>
      <c r="K845" s="67"/>
      <c r="L845" s="67"/>
      <c r="M845" s="67"/>
      <c r="N845" s="67"/>
      <c r="O845" s="67"/>
      <c r="P845" s="67"/>
      <c r="Q845" s="67"/>
      <c r="R845" s="67"/>
      <c r="S845" s="67"/>
      <c r="T845" s="67"/>
      <c r="U845" s="67"/>
      <c r="V845" s="67"/>
      <c r="W845" s="67"/>
      <c r="X845" s="67"/>
      <c r="Y845" s="67"/>
      <c r="Z845" s="67"/>
    </row>
    <row r="846" spans="1:26" ht="15.75" customHeight="1">
      <c r="A846" s="67"/>
      <c r="B846" s="67"/>
      <c r="C846" s="67"/>
      <c r="D846" s="67"/>
      <c r="E846" s="67"/>
      <c r="F846" s="67"/>
      <c r="G846" s="67"/>
      <c r="H846" s="67"/>
      <c r="I846" s="67"/>
      <c r="J846" s="67"/>
      <c r="K846" s="67"/>
      <c r="L846" s="67"/>
      <c r="M846" s="67"/>
      <c r="N846" s="67"/>
      <c r="O846" s="67"/>
      <c r="P846" s="67"/>
      <c r="Q846" s="67"/>
      <c r="R846" s="67"/>
      <c r="S846" s="67"/>
      <c r="T846" s="67"/>
      <c r="U846" s="67"/>
      <c r="V846" s="67"/>
      <c r="W846" s="67"/>
      <c r="X846" s="67"/>
      <c r="Y846" s="67"/>
      <c r="Z846" s="67"/>
    </row>
    <row r="847" spans="1:26" ht="15.75" customHeight="1">
      <c r="A847" s="67"/>
      <c r="B847" s="67"/>
      <c r="C847" s="67"/>
      <c r="D847" s="67"/>
      <c r="E847" s="67"/>
      <c r="F847" s="67"/>
      <c r="G847" s="67"/>
      <c r="H847" s="67"/>
      <c r="I847" s="67"/>
      <c r="J847" s="67"/>
      <c r="K847" s="67"/>
      <c r="L847" s="67"/>
      <c r="M847" s="67"/>
      <c r="N847" s="67"/>
      <c r="O847" s="67"/>
      <c r="P847" s="67"/>
      <c r="Q847" s="67"/>
      <c r="R847" s="67"/>
      <c r="S847" s="67"/>
      <c r="T847" s="67"/>
      <c r="U847" s="67"/>
      <c r="V847" s="67"/>
      <c r="W847" s="67"/>
      <c r="X847" s="67"/>
      <c r="Y847" s="67"/>
      <c r="Z847" s="67"/>
    </row>
    <row r="848" spans="1:26" ht="15.75" customHeight="1">
      <c r="A848" s="67"/>
      <c r="B848" s="67"/>
      <c r="C848" s="67"/>
      <c r="D848" s="67"/>
      <c r="E848" s="67"/>
      <c r="F848" s="67"/>
      <c r="G848" s="67"/>
      <c r="H848" s="67"/>
      <c r="I848" s="67"/>
      <c r="J848" s="67"/>
      <c r="K848" s="67"/>
      <c r="L848" s="67"/>
      <c r="M848" s="67"/>
      <c r="N848" s="67"/>
      <c r="O848" s="67"/>
      <c r="P848" s="67"/>
      <c r="Q848" s="67"/>
      <c r="R848" s="67"/>
      <c r="S848" s="67"/>
      <c r="T848" s="67"/>
      <c r="U848" s="67"/>
      <c r="V848" s="67"/>
      <c r="W848" s="67"/>
      <c r="X848" s="67"/>
      <c r="Y848" s="67"/>
      <c r="Z848" s="67"/>
    </row>
    <row r="849" spans="1:26" ht="15.75" customHeight="1">
      <c r="A849" s="67"/>
      <c r="B849" s="67"/>
      <c r="C849" s="67"/>
      <c r="D849" s="67"/>
      <c r="E849" s="67"/>
      <c r="F849" s="67"/>
      <c r="G849" s="67"/>
      <c r="H849" s="67"/>
      <c r="I849" s="67"/>
      <c r="J849" s="67"/>
      <c r="K849" s="67"/>
      <c r="L849" s="67"/>
      <c r="M849" s="67"/>
      <c r="N849" s="67"/>
      <c r="O849" s="67"/>
      <c r="P849" s="67"/>
      <c r="Q849" s="67"/>
      <c r="R849" s="67"/>
      <c r="S849" s="67"/>
      <c r="T849" s="67"/>
      <c r="U849" s="67"/>
      <c r="V849" s="67"/>
      <c r="W849" s="67"/>
      <c r="X849" s="67"/>
      <c r="Y849" s="67"/>
      <c r="Z849" s="67"/>
    </row>
    <row r="850" spans="1:26" ht="15.75" customHeight="1">
      <c r="A850" s="67"/>
      <c r="B850" s="67"/>
      <c r="C850" s="67"/>
      <c r="D850" s="67"/>
      <c r="E850" s="67"/>
      <c r="F850" s="67"/>
      <c r="G850" s="67"/>
      <c r="H850" s="67"/>
      <c r="I850" s="67"/>
      <c r="J850" s="67"/>
      <c r="K850" s="67"/>
      <c r="L850" s="67"/>
      <c r="M850" s="67"/>
      <c r="N850" s="67"/>
      <c r="O850" s="67"/>
      <c r="P850" s="67"/>
      <c r="Q850" s="67"/>
      <c r="R850" s="67"/>
      <c r="S850" s="67"/>
      <c r="T850" s="67"/>
      <c r="U850" s="67"/>
      <c r="V850" s="67"/>
      <c r="W850" s="67"/>
      <c r="X850" s="67"/>
      <c r="Y850" s="67"/>
      <c r="Z850" s="67"/>
    </row>
    <row r="851" spans="1:26" ht="15.75" customHeight="1">
      <c r="A851" s="67"/>
      <c r="B851" s="67"/>
      <c r="C851" s="67"/>
      <c r="D851" s="67"/>
      <c r="E851" s="67"/>
      <c r="F851" s="67"/>
      <c r="G851" s="67"/>
      <c r="H851" s="67"/>
      <c r="I851" s="67"/>
      <c r="J851" s="67"/>
      <c r="K851" s="67"/>
      <c r="L851" s="67"/>
      <c r="M851" s="67"/>
      <c r="N851" s="67"/>
      <c r="O851" s="67"/>
      <c r="P851" s="67"/>
      <c r="Q851" s="67"/>
      <c r="R851" s="67"/>
      <c r="S851" s="67"/>
      <c r="T851" s="67"/>
      <c r="U851" s="67"/>
      <c r="V851" s="67"/>
      <c r="W851" s="67"/>
      <c r="X851" s="67"/>
      <c r="Y851" s="67"/>
      <c r="Z851" s="67"/>
    </row>
    <row r="852" spans="1:26" ht="15.75" customHeight="1">
      <c r="A852" s="67"/>
      <c r="B852" s="67"/>
      <c r="C852" s="67"/>
      <c r="D852" s="67"/>
      <c r="E852" s="67"/>
      <c r="F852" s="67"/>
      <c r="G852" s="67"/>
      <c r="H852" s="67"/>
      <c r="I852" s="67"/>
      <c r="J852" s="67"/>
      <c r="K852" s="67"/>
      <c r="L852" s="67"/>
      <c r="M852" s="67"/>
      <c r="N852" s="67"/>
      <c r="O852" s="67"/>
      <c r="P852" s="67"/>
      <c r="Q852" s="67"/>
      <c r="R852" s="67"/>
      <c r="S852" s="67"/>
      <c r="T852" s="67"/>
      <c r="U852" s="67"/>
      <c r="V852" s="67"/>
      <c r="W852" s="67"/>
      <c r="X852" s="67"/>
      <c r="Y852" s="67"/>
      <c r="Z852" s="67"/>
    </row>
    <row r="853" spans="1:26" ht="15.75" customHeight="1">
      <c r="A853" s="67"/>
      <c r="B853" s="67"/>
      <c r="C853" s="67"/>
      <c r="D853" s="67"/>
      <c r="E853" s="67"/>
      <c r="F853" s="67"/>
      <c r="G853" s="67"/>
      <c r="H853" s="67"/>
      <c r="I853" s="67"/>
      <c r="J853" s="67"/>
      <c r="K853" s="67"/>
      <c r="L853" s="67"/>
      <c r="M853" s="67"/>
      <c r="N853" s="67"/>
      <c r="O853" s="67"/>
      <c r="P853" s="67"/>
      <c r="Q853" s="67"/>
      <c r="R853" s="67"/>
      <c r="S853" s="67"/>
      <c r="T853" s="67"/>
      <c r="U853" s="67"/>
      <c r="V853" s="67"/>
      <c r="W853" s="67"/>
      <c r="X853" s="67"/>
      <c r="Y853" s="67"/>
      <c r="Z853" s="67"/>
    </row>
    <row r="854" spans="1:26" ht="15.75" customHeight="1">
      <c r="A854" s="67"/>
      <c r="B854" s="67"/>
      <c r="C854" s="67"/>
      <c r="D854" s="67"/>
      <c r="E854" s="67"/>
      <c r="F854" s="67"/>
      <c r="G854" s="67"/>
      <c r="H854" s="67"/>
      <c r="I854" s="67"/>
      <c r="J854" s="67"/>
      <c r="K854" s="67"/>
      <c r="L854" s="67"/>
      <c r="M854" s="67"/>
      <c r="N854" s="67"/>
      <c r="O854" s="67"/>
      <c r="P854" s="67"/>
      <c r="Q854" s="67"/>
      <c r="R854" s="67"/>
      <c r="S854" s="67"/>
      <c r="T854" s="67"/>
      <c r="U854" s="67"/>
      <c r="V854" s="67"/>
      <c r="W854" s="67"/>
      <c r="X854" s="67"/>
      <c r="Y854" s="67"/>
      <c r="Z854" s="67"/>
    </row>
    <row r="855" spans="1:26" ht="15.75" customHeight="1">
      <c r="A855" s="67"/>
      <c r="B855" s="67"/>
      <c r="C855" s="67"/>
      <c r="D855" s="67"/>
      <c r="E855" s="67"/>
      <c r="F855" s="67"/>
      <c r="G855" s="67"/>
      <c r="H855" s="67"/>
      <c r="I855" s="67"/>
      <c r="J855" s="67"/>
      <c r="K855" s="67"/>
      <c r="L855" s="67"/>
      <c r="M855" s="67"/>
      <c r="N855" s="67"/>
      <c r="O855" s="67"/>
      <c r="P855" s="67"/>
      <c r="Q855" s="67"/>
      <c r="R855" s="67"/>
      <c r="S855" s="67"/>
      <c r="T855" s="67"/>
      <c r="U855" s="67"/>
      <c r="V855" s="67"/>
      <c r="W855" s="67"/>
      <c r="X855" s="67"/>
      <c r="Y855" s="67"/>
      <c r="Z855" s="67"/>
    </row>
    <row r="856" spans="1:26" ht="15.75" customHeight="1">
      <c r="A856" s="67"/>
      <c r="B856" s="67"/>
      <c r="C856" s="67"/>
      <c r="D856" s="67"/>
      <c r="E856" s="67"/>
      <c r="F856" s="67"/>
      <c r="G856" s="67"/>
      <c r="H856" s="67"/>
      <c r="I856" s="67"/>
      <c r="J856" s="67"/>
      <c r="K856" s="67"/>
      <c r="L856" s="67"/>
      <c r="M856" s="67"/>
      <c r="N856" s="67"/>
      <c r="O856" s="67"/>
      <c r="P856" s="67"/>
      <c r="Q856" s="67"/>
      <c r="R856" s="67"/>
      <c r="S856" s="67"/>
      <c r="T856" s="67"/>
      <c r="U856" s="67"/>
      <c r="V856" s="67"/>
      <c r="W856" s="67"/>
      <c r="X856" s="67"/>
      <c r="Y856" s="67"/>
      <c r="Z856" s="67"/>
    </row>
    <row r="857" spans="1:26" ht="15.75" customHeight="1">
      <c r="A857" s="67"/>
      <c r="B857" s="67"/>
      <c r="C857" s="67"/>
      <c r="D857" s="67"/>
      <c r="E857" s="67"/>
      <c r="F857" s="67"/>
      <c r="G857" s="67"/>
      <c r="H857" s="67"/>
      <c r="I857" s="67"/>
      <c r="J857" s="67"/>
      <c r="K857" s="67"/>
      <c r="L857" s="67"/>
      <c r="M857" s="67"/>
      <c r="N857" s="67"/>
      <c r="O857" s="67"/>
      <c r="P857" s="67"/>
      <c r="Q857" s="67"/>
      <c r="R857" s="67"/>
      <c r="S857" s="67"/>
      <c r="T857" s="67"/>
      <c r="U857" s="67"/>
      <c r="V857" s="67"/>
      <c r="W857" s="67"/>
      <c r="X857" s="67"/>
      <c r="Y857" s="67"/>
      <c r="Z857" s="67"/>
    </row>
    <row r="858" spans="1:26" ht="15.75" customHeight="1">
      <c r="A858" s="67"/>
      <c r="B858" s="67"/>
      <c r="C858" s="67"/>
      <c r="D858" s="67"/>
      <c r="E858" s="67"/>
      <c r="F858" s="67"/>
      <c r="G858" s="67"/>
      <c r="H858" s="67"/>
      <c r="I858" s="67"/>
      <c r="J858" s="67"/>
      <c r="K858" s="67"/>
      <c r="L858" s="67"/>
      <c r="M858" s="67"/>
      <c r="N858" s="67"/>
      <c r="O858" s="67"/>
      <c r="P858" s="67"/>
      <c r="Q858" s="67"/>
      <c r="R858" s="67"/>
      <c r="S858" s="67"/>
      <c r="T858" s="67"/>
      <c r="U858" s="67"/>
      <c r="V858" s="67"/>
      <c r="W858" s="67"/>
      <c r="X858" s="67"/>
      <c r="Y858" s="67"/>
      <c r="Z858" s="67"/>
    </row>
    <row r="859" spans="1:26" ht="15.75" customHeight="1">
      <c r="A859" s="67"/>
      <c r="B859" s="67"/>
      <c r="C859" s="67"/>
      <c r="D859" s="67"/>
      <c r="E859" s="67"/>
      <c r="F859" s="67"/>
      <c r="G859" s="67"/>
      <c r="H859" s="67"/>
      <c r="I859" s="67"/>
      <c r="J859" s="67"/>
      <c r="K859" s="67"/>
      <c r="L859" s="67"/>
      <c r="M859" s="67"/>
      <c r="N859" s="67"/>
      <c r="O859" s="67"/>
      <c r="P859" s="67"/>
      <c r="Q859" s="67"/>
      <c r="R859" s="67"/>
      <c r="S859" s="67"/>
      <c r="T859" s="67"/>
      <c r="U859" s="67"/>
      <c r="V859" s="67"/>
      <c r="W859" s="67"/>
      <c r="X859" s="67"/>
      <c r="Y859" s="67"/>
      <c r="Z859" s="67"/>
    </row>
    <row r="860" spans="1:26" ht="15.75" customHeight="1">
      <c r="A860" s="67"/>
      <c r="B860" s="67"/>
      <c r="C860" s="67"/>
      <c r="D860" s="67"/>
      <c r="E860" s="67"/>
      <c r="F860" s="67"/>
      <c r="G860" s="67"/>
      <c r="H860" s="67"/>
      <c r="I860" s="67"/>
      <c r="J860" s="67"/>
      <c r="K860" s="67"/>
      <c r="L860" s="67"/>
      <c r="M860" s="67"/>
      <c r="N860" s="67"/>
      <c r="O860" s="67"/>
      <c r="P860" s="67"/>
      <c r="Q860" s="67"/>
      <c r="R860" s="67"/>
      <c r="S860" s="67"/>
      <c r="T860" s="67"/>
      <c r="U860" s="67"/>
      <c r="V860" s="67"/>
      <c r="W860" s="67"/>
      <c r="X860" s="67"/>
      <c r="Y860" s="67"/>
      <c r="Z860" s="67"/>
    </row>
    <row r="861" spans="1:26" ht="15.75" customHeight="1">
      <c r="A861" s="67"/>
      <c r="B861" s="67"/>
      <c r="C861" s="67"/>
      <c r="D861" s="67"/>
      <c r="E861" s="67"/>
      <c r="F861" s="67"/>
      <c r="G861" s="67"/>
      <c r="H861" s="67"/>
      <c r="I861" s="67"/>
      <c r="J861" s="67"/>
      <c r="K861" s="67"/>
      <c r="L861" s="67"/>
      <c r="M861" s="67"/>
      <c r="N861" s="67"/>
      <c r="O861" s="67"/>
      <c r="P861" s="67"/>
      <c r="Q861" s="67"/>
      <c r="R861" s="67"/>
      <c r="S861" s="67"/>
      <c r="T861" s="67"/>
      <c r="U861" s="67"/>
      <c r="V861" s="67"/>
      <c r="W861" s="67"/>
      <c r="X861" s="67"/>
      <c r="Y861" s="67"/>
      <c r="Z861" s="67"/>
    </row>
    <row r="862" spans="1:26" ht="15.75" customHeight="1">
      <c r="A862" s="67"/>
      <c r="B862" s="67"/>
      <c r="C862" s="67"/>
      <c r="D862" s="67"/>
      <c r="E862" s="67"/>
      <c r="F862" s="67"/>
      <c r="G862" s="67"/>
      <c r="H862" s="67"/>
      <c r="I862" s="67"/>
      <c r="J862" s="67"/>
      <c r="K862" s="67"/>
      <c r="L862" s="67"/>
      <c r="M862" s="67"/>
      <c r="N862" s="67"/>
      <c r="O862" s="67"/>
      <c r="P862" s="67"/>
      <c r="Q862" s="67"/>
      <c r="R862" s="67"/>
      <c r="S862" s="67"/>
      <c r="T862" s="67"/>
      <c r="U862" s="67"/>
      <c r="V862" s="67"/>
      <c r="W862" s="67"/>
      <c r="X862" s="67"/>
      <c r="Y862" s="67"/>
      <c r="Z862" s="67"/>
    </row>
    <row r="863" spans="1:26" ht="15.75" customHeight="1">
      <c r="A863" s="67"/>
      <c r="B863" s="67"/>
      <c r="C863" s="67"/>
      <c r="D863" s="67"/>
      <c r="E863" s="67"/>
      <c r="F863" s="67"/>
      <c r="G863" s="67"/>
      <c r="H863" s="67"/>
      <c r="I863" s="67"/>
      <c r="J863" s="67"/>
      <c r="K863" s="67"/>
      <c r="L863" s="67"/>
      <c r="M863" s="67"/>
      <c r="N863" s="67"/>
      <c r="O863" s="67"/>
      <c r="P863" s="67"/>
      <c r="Q863" s="67"/>
      <c r="R863" s="67"/>
      <c r="S863" s="67"/>
      <c r="T863" s="67"/>
      <c r="U863" s="67"/>
      <c r="V863" s="67"/>
      <c r="W863" s="67"/>
      <c r="X863" s="67"/>
      <c r="Y863" s="67"/>
      <c r="Z863" s="67"/>
    </row>
    <row r="864" spans="1:26" ht="15.75" customHeight="1">
      <c r="A864" s="67"/>
      <c r="B864" s="67"/>
      <c r="C864" s="67"/>
      <c r="D864" s="67"/>
      <c r="E864" s="67"/>
      <c r="F864" s="67"/>
      <c r="G864" s="67"/>
      <c r="H864" s="67"/>
      <c r="I864" s="67"/>
      <c r="J864" s="67"/>
      <c r="K864" s="67"/>
      <c r="L864" s="67"/>
      <c r="M864" s="67"/>
      <c r="N864" s="67"/>
      <c r="O864" s="67"/>
      <c r="P864" s="67"/>
      <c r="Q864" s="67"/>
      <c r="R864" s="67"/>
      <c r="S864" s="67"/>
      <c r="T864" s="67"/>
      <c r="U864" s="67"/>
      <c r="V864" s="67"/>
      <c r="W864" s="67"/>
      <c r="X864" s="67"/>
      <c r="Y864" s="67"/>
      <c r="Z864" s="67"/>
    </row>
    <row r="865" spans="1:26" ht="15.75" customHeight="1">
      <c r="A865" s="67"/>
      <c r="B865" s="67"/>
      <c r="C865" s="67"/>
      <c r="D865" s="67"/>
      <c r="E865" s="67"/>
      <c r="F865" s="67"/>
      <c r="G865" s="67"/>
      <c r="H865" s="67"/>
      <c r="I865" s="67"/>
      <c r="J865" s="67"/>
      <c r="K865" s="67"/>
      <c r="L865" s="67"/>
      <c r="M865" s="67"/>
      <c r="N865" s="67"/>
      <c r="O865" s="67"/>
      <c r="P865" s="67"/>
      <c r="Q865" s="67"/>
      <c r="R865" s="67"/>
      <c r="S865" s="67"/>
      <c r="T865" s="67"/>
      <c r="U865" s="67"/>
      <c r="V865" s="67"/>
      <c r="W865" s="67"/>
      <c r="X865" s="67"/>
      <c r="Y865" s="67"/>
      <c r="Z865" s="67"/>
    </row>
    <row r="866" spans="1:26" ht="15.75" customHeight="1">
      <c r="A866" s="67"/>
      <c r="B866" s="67"/>
      <c r="C866" s="67"/>
      <c r="D866" s="67"/>
      <c r="E866" s="67"/>
      <c r="F866" s="67"/>
      <c r="G866" s="67"/>
      <c r="H866" s="67"/>
      <c r="I866" s="67"/>
      <c r="J866" s="67"/>
      <c r="K866" s="67"/>
      <c r="L866" s="67"/>
      <c r="M866" s="67"/>
      <c r="N866" s="67"/>
      <c r="O866" s="67"/>
      <c r="P866" s="67"/>
      <c r="Q866" s="67"/>
      <c r="R866" s="67"/>
      <c r="S866" s="67"/>
      <c r="T866" s="67"/>
      <c r="U866" s="67"/>
      <c r="V866" s="67"/>
      <c r="W866" s="67"/>
      <c r="X866" s="67"/>
      <c r="Y866" s="67"/>
      <c r="Z866" s="67"/>
    </row>
    <row r="867" spans="1:26" ht="15.75" customHeight="1">
      <c r="A867" s="67"/>
      <c r="B867" s="67"/>
      <c r="C867" s="67"/>
      <c r="D867" s="67"/>
      <c r="E867" s="67"/>
      <c r="F867" s="67"/>
      <c r="G867" s="67"/>
      <c r="H867" s="67"/>
      <c r="I867" s="67"/>
      <c r="J867" s="67"/>
      <c r="K867" s="67"/>
      <c r="L867" s="67"/>
      <c r="M867" s="67"/>
      <c r="N867" s="67"/>
      <c r="O867" s="67"/>
      <c r="P867" s="67"/>
      <c r="Q867" s="67"/>
      <c r="R867" s="67"/>
      <c r="S867" s="67"/>
      <c r="T867" s="67"/>
      <c r="U867" s="67"/>
      <c r="V867" s="67"/>
      <c r="W867" s="67"/>
      <c r="X867" s="67"/>
      <c r="Y867" s="67"/>
      <c r="Z867" s="67"/>
    </row>
    <row r="868" spans="1:26" ht="15.75" customHeight="1">
      <c r="A868" s="67"/>
      <c r="B868" s="67"/>
      <c r="C868" s="67"/>
      <c r="D868" s="67"/>
      <c r="E868" s="67"/>
      <c r="F868" s="67"/>
      <c r="G868" s="67"/>
      <c r="H868" s="67"/>
      <c r="I868" s="67"/>
      <c r="J868" s="67"/>
      <c r="K868" s="67"/>
      <c r="L868" s="67"/>
      <c r="M868" s="67"/>
      <c r="N868" s="67"/>
      <c r="O868" s="67"/>
      <c r="P868" s="67"/>
      <c r="Q868" s="67"/>
      <c r="R868" s="67"/>
      <c r="S868" s="67"/>
      <c r="T868" s="67"/>
      <c r="U868" s="67"/>
      <c r="V868" s="67"/>
      <c r="W868" s="67"/>
      <c r="X868" s="67"/>
      <c r="Y868" s="67"/>
      <c r="Z868" s="67"/>
    </row>
    <row r="869" spans="1:26" ht="15.75" customHeight="1">
      <c r="A869" s="67"/>
      <c r="B869" s="67"/>
      <c r="C869" s="67"/>
      <c r="D869" s="67"/>
      <c r="E869" s="67"/>
      <c r="F869" s="67"/>
      <c r="G869" s="67"/>
      <c r="H869" s="67"/>
      <c r="I869" s="67"/>
      <c r="J869" s="67"/>
      <c r="K869" s="67"/>
      <c r="L869" s="67"/>
      <c r="M869" s="67"/>
      <c r="N869" s="67"/>
      <c r="O869" s="67"/>
      <c r="P869" s="67"/>
      <c r="Q869" s="67"/>
      <c r="R869" s="67"/>
      <c r="S869" s="67"/>
      <c r="T869" s="67"/>
      <c r="U869" s="67"/>
      <c r="V869" s="67"/>
      <c r="W869" s="67"/>
      <c r="X869" s="67"/>
      <c r="Y869" s="67"/>
      <c r="Z869" s="67"/>
    </row>
    <row r="870" spans="1:26" ht="15.75" customHeight="1">
      <c r="A870" s="67"/>
      <c r="B870" s="67"/>
      <c r="C870" s="67"/>
      <c r="D870" s="67"/>
      <c r="E870" s="67"/>
      <c r="F870" s="67"/>
      <c r="G870" s="67"/>
      <c r="H870" s="67"/>
      <c r="I870" s="67"/>
      <c r="J870" s="67"/>
      <c r="K870" s="67"/>
      <c r="L870" s="67"/>
      <c r="M870" s="67"/>
      <c r="N870" s="67"/>
      <c r="O870" s="67"/>
      <c r="P870" s="67"/>
      <c r="Q870" s="67"/>
      <c r="R870" s="67"/>
      <c r="S870" s="67"/>
      <c r="T870" s="67"/>
      <c r="U870" s="67"/>
      <c r="V870" s="67"/>
      <c r="W870" s="67"/>
      <c r="X870" s="67"/>
      <c r="Y870" s="67"/>
      <c r="Z870" s="67"/>
    </row>
    <row r="871" spans="1:26" ht="15.75" customHeight="1">
      <c r="A871" s="67"/>
      <c r="B871" s="67"/>
      <c r="C871" s="67"/>
      <c r="D871" s="67"/>
      <c r="E871" s="67"/>
      <c r="F871" s="67"/>
      <c r="G871" s="67"/>
      <c r="H871" s="67"/>
      <c r="I871" s="67"/>
      <c r="J871" s="67"/>
      <c r="K871" s="67"/>
      <c r="L871" s="67"/>
      <c r="M871" s="67"/>
      <c r="N871" s="67"/>
      <c r="O871" s="67"/>
      <c r="P871" s="67"/>
      <c r="Q871" s="67"/>
      <c r="R871" s="67"/>
      <c r="S871" s="67"/>
      <c r="T871" s="67"/>
      <c r="U871" s="67"/>
      <c r="V871" s="67"/>
      <c r="W871" s="67"/>
      <c r="X871" s="67"/>
      <c r="Y871" s="67"/>
      <c r="Z871" s="67"/>
    </row>
    <row r="872" spans="1:26" ht="15.75" customHeight="1">
      <c r="A872" s="67"/>
      <c r="B872" s="67"/>
      <c r="C872" s="67"/>
      <c r="D872" s="67"/>
      <c r="E872" s="67"/>
      <c r="F872" s="67"/>
      <c r="G872" s="67"/>
      <c r="H872" s="67"/>
      <c r="I872" s="67"/>
      <c r="J872" s="67"/>
      <c r="K872" s="67"/>
      <c r="L872" s="67"/>
      <c r="M872" s="67"/>
      <c r="N872" s="67"/>
      <c r="O872" s="67"/>
      <c r="P872" s="67"/>
      <c r="Q872" s="67"/>
      <c r="R872" s="67"/>
      <c r="S872" s="67"/>
      <c r="T872" s="67"/>
      <c r="U872" s="67"/>
      <c r="V872" s="67"/>
      <c r="W872" s="67"/>
      <c r="X872" s="67"/>
      <c r="Y872" s="67"/>
      <c r="Z872" s="67"/>
    </row>
    <row r="873" spans="1:26" ht="15.75" customHeight="1">
      <c r="A873" s="67"/>
      <c r="B873" s="67"/>
      <c r="C873" s="67"/>
      <c r="D873" s="67"/>
      <c r="E873" s="67"/>
      <c r="F873" s="67"/>
      <c r="G873" s="67"/>
      <c r="H873" s="67"/>
      <c r="I873" s="67"/>
      <c r="J873" s="67"/>
      <c r="K873" s="67"/>
      <c r="L873" s="67"/>
      <c r="M873" s="67"/>
      <c r="N873" s="67"/>
      <c r="O873" s="67"/>
      <c r="P873" s="67"/>
      <c r="Q873" s="67"/>
      <c r="R873" s="67"/>
      <c r="S873" s="67"/>
      <c r="T873" s="67"/>
      <c r="U873" s="67"/>
      <c r="V873" s="67"/>
      <c r="W873" s="67"/>
      <c r="X873" s="67"/>
      <c r="Y873" s="67"/>
      <c r="Z873" s="67"/>
    </row>
    <row r="874" spans="1:26" ht="15.75" customHeight="1">
      <c r="A874" s="67"/>
      <c r="B874" s="67"/>
      <c r="C874" s="67"/>
      <c r="D874" s="67"/>
      <c r="E874" s="67"/>
      <c r="F874" s="67"/>
      <c r="G874" s="67"/>
      <c r="H874" s="67"/>
      <c r="I874" s="67"/>
      <c r="J874" s="67"/>
      <c r="K874" s="67"/>
      <c r="L874" s="67"/>
      <c r="M874" s="67"/>
      <c r="N874" s="67"/>
      <c r="O874" s="67"/>
      <c r="P874" s="67"/>
      <c r="Q874" s="67"/>
      <c r="R874" s="67"/>
      <c r="S874" s="67"/>
      <c r="T874" s="67"/>
      <c r="U874" s="67"/>
      <c r="V874" s="67"/>
      <c r="W874" s="67"/>
      <c r="X874" s="67"/>
      <c r="Y874" s="67"/>
      <c r="Z874" s="67"/>
    </row>
    <row r="875" spans="1:26" ht="15.75" customHeight="1">
      <c r="A875" s="67"/>
      <c r="B875" s="67"/>
      <c r="C875" s="67"/>
      <c r="D875" s="67"/>
      <c r="E875" s="67"/>
      <c r="F875" s="67"/>
      <c r="G875" s="67"/>
      <c r="H875" s="67"/>
      <c r="I875" s="67"/>
      <c r="J875" s="67"/>
      <c r="K875" s="67"/>
      <c r="L875" s="67"/>
      <c r="M875" s="67"/>
      <c r="N875" s="67"/>
      <c r="O875" s="67"/>
      <c r="P875" s="67"/>
      <c r="Q875" s="67"/>
      <c r="R875" s="67"/>
      <c r="S875" s="67"/>
      <c r="T875" s="67"/>
      <c r="U875" s="67"/>
      <c r="V875" s="67"/>
      <c r="W875" s="67"/>
      <c r="X875" s="67"/>
      <c r="Y875" s="67"/>
      <c r="Z875" s="67"/>
    </row>
    <row r="876" spans="1:26" ht="15.75" customHeight="1">
      <c r="A876" s="67"/>
      <c r="B876" s="67"/>
      <c r="C876" s="67"/>
      <c r="D876" s="67"/>
      <c r="E876" s="67"/>
      <c r="F876" s="67"/>
      <c r="G876" s="67"/>
      <c r="H876" s="67"/>
      <c r="I876" s="67"/>
      <c r="J876" s="67"/>
      <c r="K876" s="67"/>
      <c r="L876" s="67"/>
      <c r="M876" s="67"/>
      <c r="N876" s="67"/>
      <c r="O876" s="67"/>
      <c r="P876" s="67"/>
      <c r="Q876" s="67"/>
      <c r="R876" s="67"/>
      <c r="S876" s="67"/>
      <c r="T876" s="67"/>
      <c r="U876" s="67"/>
      <c r="V876" s="67"/>
      <c r="W876" s="67"/>
      <c r="X876" s="67"/>
      <c r="Y876" s="67"/>
      <c r="Z876" s="67"/>
    </row>
    <row r="877" spans="1:26" ht="15.75" customHeight="1">
      <c r="A877" s="67"/>
      <c r="B877" s="67"/>
      <c r="C877" s="67"/>
      <c r="D877" s="67"/>
      <c r="E877" s="67"/>
      <c r="F877" s="67"/>
      <c r="G877" s="67"/>
      <c r="H877" s="67"/>
      <c r="I877" s="67"/>
      <c r="J877" s="67"/>
      <c r="K877" s="67"/>
      <c r="L877" s="67"/>
      <c r="M877" s="67"/>
      <c r="N877" s="67"/>
      <c r="O877" s="67"/>
      <c r="P877" s="67"/>
      <c r="Q877" s="67"/>
      <c r="R877" s="67"/>
      <c r="S877" s="67"/>
      <c r="T877" s="67"/>
      <c r="U877" s="67"/>
      <c r="V877" s="67"/>
      <c r="W877" s="67"/>
      <c r="X877" s="67"/>
      <c r="Y877" s="67"/>
      <c r="Z877" s="67"/>
    </row>
    <row r="878" spans="1:26" ht="15.75" customHeight="1">
      <c r="A878" s="67"/>
      <c r="B878" s="67"/>
      <c r="C878" s="67"/>
      <c r="D878" s="67"/>
      <c r="E878" s="67"/>
      <c r="F878" s="67"/>
      <c r="G878" s="67"/>
      <c r="H878" s="67"/>
      <c r="I878" s="67"/>
      <c r="J878" s="67"/>
      <c r="K878" s="67"/>
      <c r="L878" s="67"/>
      <c r="M878" s="67"/>
      <c r="N878" s="67"/>
      <c r="O878" s="67"/>
      <c r="P878" s="67"/>
      <c r="Q878" s="67"/>
      <c r="R878" s="67"/>
      <c r="S878" s="67"/>
      <c r="T878" s="67"/>
      <c r="U878" s="67"/>
      <c r="V878" s="67"/>
      <c r="W878" s="67"/>
      <c r="X878" s="67"/>
      <c r="Y878" s="67"/>
      <c r="Z878" s="67"/>
    </row>
    <row r="879" spans="1:26" ht="15.75" customHeight="1">
      <c r="A879" s="67"/>
      <c r="B879" s="67"/>
      <c r="C879" s="67"/>
      <c r="D879" s="67"/>
      <c r="E879" s="67"/>
      <c r="F879" s="67"/>
      <c r="G879" s="67"/>
      <c r="H879" s="67"/>
      <c r="I879" s="67"/>
      <c r="J879" s="67"/>
      <c r="K879" s="67"/>
      <c r="L879" s="67"/>
      <c r="M879" s="67"/>
      <c r="N879" s="67"/>
      <c r="O879" s="67"/>
      <c r="P879" s="67"/>
      <c r="Q879" s="67"/>
      <c r="R879" s="67"/>
      <c r="S879" s="67"/>
      <c r="T879" s="67"/>
      <c r="U879" s="67"/>
      <c r="V879" s="67"/>
      <c r="W879" s="67"/>
      <c r="X879" s="67"/>
      <c r="Y879" s="67"/>
      <c r="Z879" s="67"/>
    </row>
    <row r="880" spans="1:26" ht="15.75" customHeight="1">
      <c r="A880" s="67"/>
      <c r="B880" s="67"/>
      <c r="C880" s="67"/>
      <c r="D880" s="67"/>
      <c r="E880" s="67"/>
      <c r="F880" s="67"/>
      <c r="G880" s="67"/>
      <c r="H880" s="67"/>
      <c r="I880" s="67"/>
      <c r="J880" s="67"/>
      <c r="K880" s="67"/>
      <c r="L880" s="67"/>
      <c r="M880" s="67"/>
      <c r="N880" s="67"/>
      <c r="O880" s="67"/>
      <c r="P880" s="67"/>
      <c r="Q880" s="67"/>
      <c r="R880" s="67"/>
      <c r="S880" s="67"/>
      <c r="T880" s="67"/>
      <c r="U880" s="67"/>
      <c r="V880" s="67"/>
      <c r="W880" s="67"/>
      <c r="X880" s="67"/>
      <c r="Y880" s="67"/>
      <c r="Z880" s="67"/>
    </row>
    <row r="881" spans="1:26" ht="15.75" customHeight="1">
      <c r="A881" s="67"/>
      <c r="B881" s="67"/>
      <c r="C881" s="67"/>
      <c r="D881" s="67"/>
      <c r="E881" s="67"/>
      <c r="F881" s="67"/>
      <c r="G881" s="67"/>
      <c r="H881" s="67"/>
      <c r="I881" s="67"/>
      <c r="J881" s="67"/>
      <c r="K881" s="67"/>
      <c r="L881" s="67"/>
      <c r="M881" s="67"/>
      <c r="N881" s="67"/>
      <c r="O881" s="67"/>
      <c r="P881" s="67"/>
      <c r="Q881" s="67"/>
      <c r="R881" s="67"/>
      <c r="S881" s="67"/>
      <c r="T881" s="67"/>
      <c r="U881" s="67"/>
      <c r="V881" s="67"/>
      <c r="W881" s="67"/>
      <c r="X881" s="67"/>
      <c r="Y881" s="67"/>
      <c r="Z881" s="67"/>
    </row>
    <row r="882" spans="1:26" ht="15.75" customHeight="1">
      <c r="A882" s="67"/>
      <c r="B882" s="67"/>
      <c r="C882" s="67"/>
      <c r="D882" s="67"/>
      <c r="E882" s="67"/>
      <c r="F882" s="67"/>
      <c r="G882" s="67"/>
      <c r="H882" s="67"/>
      <c r="I882" s="67"/>
      <c r="J882" s="67"/>
      <c r="K882" s="67"/>
      <c r="L882" s="67"/>
      <c r="M882" s="67"/>
      <c r="N882" s="67"/>
      <c r="O882" s="67"/>
      <c r="P882" s="67"/>
      <c r="Q882" s="67"/>
      <c r="R882" s="67"/>
      <c r="S882" s="67"/>
      <c r="T882" s="67"/>
      <c r="U882" s="67"/>
      <c r="V882" s="67"/>
      <c r="W882" s="67"/>
      <c r="X882" s="67"/>
      <c r="Y882" s="67"/>
      <c r="Z882" s="67"/>
    </row>
    <row r="883" spans="1:26" ht="15.75" customHeight="1">
      <c r="A883" s="67"/>
      <c r="B883" s="67"/>
      <c r="C883" s="67"/>
      <c r="D883" s="67"/>
      <c r="E883" s="67"/>
      <c r="F883" s="67"/>
      <c r="G883" s="67"/>
      <c r="H883" s="67"/>
      <c r="I883" s="67"/>
      <c r="J883" s="67"/>
      <c r="K883" s="67"/>
      <c r="L883" s="67"/>
      <c r="M883" s="67"/>
      <c r="N883" s="67"/>
      <c r="O883" s="67"/>
      <c r="P883" s="67"/>
      <c r="Q883" s="67"/>
      <c r="R883" s="67"/>
      <c r="S883" s="67"/>
      <c r="T883" s="67"/>
      <c r="U883" s="67"/>
      <c r="V883" s="67"/>
      <c r="W883" s="67"/>
      <c r="X883" s="67"/>
      <c r="Y883" s="67"/>
      <c r="Z883" s="67"/>
    </row>
    <row r="884" spans="1:26" ht="15.75" customHeight="1">
      <c r="A884" s="67"/>
      <c r="B884" s="67"/>
      <c r="C884" s="67"/>
      <c r="D884" s="67"/>
      <c r="E884" s="67"/>
      <c r="F884" s="67"/>
      <c r="G884" s="67"/>
      <c r="H884" s="67"/>
      <c r="I884" s="67"/>
      <c r="J884" s="67"/>
      <c r="K884" s="67"/>
      <c r="L884" s="67"/>
      <c r="M884" s="67"/>
      <c r="N884" s="67"/>
      <c r="O884" s="67"/>
      <c r="P884" s="67"/>
      <c r="Q884" s="67"/>
      <c r="R884" s="67"/>
      <c r="S884" s="67"/>
      <c r="T884" s="67"/>
      <c r="U884" s="67"/>
      <c r="V884" s="67"/>
      <c r="W884" s="67"/>
      <c r="X884" s="67"/>
      <c r="Y884" s="67"/>
      <c r="Z884" s="67"/>
    </row>
    <row r="885" spans="1:26" ht="15.75" customHeight="1">
      <c r="A885" s="67"/>
      <c r="B885" s="67"/>
      <c r="C885" s="67"/>
      <c r="D885" s="67"/>
      <c r="E885" s="67"/>
      <c r="F885" s="67"/>
      <c r="G885" s="67"/>
      <c r="H885" s="67"/>
      <c r="I885" s="67"/>
      <c r="J885" s="67"/>
      <c r="K885" s="67"/>
      <c r="L885" s="67"/>
      <c r="M885" s="67"/>
      <c r="N885" s="67"/>
      <c r="O885" s="67"/>
      <c r="P885" s="67"/>
      <c r="Q885" s="67"/>
      <c r="R885" s="67"/>
      <c r="S885" s="67"/>
      <c r="T885" s="67"/>
      <c r="U885" s="67"/>
      <c r="V885" s="67"/>
      <c r="W885" s="67"/>
      <c r="X885" s="67"/>
      <c r="Y885" s="67"/>
      <c r="Z885" s="67"/>
    </row>
    <row r="886" spans="1:26" ht="15.75" customHeight="1">
      <c r="A886" s="67"/>
      <c r="B886" s="67"/>
      <c r="C886" s="67"/>
      <c r="D886" s="67"/>
      <c r="E886" s="67"/>
      <c r="F886" s="67"/>
      <c r="G886" s="67"/>
      <c r="H886" s="67"/>
      <c r="I886" s="67"/>
      <c r="J886" s="67"/>
      <c r="K886" s="67"/>
      <c r="L886" s="67"/>
      <c r="M886" s="67"/>
      <c r="N886" s="67"/>
      <c r="O886" s="67"/>
      <c r="P886" s="67"/>
      <c r="Q886" s="67"/>
      <c r="R886" s="67"/>
      <c r="S886" s="67"/>
      <c r="T886" s="67"/>
      <c r="U886" s="67"/>
      <c r="V886" s="67"/>
      <c r="W886" s="67"/>
      <c r="X886" s="67"/>
      <c r="Y886" s="67"/>
      <c r="Z886" s="67"/>
    </row>
    <row r="887" spans="1:26" ht="15.75" customHeight="1">
      <c r="A887" s="67"/>
      <c r="B887" s="67"/>
      <c r="C887" s="67"/>
      <c r="D887" s="67"/>
      <c r="E887" s="67"/>
      <c r="F887" s="67"/>
      <c r="G887" s="67"/>
      <c r="H887" s="67"/>
      <c r="I887" s="67"/>
      <c r="J887" s="67"/>
      <c r="K887" s="67"/>
      <c r="L887" s="67"/>
      <c r="M887" s="67"/>
      <c r="N887" s="67"/>
      <c r="O887" s="67"/>
      <c r="P887" s="67"/>
      <c r="Q887" s="67"/>
      <c r="R887" s="67"/>
      <c r="S887" s="67"/>
      <c r="T887" s="67"/>
      <c r="U887" s="67"/>
      <c r="V887" s="67"/>
      <c r="W887" s="67"/>
      <c r="X887" s="67"/>
      <c r="Y887" s="67"/>
      <c r="Z887" s="67"/>
    </row>
    <row r="888" spans="1:26" ht="15.75" customHeight="1">
      <c r="A888" s="67"/>
      <c r="B888" s="67"/>
      <c r="C888" s="67"/>
      <c r="D888" s="67"/>
      <c r="E888" s="67"/>
      <c r="F888" s="67"/>
      <c r="G888" s="67"/>
      <c r="H888" s="67"/>
      <c r="I888" s="67"/>
      <c r="J888" s="67"/>
      <c r="K888" s="67"/>
      <c r="L888" s="67"/>
      <c r="M888" s="67"/>
      <c r="N888" s="67"/>
      <c r="O888" s="67"/>
      <c r="P888" s="67"/>
      <c r="Q888" s="67"/>
      <c r="R888" s="67"/>
      <c r="S888" s="67"/>
      <c r="T888" s="67"/>
      <c r="U888" s="67"/>
      <c r="V888" s="67"/>
      <c r="W888" s="67"/>
      <c r="X888" s="67"/>
      <c r="Y888" s="67"/>
      <c r="Z888" s="67"/>
    </row>
    <row r="889" spans="1:26" ht="15.75" customHeight="1">
      <c r="A889" s="67"/>
      <c r="B889" s="67"/>
      <c r="C889" s="67"/>
      <c r="D889" s="67"/>
      <c r="E889" s="67"/>
      <c r="F889" s="67"/>
      <c r="G889" s="67"/>
      <c r="H889" s="67"/>
      <c r="I889" s="67"/>
      <c r="J889" s="67"/>
      <c r="K889" s="67"/>
      <c r="L889" s="67"/>
      <c r="M889" s="67"/>
      <c r="N889" s="67"/>
      <c r="O889" s="67"/>
      <c r="P889" s="67"/>
      <c r="Q889" s="67"/>
      <c r="R889" s="67"/>
      <c r="S889" s="67"/>
      <c r="T889" s="67"/>
      <c r="U889" s="67"/>
      <c r="V889" s="67"/>
      <c r="W889" s="67"/>
      <c r="X889" s="67"/>
      <c r="Y889" s="67"/>
      <c r="Z889" s="67"/>
    </row>
    <row r="890" spans="1:26" ht="15.75" customHeight="1">
      <c r="A890" s="67"/>
      <c r="B890" s="67"/>
      <c r="C890" s="67"/>
      <c r="D890" s="67"/>
      <c r="E890" s="67"/>
      <c r="F890" s="67"/>
      <c r="G890" s="67"/>
      <c r="H890" s="67"/>
      <c r="I890" s="67"/>
      <c r="J890" s="67"/>
      <c r="K890" s="67"/>
      <c r="L890" s="67"/>
      <c r="M890" s="67"/>
      <c r="N890" s="67"/>
      <c r="O890" s="67"/>
      <c r="P890" s="67"/>
      <c r="Q890" s="67"/>
      <c r="R890" s="67"/>
      <c r="S890" s="67"/>
      <c r="T890" s="67"/>
      <c r="U890" s="67"/>
      <c r="V890" s="67"/>
      <c r="W890" s="67"/>
      <c r="X890" s="67"/>
      <c r="Y890" s="67"/>
      <c r="Z890" s="67"/>
    </row>
    <row r="891" spans="1:26" ht="15.75" customHeight="1">
      <c r="A891" s="67"/>
      <c r="B891" s="67"/>
      <c r="C891" s="67"/>
      <c r="D891" s="67"/>
      <c r="E891" s="67"/>
      <c r="F891" s="67"/>
      <c r="G891" s="67"/>
      <c r="H891" s="67"/>
      <c r="I891" s="67"/>
      <c r="J891" s="67"/>
      <c r="K891" s="67"/>
      <c r="L891" s="67"/>
      <c r="M891" s="67"/>
      <c r="N891" s="67"/>
      <c r="O891" s="67"/>
      <c r="P891" s="67"/>
      <c r="Q891" s="67"/>
      <c r="R891" s="67"/>
      <c r="S891" s="67"/>
      <c r="T891" s="67"/>
      <c r="U891" s="67"/>
      <c r="V891" s="67"/>
      <c r="W891" s="67"/>
      <c r="X891" s="67"/>
      <c r="Y891" s="67"/>
      <c r="Z891" s="67"/>
    </row>
    <row r="892" spans="1:26" ht="15.75" customHeight="1">
      <c r="A892" s="67"/>
      <c r="B892" s="67"/>
      <c r="C892" s="67"/>
      <c r="D892" s="67"/>
      <c r="E892" s="67"/>
      <c r="F892" s="67"/>
      <c r="G892" s="67"/>
      <c r="H892" s="67"/>
      <c r="I892" s="67"/>
      <c r="J892" s="67"/>
      <c r="K892" s="67"/>
      <c r="L892" s="67"/>
      <c r="M892" s="67"/>
      <c r="N892" s="67"/>
      <c r="O892" s="67"/>
      <c r="P892" s="67"/>
      <c r="Q892" s="67"/>
      <c r="R892" s="67"/>
      <c r="S892" s="67"/>
      <c r="T892" s="67"/>
      <c r="U892" s="67"/>
      <c r="V892" s="67"/>
      <c r="W892" s="67"/>
      <c r="X892" s="67"/>
      <c r="Y892" s="67"/>
      <c r="Z892" s="67"/>
    </row>
    <row r="893" spans="1:26" ht="15.75" customHeight="1">
      <c r="A893" s="67"/>
      <c r="B893" s="67"/>
      <c r="C893" s="67"/>
      <c r="D893" s="67"/>
      <c r="E893" s="67"/>
      <c r="F893" s="67"/>
      <c r="G893" s="67"/>
      <c r="H893" s="67"/>
      <c r="I893" s="67"/>
      <c r="J893" s="67"/>
      <c r="K893" s="67"/>
      <c r="L893" s="67"/>
      <c r="M893" s="67"/>
      <c r="N893" s="67"/>
      <c r="O893" s="67"/>
      <c r="P893" s="67"/>
      <c r="Q893" s="67"/>
      <c r="R893" s="67"/>
      <c r="S893" s="67"/>
      <c r="T893" s="67"/>
      <c r="U893" s="67"/>
      <c r="V893" s="67"/>
      <c r="W893" s="67"/>
      <c r="X893" s="67"/>
      <c r="Y893" s="67"/>
      <c r="Z893" s="67"/>
    </row>
    <row r="894" spans="1:26" ht="15.75" customHeight="1">
      <c r="A894" s="67"/>
      <c r="B894" s="67"/>
      <c r="C894" s="67"/>
      <c r="D894" s="67"/>
      <c r="E894" s="67"/>
      <c r="F894" s="67"/>
      <c r="G894" s="67"/>
      <c r="H894" s="67"/>
      <c r="I894" s="67"/>
      <c r="J894" s="67"/>
      <c r="K894" s="67"/>
      <c r="L894" s="67"/>
      <c r="M894" s="67"/>
      <c r="N894" s="67"/>
      <c r="O894" s="67"/>
      <c r="P894" s="67"/>
      <c r="Q894" s="67"/>
      <c r="R894" s="67"/>
      <c r="S894" s="67"/>
      <c r="T894" s="67"/>
      <c r="U894" s="67"/>
      <c r="V894" s="67"/>
      <c r="W894" s="67"/>
      <c r="X894" s="67"/>
      <c r="Y894" s="67"/>
      <c r="Z894" s="67"/>
    </row>
    <row r="895" spans="1:26" ht="15.75" customHeight="1">
      <c r="A895" s="67"/>
      <c r="B895" s="67"/>
      <c r="C895" s="67"/>
      <c r="D895" s="67"/>
      <c r="E895" s="67"/>
      <c r="F895" s="67"/>
      <c r="G895" s="67"/>
      <c r="H895" s="67"/>
      <c r="I895" s="67"/>
      <c r="J895" s="67"/>
      <c r="K895" s="67"/>
      <c r="L895" s="67"/>
      <c r="M895" s="67"/>
      <c r="N895" s="67"/>
      <c r="O895" s="67"/>
      <c r="P895" s="67"/>
      <c r="Q895" s="67"/>
      <c r="R895" s="67"/>
      <c r="S895" s="67"/>
      <c r="T895" s="67"/>
      <c r="U895" s="67"/>
      <c r="V895" s="67"/>
      <c r="W895" s="67"/>
      <c r="X895" s="67"/>
      <c r="Y895" s="67"/>
      <c r="Z895" s="67"/>
    </row>
    <row r="896" spans="1:26" ht="15.75" customHeight="1">
      <c r="A896" s="67"/>
      <c r="B896" s="67"/>
      <c r="C896" s="67"/>
      <c r="D896" s="67"/>
      <c r="E896" s="67"/>
      <c r="F896" s="67"/>
      <c r="G896" s="67"/>
      <c r="H896" s="67"/>
      <c r="I896" s="67"/>
      <c r="J896" s="67"/>
      <c r="K896" s="67"/>
      <c r="L896" s="67"/>
      <c r="M896" s="67"/>
      <c r="N896" s="67"/>
      <c r="O896" s="67"/>
      <c r="P896" s="67"/>
      <c r="Q896" s="67"/>
      <c r="R896" s="67"/>
      <c r="S896" s="67"/>
      <c r="T896" s="67"/>
      <c r="U896" s="67"/>
      <c r="V896" s="67"/>
      <c r="W896" s="67"/>
      <c r="X896" s="67"/>
      <c r="Y896" s="67"/>
      <c r="Z896" s="67"/>
    </row>
    <row r="897" spans="1:26" ht="15.75" customHeight="1">
      <c r="A897" s="67"/>
      <c r="B897" s="67"/>
      <c r="C897" s="67"/>
      <c r="D897" s="67"/>
      <c r="E897" s="67"/>
      <c r="F897" s="67"/>
      <c r="G897" s="67"/>
      <c r="H897" s="67"/>
      <c r="I897" s="67"/>
      <c r="J897" s="67"/>
      <c r="K897" s="67"/>
      <c r="L897" s="67"/>
      <c r="M897" s="67"/>
      <c r="N897" s="67"/>
      <c r="O897" s="67"/>
      <c r="P897" s="67"/>
      <c r="Q897" s="67"/>
      <c r="R897" s="67"/>
      <c r="S897" s="67"/>
      <c r="T897" s="67"/>
      <c r="U897" s="67"/>
      <c r="V897" s="67"/>
      <c r="W897" s="67"/>
      <c r="X897" s="67"/>
      <c r="Y897" s="67"/>
      <c r="Z897" s="67"/>
    </row>
    <row r="898" spans="1:26" ht="15.75" customHeight="1">
      <c r="A898" s="67"/>
      <c r="B898" s="67"/>
      <c r="C898" s="67"/>
      <c r="D898" s="67"/>
      <c r="E898" s="67"/>
      <c r="F898" s="67"/>
      <c r="G898" s="67"/>
      <c r="H898" s="67"/>
      <c r="I898" s="67"/>
      <c r="J898" s="67"/>
      <c r="K898" s="67"/>
      <c r="L898" s="67"/>
      <c r="M898" s="67"/>
      <c r="N898" s="67"/>
      <c r="O898" s="67"/>
      <c r="P898" s="67"/>
      <c r="Q898" s="67"/>
      <c r="R898" s="67"/>
      <c r="S898" s="67"/>
      <c r="T898" s="67"/>
      <c r="U898" s="67"/>
      <c r="V898" s="67"/>
      <c r="W898" s="67"/>
      <c r="X898" s="67"/>
      <c r="Y898" s="67"/>
      <c r="Z898" s="67"/>
    </row>
    <row r="899" spans="1:26" ht="15.75" customHeight="1">
      <c r="A899" s="67"/>
      <c r="B899" s="67"/>
      <c r="C899" s="67"/>
      <c r="D899" s="67"/>
      <c r="E899" s="67"/>
      <c r="F899" s="67"/>
      <c r="G899" s="67"/>
      <c r="H899" s="67"/>
      <c r="I899" s="67"/>
      <c r="J899" s="67"/>
      <c r="K899" s="67"/>
      <c r="L899" s="67"/>
      <c r="M899" s="67"/>
      <c r="N899" s="67"/>
      <c r="O899" s="67"/>
      <c r="P899" s="67"/>
      <c r="Q899" s="67"/>
      <c r="R899" s="67"/>
      <c r="S899" s="67"/>
      <c r="T899" s="67"/>
      <c r="U899" s="67"/>
      <c r="V899" s="67"/>
      <c r="W899" s="67"/>
      <c r="X899" s="67"/>
      <c r="Y899" s="67"/>
      <c r="Z899" s="67"/>
    </row>
    <row r="900" spans="1:26" ht="15.75" customHeight="1">
      <c r="A900" s="67"/>
      <c r="B900" s="67"/>
      <c r="C900" s="67"/>
      <c r="D900" s="67"/>
      <c r="E900" s="67"/>
      <c r="F900" s="67"/>
      <c r="G900" s="67"/>
      <c r="H900" s="67"/>
      <c r="I900" s="67"/>
      <c r="J900" s="67"/>
      <c r="K900" s="67"/>
      <c r="L900" s="67"/>
      <c r="M900" s="67"/>
      <c r="N900" s="67"/>
      <c r="O900" s="67"/>
      <c r="P900" s="67"/>
      <c r="Q900" s="67"/>
      <c r="R900" s="67"/>
      <c r="S900" s="67"/>
      <c r="T900" s="67"/>
      <c r="U900" s="67"/>
      <c r="V900" s="67"/>
      <c r="W900" s="67"/>
      <c r="X900" s="67"/>
      <c r="Y900" s="67"/>
      <c r="Z900" s="67"/>
    </row>
    <row r="901" spans="1:26" ht="15.75" customHeight="1">
      <c r="A901" s="67"/>
      <c r="B901" s="67"/>
      <c r="C901" s="67"/>
      <c r="D901" s="67"/>
      <c r="E901" s="67"/>
      <c r="F901" s="67"/>
      <c r="G901" s="67"/>
      <c r="H901" s="67"/>
      <c r="I901" s="67"/>
      <c r="J901" s="67"/>
      <c r="K901" s="67"/>
      <c r="L901" s="67"/>
      <c r="M901" s="67"/>
      <c r="N901" s="67"/>
      <c r="O901" s="67"/>
      <c r="P901" s="67"/>
      <c r="Q901" s="67"/>
      <c r="R901" s="67"/>
      <c r="S901" s="67"/>
      <c r="T901" s="67"/>
      <c r="U901" s="67"/>
      <c r="V901" s="67"/>
      <c r="W901" s="67"/>
      <c r="X901" s="67"/>
      <c r="Y901" s="67"/>
      <c r="Z901" s="67"/>
    </row>
    <row r="902" spans="1:26" ht="15.75" customHeight="1">
      <c r="A902" s="67"/>
      <c r="B902" s="67"/>
      <c r="C902" s="67"/>
      <c r="D902" s="67"/>
      <c r="E902" s="67"/>
      <c r="F902" s="67"/>
      <c r="G902" s="67"/>
      <c r="H902" s="67"/>
      <c r="I902" s="67"/>
      <c r="J902" s="67"/>
      <c r="K902" s="67"/>
      <c r="L902" s="67"/>
      <c r="M902" s="67"/>
      <c r="N902" s="67"/>
      <c r="O902" s="67"/>
      <c r="P902" s="67"/>
      <c r="Q902" s="67"/>
      <c r="R902" s="67"/>
      <c r="S902" s="67"/>
      <c r="T902" s="67"/>
      <c r="U902" s="67"/>
      <c r="V902" s="67"/>
      <c r="W902" s="67"/>
      <c r="X902" s="67"/>
      <c r="Y902" s="67"/>
      <c r="Z902" s="67"/>
    </row>
    <row r="903" spans="1:26" ht="15.75" customHeight="1">
      <c r="A903" s="67"/>
      <c r="B903" s="67"/>
      <c r="C903" s="67"/>
      <c r="D903" s="67"/>
      <c r="E903" s="67"/>
      <c r="F903" s="67"/>
      <c r="G903" s="67"/>
      <c r="H903" s="67"/>
      <c r="I903" s="67"/>
      <c r="J903" s="67"/>
      <c r="K903" s="67"/>
      <c r="L903" s="67"/>
      <c r="M903" s="67"/>
      <c r="N903" s="67"/>
      <c r="O903" s="67"/>
      <c r="P903" s="67"/>
      <c r="Q903" s="67"/>
      <c r="R903" s="67"/>
      <c r="S903" s="67"/>
      <c r="T903" s="67"/>
      <c r="U903" s="67"/>
      <c r="V903" s="67"/>
      <c r="W903" s="67"/>
      <c r="X903" s="67"/>
      <c r="Y903" s="67"/>
      <c r="Z903" s="67"/>
    </row>
    <row r="904" spans="1:26" ht="15.75" customHeight="1">
      <c r="A904" s="67"/>
      <c r="B904" s="67"/>
      <c r="C904" s="67"/>
      <c r="D904" s="67"/>
      <c r="E904" s="67"/>
      <c r="F904" s="67"/>
      <c r="G904" s="67"/>
      <c r="H904" s="67"/>
      <c r="I904" s="67"/>
      <c r="J904" s="67"/>
      <c r="K904" s="67"/>
      <c r="L904" s="67"/>
      <c r="M904" s="67"/>
      <c r="N904" s="67"/>
      <c r="O904" s="67"/>
      <c r="P904" s="67"/>
      <c r="Q904" s="67"/>
      <c r="R904" s="67"/>
      <c r="S904" s="67"/>
      <c r="T904" s="67"/>
      <c r="U904" s="67"/>
      <c r="V904" s="67"/>
      <c r="W904" s="67"/>
      <c r="X904" s="67"/>
      <c r="Y904" s="67"/>
      <c r="Z904" s="67"/>
    </row>
    <row r="905" spans="1:26" ht="15.75" customHeight="1">
      <c r="A905" s="67"/>
      <c r="B905" s="67"/>
      <c r="C905" s="67"/>
      <c r="D905" s="67"/>
      <c r="E905" s="67"/>
      <c r="F905" s="67"/>
      <c r="G905" s="67"/>
      <c r="H905" s="67"/>
      <c r="I905" s="67"/>
      <c r="J905" s="67"/>
      <c r="K905" s="67"/>
      <c r="L905" s="67"/>
      <c r="M905" s="67"/>
      <c r="N905" s="67"/>
      <c r="O905" s="67"/>
      <c r="P905" s="67"/>
      <c r="Q905" s="67"/>
      <c r="R905" s="67"/>
      <c r="S905" s="67"/>
      <c r="T905" s="67"/>
      <c r="U905" s="67"/>
      <c r="V905" s="67"/>
      <c r="W905" s="67"/>
      <c r="X905" s="67"/>
      <c r="Y905" s="67"/>
      <c r="Z905" s="67"/>
    </row>
    <row r="906" spans="1:26" ht="15.75" customHeight="1">
      <c r="A906" s="67"/>
      <c r="B906" s="67"/>
      <c r="C906" s="67"/>
      <c r="D906" s="67"/>
      <c r="E906" s="67"/>
      <c r="F906" s="67"/>
      <c r="G906" s="67"/>
      <c r="H906" s="67"/>
      <c r="I906" s="67"/>
      <c r="J906" s="67"/>
      <c r="K906" s="67"/>
      <c r="L906" s="67"/>
      <c r="M906" s="67"/>
      <c r="N906" s="67"/>
      <c r="O906" s="67"/>
      <c r="P906" s="67"/>
      <c r="Q906" s="67"/>
      <c r="R906" s="67"/>
      <c r="S906" s="67"/>
      <c r="T906" s="67"/>
      <c r="U906" s="67"/>
      <c r="V906" s="67"/>
      <c r="W906" s="67"/>
      <c r="X906" s="67"/>
      <c r="Y906" s="67"/>
      <c r="Z906" s="67"/>
    </row>
    <row r="907" spans="1:26" ht="15.75" customHeight="1">
      <c r="A907" s="67"/>
      <c r="B907" s="67"/>
      <c r="C907" s="67"/>
      <c r="D907" s="67"/>
      <c r="E907" s="67"/>
      <c r="F907" s="67"/>
      <c r="G907" s="67"/>
      <c r="H907" s="67"/>
      <c r="I907" s="67"/>
      <c r="J907" s="67"/>
      <c r="K907" s="67"/>
      <c r="L907" s="67"/>
      <c r="M907" s="67"/>
      <c r="N907" s="67"/>
      <c r="O907" s="67"/>
      <c r="P907" s="67"/>
      <c r="Q907" s="67"/>
      <c r="R907" s="67"/>
      <c r="S907" s="67"/>
      <c r="T907" s="67"/>
      <c r="U907" s="67"/>
      <c r="V907" s="67"/>
      <c r="W907" s="67"/>
      <c r="X907" s="67"/>
      <c r="Y907" s="67"/>
      <c r="Z907" s="67"/>
    </row>
    <row r="908" spans="1:26" ht="15.75" customHeight="1">
      <c r="A908" s="67"/>
      <c r="B908" s="67"/>
      <c r="C908" s="67"/>
      <c r="D908" s="67"/>
      <c r="E908" s="67"/>
      <c r="F908" s="67"/>
      <c r="G908" s="67"/>
      <c r="H908" s="67"/>
      <c r="I908" s="67"/>
      <c r="J908" s="67"/>
      <c r="K908" s="67"/>
      <c r="L908" s="67"/>
      <c r="M908" s="67"/>
      <c r="N908" s="67"/>
      <c r="O908" s="67"/>
      <c r="P908" s="67"/>
      <c r="Q908" s="67"/>
      <c r="R908" s="67"/>
      <c r="S908" s="67"/>
      <c r="T908" s="67"/>
      <c r="U908" s="67"/>
      <c r="V908" s="67"/>
      <c r="W908" s="67"/>
      <c r="X908" s="67"/>
      <c r="Y908" s="67"/>
      <c r="Z908" s="67"/>
    </row>
    <row r="909" spans="1:26" ht="15.75" customHeight="1">
      <c r="A909" s="67"/>
      <c r="B909" s="67"/>
      <c r="C909" s="67"/>
      <c r="D909" s="67"/>
      <c r="E909" s="67"/>
      <c r="F909" s="67"/>
      <c r="G909" s="67"/>
      <c r="H909" s="67"/>
      <c r="I909" s="67"/>
      <c r="J909" s="67"/>
      <c r="K909" s="67"/>
      <c r="L909" s="67"/>
      <c r="M909" s="67"/>
      <c r="N909" s="67"/>
      <c r="O909" s="67"/>
      <c r="P909" s="67"/>
      <c r="Q909" s="67"/>
      <c r="R909" s="67"/>
      <c r="S909" s="67"/>
      <c r="T909" s="67"/>
      <c r="U909" s="67"/>
      <c r="V909" s="67"/>
      <c r="W909" s="67"/>
      <c r="X909" s="67"/>
      <c r="Y909" s="67"/>
      <c r="Z909" s="67"/>
    </row>
    <row r="910" spans="1:26" ht="15.75" customHeight="1">
      <c r="A910" s="67"/>
      <c r="B910" s="67"/>
      <c r="C910" s="67"/>
      <c r="D910" s="67"/>
      <c r="E910" s="67"/>
      <c r="F910" s="67"/>
      <c r="G910" s="67"/>
      <c r="H910" s="67"/>
      <c r="I910" s="67"/>
      <c r="J910" s="67"/>
      <c r="K910" s="67"/>
      <c r="L910" s="67"/>
      <c r="M910" s="67"/>
      <c r="N910" s="67"/>
      <c r="O910" s="67"/>
      <c r="P910" s="67"/>
      <c r="Q910" s="67"/>
      <c r="R910" s="67"/>
      <c r="S910" s="67"/>
      <c r="T910" s="67"/>
      <c r="U910" s="67"/>
      <c r="V910" s="67"/>
      <c r="W910" s="67"/>
      <c r="X910" s="67"/>
      <c r="Y910" s="67"/>
      <c r="Z910" s="67"/>
    </row>
    <row r="911" spans="1:26" ht="15.75" customHeight="1">
      <c r="A911" s="67"/>
      <c r="B911" s="67"/>
      <c r="C911" s="67"/>
      <c r="D911" s="67"/>
      <c r="E911" s="67"/>
      <c r="F911" s="67"/>
      <c r="G911" s="67"/>
      <c r="H911" s="67"/>
      <c r="I911" s="67"/>
      <c r="J911" s="67"/>
      <c r="K911" s="67"/>
      <c r="L911" s="67"/>
      <c r="M911" s="67"/>
      <c r="N911" s="67"/>
      <c r="O911" s="67"/>
      <c r="P911" s="67"/>
      <c r="Q911" s="67"/>
      <c r="R911" s="67"/>
      <c r="S911" s="67"/>
      <c r="T911" s="67"/>
      <c r="U911" s="67"/>
      <c r="V911" s="67"/>
      <c r="W911" s="67"/>
      <c r="X911" s="67"/>
      <c r="Y911" s="67"/>
      <c r="Z911" s="67"/>
    </row>
    <row r="912" spans="1:26" ht="15.75" customHeight="1">
      <c r="A912" s="67"/>
      <c r="B912" s="67"/>
      <c r="C912" s="67"/>
      <c r="D912" s="67"/>
      <c r="E912" s="67"/>
      <c r="F912" s="67"/>
      <c r="G912" s="67"/>
      <c r="H912" s="67"/>
      <c r="I912" s="67"/>
      <c r="J912" s="67"/>
      <c r="K912" s="67"/>
      <c r="L912" s="67"/>
      <c r="M912" s="67"/>
      <c r="N912" s="67"/>
      <c r="O912" s="67"/>
      <c r="P912" s="67"/>
      <c r="Q912" s="67"/>
      <c r="R912" s="67"/>
      <c r="S912" s="67"/>
      <c r="T912" s="67"/>
      <c r="U912" s="67"/>
      <c r="V912" s="67"/>
      <c r="W912" s="67"/>
      <c r="X912" s="67"/>
      <c r="Y912" s="67"/>
      <c r="Z912" s="67"/>
    </row>
    <row r="913" spans="1:26" ht="15.75" customHeight="1">
      <c r="A913" s="67"/>
      <c r="B913" s="67"/>
      <c r="C913" s="67"/>
      <c r="D913" s="67"/>
      <c r="E913" s="67"/>
      <c r="F913" s="67"/>
      <c r="G913" s="67"/>
      <c r="H913" s="67"/>
      <c r="I913" s="67"/>
      <c r="J913" s="67"/>
      <c r="K913" s="67"/>
      <c r="L913" s="67"/>
      <c r="M913" s="67"/>
      <c r="N913" s="67"/>
      <c r="O913" s="67"/>
      <c r="P913" s="67"/>
      <c r="Q913" s="67"/>
      <c r="R913" s="67"/>
      <c r="S913" s="67"/>
      <c r="T913" s="67"/>
      <c r="U913" s="67"/>
      <c r="V913" s="67"/>
      <c r="W913" s="67"/>
      <c r="X913" s="67"/>
      <c r="Y913" s="67"/>
      <c r="Z913" s="67"/>
    </row>
    <row r="914" spans="1:26" ht="15.75" customHeight="1">
      <c r="A914" s="67"/>
      <c r="B914" s="67"/>
      <c r="C914" s="67"/>
      <c r="D914" s="67"/>
      <c r="E914" s="67"/>
      <c r="F914" s="67"/>
      <c r="G914" s="67"/>
      <c r="H914" s="67"/>
      <c r="I914" s="67"/>
      <c r="J914" s="67"/>
      <c r="K914" s="67"/>
      <c r="L914" s="67"/>
      <c r="M914" s="67"/>
      <c r="N914" s="67"/>
      <c r="O914" s="67"/>
      <c r="P914" s="67"/>
      <c r="Q914" s="67"/>
      <c r="R914" s="67"/>
      <c r="S914" s="67"/>
      <c r="T914" s="67"/>
      <c r="U914" s="67"/>
      <c r="V914" s="67"/>
      <c r="W914" s="67"/>
      <c r="X914" s="67"/>
      <c r="Y914" s="67"/>
      <c r="Z914" s="67"/>
    </row>
    <row r="915" spans="1:26" ht="15.75" customHeight="1">
      <c r="A915" s="67"/>
      <c r="B915" s="67"/>
      <c r="C915" s="67"/>
      <c r="D915" s="67"/>
      <c r="E915" s="67"/>
      <c r="F915" s="67"/>
      <c r="G915" s="67"/>
      <c r="H915" s="67"/>
      <c r="I915" s="67"/>
      <c r="J915" s="67"/>
      <c r="K915" s="67"/>
      <c r="L915" s="67"/>
      <c r="M915" s="67"/>
      <c r="N915" s="67"/>
      <c r="O915" s="67"/>
      <c r="P915" s="67"/>
      <c r="Q915" s="67"/>
      <c r="R915" s="67"/>
      <c r="S915" s="67"/>
      <c r="T915" s="67"/>
      <c r="U915" s="67"/>
      <c r="V915" s="67"/>
      <c r="W915" s="67"/>
      <c r="X915" s="67"/>
      <c r="Y915" s="67"/>
      <c r="Z915" s="67"/>
    </row>
    <row r="916" spans="1:26" ht="15.75" customHeight="1">
      <c r="A916" s="67"/>
      <c r="B916" s="67"/>
      <c r="C916" s="67"/>
      <c r="D916" s="67"/>
      <c r="E916" s="67"/>
      <c r="F916" s="67"/>
      <c r="G916" s="67"/>
      <c r="H916" s="67"/>
      <c r="I916" s="67"/>
      <c r="J916" s="67"/>
      <c r="K916" s="67"/>
      <c r="L916" s="67"/>
      <c r="M916" s="67"/>
      <c r="N916" s="67"/>
      <c r="O916" s="67"/>
      <c r="P916" s="67"/>
      <c r="Q916" s="67"/>
      <c r="R916" s="67"/>
      <c r="S916" s="67"/>
      <c r="T916" s="67"/>
      <c r="U916" s="67"/>
      <c r="V916" s="67"/>
      <c r="W916" s="67"/>
      <c r="X916" s="67"/>
      <c r="Y916" s="67"/>
      <c r="Z916" s="67"/>
    </row>
    <row r="917" spans="1:26" ht="15.75" customHeight="1">
      <c r="A917" s="67"/>
      <c r="B917" s="67"/>
      <c r="C917" s="67"/>
      <c r="D917" s="67"/>
      <c r="E917" s="67"/>
      <c r="F917" s="67"/>
      <c r="G917" s="67"/>
      <c r="H917" s="67"/>
      <c r="I917" s="67"/>
      <c r="J917" s="67"/>
      <c r="K917" s="67"/>
      <c r="L917" s="67"/>
      <c r="M917" s="67"/>
      <c r="N917" s="67"/>
      <c r="O917" s="67"/>
      <c r="P917" s="67"/>
      <c r="Q917" s="67"/>
      <c r="R917" s="67"/>
      <c r="S917" s="67"/>
      <c r="T917" s="67"/>
      <c r="U917" s="67"/>
      <c r="V917" s="67"/>
      <c r="W917" s="67"/>
      <c r="X917" s="67"/>
      <c r="Y917" s="67"/>
      <c r="Z917" s="67"/>
    </row>
    <row r="918" spans="1:26" ht="15.75" customHeight="1">
      <c r="A918" s="67"/>
      <c r="B918" s="67"/>
      <c r="C918" s="67"/>
      <c r="D918" s="67"/>
      <c r="E918" s="67"/>
      <c r="F918" s="67"/>
      <c r="G918" s="67"/>
      <c r="H918" s="67"/>
      <c r="I918" s="67"/>
      <c r="J918" s="67"/>
      <c r="K918" s="67"/>
      <c r="L918" s="67"/>
      <c r="M918" s="67"/>
      <c r="N918" s="67"/>
      <c r="O918" s="67"/>
      <c r="P918" s="67"/>
      <c r="Q918" s="67"/>
      <c r="R918" s="67"/>
      <c r="S918" s="67"/>
      <c r="T918" s="67"/>
      <c r="U918" s="67"/>
      <c r="V918" s="67"/>
      <c r="W918" s="67"/>
      <c r="X918" s="67"/>
      <c r="Y918" s="67"/>
      <c r="Z918" s="67"/>
    </row>
    <row r="919" spans="1:26" ht="15.75" customHeight="1">
      <c r="A919" s="67"/>
      <c r="B919" s="67"/>
      <c r="C919" s="67"/>
      <c r="D919" s="67"/>
      <c r="E919" s="67"/>
      <c r="F919" s="67"/>
      <c r="G919" s="67"/>
      <c r="H919" s="67"/>
      <c r="I919" s="67"/>
      <c r="J919" s="67"/>
      <c r="K919" s="67"/>
      <c r="L919" s="67"/>
      <c r="M919" s="67"/>
      <c r="N919" s="67"/>
      <c r="O919" s="67"/>
      <c r="P919" s="67"/>
      <c r="Q919" s="67"/>
      <c r="R919" s="67"/>
      <c r="S919" s="67"/>
      <c r="T919" s="67"/>
      <c r="U919" s="67"/>
      <c r="V919" s="67"/>
      <c r="W919" s="67"/>
      <c r="X919" s="67"/>
      <c r="Y919" s="67"/>
      <c r="Z919" s="67"/>
    </row>
    <row r="920" spans="1:26" ht="15.75" customHeight="1">
      <c r="A920" s="67"/>
      <c r="B920" s="67"/>
      <c r="C920" s="67"/>
      <c r="D920" s="67"/>
      <c r="E920" s="67"/>
      <c r="F920" s="67"/>
      <c r="G920" s="67"/>
      <c r="H920" s="67"/>
      <c r="I920" s="67"/>
      <c r="J920" s="67"/>
      <c r="K920" s="67"/>
      <c r="L920" s="67"/>
      <c r="M920" s="67"/>
      <c r="N920" s="67"/>
      <c r="O920" s="67"/>
      <c r="P920" s="67"/>
      <c r="Q920" s="67"/>
      <c r="R920" s="67"/>
      <c r="S920" s="67"/>
      <c r="T920" s="67"/>
      <c r="U920" s="67"/>
      <c r="V920" s="67"/>
      <c r="W920" s="67"/>
      <c r="X920" s="67"/>
      <c r="Y920" s="67"/>
      <c r="Z920" s="67"/>
    </row>
    <row r="921" spans="1:26" ht="15.75" customHeight="1">
      <c r="A921" s="67"/>
      <c r="B921" s="67"/>
      <c r="C921" s="67"/>
      <c r="D921" s="67"/>
      <c r="E921" s="67"/>
      <c r="F921" s="67"/>
      <c r="G921" s="67"/>
      <c r="H921" s="67"/>
      <c r="I921" s="67"/>
      <c r="J921" s="67"/>
      <c r="K921" s="67"/>
      <c r="L921" s="67"/>
      <c r="M921" s="67"/>
      <c r="N921" s="67"/>
      <c r="O921" s="67"/>
      <c r="P921" s="67"/>
      <c r="Q921" s="67"/>
      <c r="R921" s="67"/>
      <c r="S921" s="67"/>
      <c r="T921" s="67"/>
      <c r="U921" s="67"/>
      <c r="V921" s="67"/>
      <c r="W921" s="67"/>
      <c r="X921" s="67"/>
      <c r="Y921" s="67"/>
      <c r="Z921" s="67"/>
    </row>
    <row r="922" spans="1:26" ht="15.75" customHeight="1">
      <c r="A922" s="67"/>
      <c r="B922" s="67"/>
      <c r="C922" s="67"/>
      <c r="D922" s="67"/>
      <c r="E922" s="67"/>
      <c r="F922" s="67"/>
      <c r="G922" s="67"/>
      <c r="H922" s="67"/>
      <c r="I922" s="67"/>
      <c r="J922" s="67"/>
      <c r="K922" s="67"/>
      <c r="L922" s="67"/>
      <c r="M922" s="67"/>
      <c r="N922" s="67"/>
      <c r="O922" s="67"/>
      <c r="P922" s="67"/>
      <c r="Q922" s="67"/>
      <c r="R922" s="67"/>
      <c r="S922" s="67"/>
      <c r="T922" s="67"/>
      <c r="U922" s="67"/>
      <c r="V922" s="67"/>
      <c r="W922" s="67"/>
      <c r="X922" s="67"/>
      <c r="Y922" s="67"/>
      <c r="Z922" s="67"/>
    </row>
    <row r="923" spans="1:26" ht="15.75" customHeight="1">
      <c r="A923" s="67"/>
      <c r="B923" s="67"/>
      <c r="C923" s="67"/>
      <c r="D923" s="67"/>
      <c r="E923" s="67"/>
      <c r="F923" s="67"/>
      <c r="G923" s="67"/>
      <c r="H923" s="67"/>
      <c r="I923" s="67"/>
      <c r="J923" s="67"/>
      <c r="K923" s="67"/>
      <c r="L923" s="67"/>
      <c r="M923" s="67"/>
      <c r="N923" s="67"/>
      <c r="O923" s="67"/>
      <c r="P923" s="67"/>
      <c r="Q923" s="67"/>
      <c r="R923" s="67"/>
      <c r="S923" s="67"/>
      <c r="T923" s="67"/>
      <c r="U923" s="67"/>
      <c r="V923" s="67"/>
      <c r="W923" s="67"/>
      <c r="X923" s="67"/>
      <c r="Y923" s="67"/>
      <c r="Z923" s="67"/>
    </row>
    <row r="924" spans="1:26" ht="15.75" customHeight="1">
      <c r="A924" s="67"/>
      <c r="B924" s="67"/>
      <c r="C924" s="67"/>
      <c r="D924" s="67"/>
      <c r="E924" s="67"/>
      <c r="F924" s="67"/>
      <c r="G924" s="67"/>
      <c r="H924" s="67"/>
      <c r="I924" s="67"/>
      <c r="J924" s="67"/>
      <c r="K924" s="67"/>
      <c r="L924" s="67"/>
      <c r="M924" s="67"/>
      <c r="N924" s="67"/>
      <c r="O924" s="67"/>
      <c r="P924" s="67"/>
      <c r="Q924" s="67"/>
      <c r="R924" s="67"/>
      <c r="S924" s="67"/>
      <c r="T924" s="67"/>
      <c r="U924" s="67"/>
      <c r="V924" s="67"/>
      <c r="W924" s="67"/>
      <c r="X924" s="67"/>
      <c r="Y924" s="67"/>
      <c r="Z924" s="67"/>
    </row>
    <row r="925" spans="1:26" ht="15.75" customHeight="1">
      <c r="A925" s="67"/>
      <c r="B925" s="67"/>
      <c r="C925" s="67"/>
      <c r="D925" s="67"/>
      <c r="E925" s="67"/>
      <c r="F925" s="67"/>
      <c r="G925" s="67"/>
      <c r="H925" s="67"/>
      <c r="I925" s="67"/>
      <c r="J925" s="67"/>
      <c r="K925" s="67"/>
      <c r="L925" s="67"/>
      <c r="M925" s="67"/>
      <c r="N925" s="67"/>
      <c r="O925" s="67"/>
      <c r="P925" s="67"/>
      <c r="Q925" s="67"/>
      <c r="R925" s="67"/>
      <c r="S925" s="67"/>
      <c r="T925" s="67"/>
      <c r="U925" s="67"/>
      <c r="V925" s="67"/>
      <c r="W925" s="67"/>
      <c r="X925" s="67"/>
      <c r="Y925" s="67"/>
      <c r="Z925" s="67"/>
    </row>
    <row r="926" spans="1:26" ht="15.75" customHeight="1">
      <c r="A926" s="67"/>
      <c r="B926" s="67"/>
      <c r="C926" s="67"/>
      <c r="D926" s="67"/>
      <c r="E926" s="67"/>
      <c r="F926" s="67"/>
      <c r="G926" s="67"/>
      <c r="H926" s="67"/>
      <c r="I926" s="67"/>
      <c r="J926" s="67"/>
      <c r="K926" s="67"/>
      <c r="L926" s="67"/>
      <c r="M926" s="67"/>
      <c r="N926" s="67"/>
      <c r="O926" s="67"/>
      <c r="P926" s="67"/>
      <c r="Q926" s="67"/>
      <c r="R926" s="67"/>
      <c r="S926" s="67"/>
      <c r="T926" s="67"/>
      <c r="U926" s="67"/>
      <c r="V926" s="67"/>
      <c r="W926" s="67"/>
      <c r="X926" s="67"/>
      <c r="Y926" s="67"/>
      <c r="Z926" s="67"/>
    </row>
    <row r="927" spans="1:26" ht="15.75" customHeight="1">
      <c r="A927" s="67"/>
      <c r="B927" s="67"/>
      <c r="C927" s="67"/>
      <c r="D927" s="67"/>
      <c r="E927" s="67"/>
      <c r="F927" s="67"/>
      <c r="G927" s="67"/>
      <c r="H927" s="67"/>
      <c r="I927" s="67"/>
      <c r="J927" s="67"/>
      <c r="K927" s="67"/>
      <c r="L927" s="67"/>
      <c r="M927" s="67"/>
      <c r="N927" s="67"/>
      <c r="O927" s="67"/>
      <c r="P927" s="67"/>
      <c r="Q927" s="67"/>
      <c r="R927" s="67"/>
      <c r="S927" s="67"/>
      <c r="T927" s="67"/>
      <c r="U927" s="67"/>
      <c r="V927" s="67"/>
      <c r="W927" s="67"/>
      <c r="X927" s="67"/>
      <c r="Y927" s="67"/>
      <c r="Z927" s="67"/>
    </row>
    <row r="928" spans="1:26" ht="15.75" customHeight="1">
      <c r="A928" s="67"/>
      <c r="B928" s="67"/>
      <c r="C928" s="67"/>
      <c r="D928" s="67"/>
      <c r="E928" s="67"/>
      <c r="F928" s="67"/>
      <c r="G928" s="67"/>
      <c r="H928" s="67"/>
      <c r="I928" s="67"/>
      <c r="J928" s="67"/>
      <c r="K928" s="67"/>
      <c r="L928" s="67"/>
      <c r="M928" s="67"/>
      <c r="N928" s="67"/>
      <c r="O928" s="67"/>
      <c r="P928" s="67"/>
      <c r="Q928" s="67"/>
      <c r="R928" s="67"/>
      <c r="S928" s="67"/>
      <c r="T928" s="67"/>
      <c r="U928" s="67"/>
      <c r="V928" s="67"/>
      <c r="W928" s="67"/>
      <c r="X928" s="67"/>
      <c r="Y928" s="67"/>
      <c r="Z928" s="67"/>
    </row>
    <row r="929" spans="1:26" ht="15.75" customHeight="1">
      <c r="A929" s="67"/>
      <c r="B929" s="67"/>
      <c r="C929" s="67"/>
      <c r="D929" s="67"/>
      <c r="E929" s="67"/>
      <c r="F929" s="67"/>
      <c r="G929" s="67"/>
      <c r="H929" s="67"/>
      <c r="I929" s="67"/>
      <c r="J929" s="67"/>
      <c r="K929" s="67"/>
      <c r="L929" s="67"/>
      <c r="M929" s="67"/>
      <c r="N929" s="67"/>
      <c r="O929" s="67"/>
      <c r="P929" s="67"/>
      <c r="Q929" s="67"/>
      <c r="R929" s="67"/>
      <c r="S929" s="67"/>
      <c r="T929" s="67"/>
      <c r="U929" s="67"/>
      <c r="V929" s="67"/>
      <c r="W929" s="67"/>
      <c r="X929" s="67"/>
      <c r="Y929" s="67"/>
      <c r="Z929" s="67"/>
    </row>
    <row r="930" spans="1:26" ht="15.75" customHeight="1">
      <c r="A930" s="67"/>
      <c r="B930" s="67"/>
      <c r="C930" s="67"/>
      <c r="D930" s="67"/>
      <c r="E930" s="67"/>
      <c r="F930" s="67"/>
      <c r="G930" s="67"/>
      <c r="H930" s="67"/>
      <c r="I930" s="67"/>
      <c r="J930" s="67"/>
      <c r="K930" s="67"/>
      <c r="L930" s="67"/>
      <c r="M930" s="67"/>
      <c r="N930" s="67"/>
      <c r="O930" s="67"/>
      <c r="P930" s="67"/>
      <c r="Q930" s="67"/>
      <c r="R930" s="67"/>
      <c r="S930" s="67"/>
      <c r="T930" s="67"/>
      <c r="U930" s="67"/>
      <c r="V930" s="67"/>
      <c r="W930" s="67"/>
      <c r="X930" s="67"/>
      <c r="Y930" s="67"/>
      <c r="Z930" s="67"/>
    </row>
    <row r="931" spans="1:26" ht="15.75" customHeight="1">
      <c r="A931" s="67"/>
      <c r="B931" s="67"/>
      <c r="C931" s="67"/>
      <c r="D931" s="67"/>
      <c r="E931" s="67"/>
      <c r="F931" s="67"/>
      <c r="G931" s="67"/>
      <c r="H931" s="67"/>
      <c r="I931" s="67"/>
      <c r="J931" s="67"/>
      <c r="K931" s="67"/>
      <c r="L931" s="67"/>
      <c r="M931" s="67"/>
      <c r="N931" s="67"/>
      <c r="O931" s="67"/>
      <c r="P931" s="67"/>
      <c r="Q931" s="67"/>
      <c r="R931" s="67"/>
      <c r="S931" s="67"/>
      <c r="T931" s="67"/>
      <c r="U931" s="67"/>
      <c r="V931" s="67"/>
      <c r="W931" s="67"/>
      <c r="X931" s="67"/>
      <c r="Y931" s="67"/>
      <c r="Z931" s="67"/>
    </row>
    <row r="932" spans="1:26" ht="15.75" customHeight="1">
      <c r="A932" s="67"/>
      <c r="B932" s="67"/>
      <c r="C932" s="67"/>
      <c r="D932" s="67"/>
      <c r="E932" s="67"/>
      <c r="F932" s="67"/>
      <c r="G932" s="67"/>
      <c r="H932" s="67"/>
      <c r="I932" s="67"/>
      <c r="J932" s="67"/>
      <c r="K932" s="67"/>
      <c r="L932" s="67"/>
      <c r="M932" s="67"/>
      <c r="N932" s="67"/>
      <c r="O932" s="67"/>
      <c r="P932" s="67"/>
      <c r="Q932" s="67"/>
      <c r="R932" s="67"/>
      <c r="S932" s="67"/>
      <c r="T932" s="67"/>
      <c r="U932" s="67"/>
      <c r="V932" s="67"/>
      <c r="W932" s="67"/>
      <c r="X932" s="67"/>
      <c r="Y932" s="67"/>
      <c r="Z932" s="67"/>
    </row>
    <row r="933" spans="1:26" ht="15.75" customHeight="1">
      <c r="A933" s="67"/>
      <c r="B933" s="67"/>
      <c r="C933" s="67"/>
      <c r="D933" s="67"/>
      <c r="E933" s="67"/>
      <c r="F933" s="67"/>
      <c r="G933" s="67"/>
      <c r="H933" s="67"/>
      <c r="I933" s="67"/>
      <c r="J933" s="67"/>
      <c r="K933" s="67"/>
      <c r="L933" s="67"/>
      <c r="M933" s="67"/>
      <c r="N933" s="67"/>
      <c r="O933" s="67"/>
      <c r="P933" s="67"/>
      <c r="Q933" s="67"/>
      <c r="R933" s="67"/>
      <c r="S933" s="67"/>
      <c r="T933" s="67"/>
      <c r="U933" s="67"/>
      <c r="V933" s="67"/>
      <c r="W933" s="67"/>
      <c r="X933" s="67"/>
      <c r="Y933" s="67"/>
      <c r="Z933" s="67"/>
    </row>
    <row r="934" spans="1:26" ht="15.75" customHeight="1">
      <c r="A934" s="67"/>
      <c r="B934" s="67"/>
      <c r="C934" s="67"/>
      <c r="D934" s="67"/>
      <c r="E934" s="67"/>
      <c r="F934" s="67"/>
      <c r="G934" s="67"/>
      <c r="H934" s="67"/>
      <c r="I934" s="67"/>
      <c r="J934" s="67"/>
      <c r="K934" s="67"/>
      <c r="L934" s="67"/>
      <c r="M934" s="67"/>
      <c r="N934" s="67"/>
      <c r="O934" s="67"/>
      <c r="P934" s="67"/>
      <c r="Q934" s="67"/>
      <c r="R934" s="67"/>
      <c r="S934" s="67"/>
      <c r="T934" s="67"/>
      <c r="U934" s="67"/>
      <c r="V934" s="67"/>
      <c r="W934" s="67"/>
      <c r="X934" s="67"/>
      <c r="Y934" s="67"/>
      <c r="Z934" s="67"/>
    </row>
    <row r="935" spans="1:26" ht="15.75" customHeight="1">
      <c r="A935" s="67"/>
      <c r="B935" s="67"/>
      <c r="C935" s="67"/>
      <c r="D935" s="67"/>
      <c r="E935" s="67"/>
      <c r="F935" s="67"/>
      <c r="G935" s="67"/>
      <c r="H935" s="67"/>
      <c r="I935" s="67"/>
      <c r="J935" s="67"/>
      <c r="K935" s="67"/>
      <c r="L935" s="67"/>
      <c r="M935" s="67"/>
      <c r="N935" s="67"/>
      <c r="O935" s="67"/>
      <c r="P935" s="67"/>
      <c r="Q935" s="67"/>
      <c r="R935" s="67"/>
      <c r="S935" s="67"/>
      <c r="T935" s="67"/>
      <c r="U935" s="67"/>
      <c r="V935" s="67"/>
      <c r="W935" s="67"/>
      <c r="X935" s="67"/>
      <c r="Y935" s="67"/>
      <c r="Z935" s="67"/>
    </row>
    <row r="936" spans="1:26" ht="15.75" customHeight="1">
      <c r="A936" s="67"/>
      <c r="B936" s="67"/>
      <c r="C936" s="67"/>
      <c r="D936" s="67"/>
      <c r="E936" s="67"/>
      <c r="F936" s="67"/>
      <c r="G936" s="67"/>
      <c r="H936" s="67"/>
      <c r="I936" s="67"/>
      <c r="J936" s="67"/>
      <c r="K936" s="67"/>
      <c r="L936" s="67"/>
      <c r="M936" s="67"/>
      <c r="N936" s="67"/>
      <c r="O936" s="67"/>
      <c r="P936" s="67"/>
      <c r="Q936" s="67"/>
      <c r="R936" s="67"/>
      <c r="S936" s="67"/>
      <c r="T936" s="67"/>
      <c r="U936" s="67"/>
      <c r="V936" s="67"/>
      <c r="W936" s="67"/>
      <c r="X936" s="67"/>
      <c r="Y936" s="67"/>
      <c r="Z936" s="67"/>
    </row>
    <row r="937" spans="1:26" ht="15.75" customHeight="1">
      <c r="A937" s="67"/>
      <c r="B937" s="67"/>
      <c r="C937" s="67"/>
      <c r="D937" s="67"/>
      <c r="E937" s="67"/>
      <c r="F937" s="67"/>
      <c r="G937" s="67"/>
      <c r="H937" s="67"/>
      <c r="I937" s="67"/>
      <c r="J937" s="67"/>
      <c r="K937" s="67"/>
      <c r="L937" s="67"/>
      <c r="M937" s="67"/>
      <c r="N937" s="67"/>
      <c r="O937" s="67"/>
      <c r="P937" s="67"/>
      <c r="Q937" s="67"/>
      <c r="R937" s="67"/>
      <c r="S937" s="67"/>
      <c r="T937" s="67"/>
      <c r="U937" s="67"/>
      <c r="V937" s="67"/>
      <c r="W937" s="67"/>
      <c r="X937" s="67"/>
      <c r="Y937" s="67"/>
      <c r="Z937" s="67"/>
    </row>
    <row r="938" spans="1:26" ht="15.75" customHeight="1">
      <c r="A938" s="67"/>
      <c r="B938" s="67"/>
      <c r="C938" s="67"/>
      <c r="D938" s="67"/>
      <c r="E938" s="67"/>
      <c r="F938" s="67"/>
      <c r="G938" s="67"/>
      <c r="H938" s="67"/>
      <c r="I938" s="67"/>
      <c r="J938" s="67"/>
      <c r="K938" s="67"/>
      <c r="L938" s="67"/>
      <c r="M938" s="67"/>
      <c r="N938" s="67"/>
      <c r="O938" s="67"/>
      <c r="P938" s="67"/>
      <c r="Q938" s="67"/>
      <c r="R938" s="67"/>
      <c r="S938" s="67"/>
      <c r="T938" s="67"/>
      <c r="U938" s="67"/>
      <c r="V938" s="67"/>
      <c r="W938" s="67"/>
      <c r="X938" s="67"/>
      <c r="Y938" s="67"/>
      <c r="Z938" s="67"/>
    </row>
    <row r="939" spans="1:26" ht="15.75" customHeight="1">
      <c r="A939" s="67"/>
      <c r="B939" s="67"/>
      <c r="C939" s="67"/>
      <c r="D939" s="67"/>
      <c r="E939" s="67"/>
      <c r="F939" s="67"/>
      <c r="G939" s="67"/>
      <c r="H939" s="67"/>
      <c r="I939" s="67"/>
      <c r="J939" s="67"/>
      <c r="K939" s="67"/>
      <c r="L939" s="67"/>
      <c r="M939" s="67"/>
      <c r="N939" s="67"/>
      <c r="O939" s="67"/>
      <c r="P939" s="67"/>
      <c r="Q939" s="67"/>
      <c r="R939" s="67"/>
      <c r="S939" s="67"/>
      <c r="T939" s="67"/>
      <c r="U939" s="67"/>
      <c r="V939" s="67"/>
      <c r="W939" s="67"/>
      <c r="X939" s="67"/>
      <c r="Y939" s="67"/>
      <c r="Z939" s="67"/>
    </row>
    <row r="940" spans="1:26" ht="15.75" customHeight="1">
      <c r="A940" s="67"/>
      <c r="B940" s="67"/>
      <c r="C940" s="67"/>
      <c r="D940" s="67"/>
      <c r="E940" s="67"/>
      <c r="F940" s="67"/>
      <c r="G940" s="67"/>
      <c r="H940" s="67"/>
      <c r="I940" s="67"/>
      <c r="J940" s="67"/>
      <c r="K940" s="67"/>
      <c r="L940" s="67"/>
      <c r="M940" s="67"/>
      <c r="N940" s="67"/>
      <c r="O940" s="67"/>
      <c r="P940" s="67"/>
      <c r="Q940" s="67"/>
      <c r="R940" s="67"/>
      <c r="S940" s="67"/>
      <c r="T940" s="67"/>
      <c r="U940" s="67"/>
      <c r="V940" s="67"/>
      <c r="W940" s="67"/>
      <c r="X940" s="67"/>
      <c r="Y940" s="67"/>
      <c r="Z940" s="67"/>
    </row>
    <row r="941" spans="1:26" ht="15.75" customHeight="1">
      <c r="A941" s="67"/>
      <c r="B941" s="67"/>
      <c r="C941" s="67"/>
      <c r="D941" s="67"/>
      <c r="E941" s="67"/>
      <c r="F941" s="67"/>
      <c r="G941" s="67"/>
      <c r="H941" s="67"/>
      <c r="I941" s="67"/>
      <c r="J941" s="67"/>
      <c r="K941" s="67"/>
      <c r="L941" s="67"/>
      <c r="M941" s="67"/>
      <c r="N941" s="67"/>
      <c r="O941" s="67"/>
      <c r="P941" s="67"/>
      <c r="Q941" s="67"/>
      <c r="R941" s="67"/>
      <c r="S941" s="67"/>
      <c r="T941" s="67"/>
      <c r="U941" s="67"/>
      <c r="V941" s="67"/>
      <c r="W941" s="67"/>
      <c r="X941" s="67"/>
      <c r="Y941" s="67"/>
      <c r="Z941" s="67"/>
    </row>
    <row r="942" spans="1:26" ht="15.75" customHeight="1">
      <c r="A942" s="67"/>
      <c r="B942" s="67"/>
      <c r="C942" s="67"/>
      <c r="D942" s="67"/>
      <c r="E942" s="67"/>
      <c r="F942" s="67"/>
      <c r="G942" s="67"/>
      <c r="H942" s="67"/>
      <c r="I942" s="67"/>
      <c r="J942" s="67"/>
      <c r="K942" s="67"/>
      <c r="L942" s="67"/>
      <c r="M942" s="67"/>
      <c r="N942" s="67"/>
      <c r="O942" s="67"/>
      <c r="P942" s="67"/>
      <c r="Q942" s="67"/>
      <c r="R942" s="67"/>
      <c r="S942" s="67"/>
      <c r="T942" s="67"/>
      <c r="U942" s="67"/>
      <c r="V942" s="67"/>
      <c r="W942" s="67"/>
      <c r="X942" s="67"/>
      <c r="Y942" s="67"/>
      <c r="Z942" s="67"/>
    </row>
    <row r="943" spans="1:26" ht="15.75" customHeight="1">
      <c r="A943" s="67"/>
      <c r="B943" s="67"/>
      <c r="C943" s="67"/>
      <c r="D943" s="67"/>
      <c r="E943" s="67"/>
      <c r="F943" s="67"/>
      <c r="G943" s="67"/>
      <c r="H943" s="67"/>
      <c r="I943" s="67"/>
      <c r="J943" s="67"/>
      <c r="K943" s="67"/>
      <c r="L943" s="67"/>
      <c r="M943" s="67"/>
      <c r="N943" s="67"/>
      <c r="O943" s="67"/>
      <c r="P943" s="67"/>
      <c r="Q943" s="67"/>
      <c r="R943" s="67"/>
      <c r="S943" s="67"/>
      <c r="T943" s="67"/>
      <c r="U943" s="67"/>
      <c r="V943" s="67"/>
      <c r="W943" s="67"/>
      <c r="X943" s="67"/>
      <c r="Y943" s="67"/>
      <c r="Z943" s="67"/>
    </row>
    <row r="944" spans="1:26" ht="15.75" customHeight="1">
      <c r="A944" s="67"/>
      <c r="B944" s="67"/>
      <c r="C944" s="67"/>
      <c r="D944" s="67"/>
      <c r="E944" s="67"/>
      <c r="F944" s="67"/>
      <c r="G944" s="67"/>
      <c r="H944" s="67"/>
      <c r="I944" s="67"/>
      <c r="J944" s="67"/>
      <c r="K944" s="67"/>
      <c r="L944" s="67"/>
      <c r="M944" s="67"/>
      <c r="N944" s="67"/>
      <c r="O944" s="67"/>
      <c r="P944" s="67"/>
      <c r="Q944" s="67"/>
      <c r="R944" s="67"/>
      <c r="S944" s="67"/>
      <c r="T944" s="67"/>
      <c r="U944" s="67"/>
      <c r="V944" s="67"/>
      <c r="W944" s="67"/>
      <c r="X944" s="67"/>
      <c r="Y944" s="67"/>
      <c r="Z944" s="67"/>
    </row>
    <row r="945" spans="1:26" ht="15.75" customHeight="1">
      <c r="A945" s="67"/>
      <c r="B945" s="67"/>
      <c r="C945" s="67"/>
      <c r="D945" s="67"/>
      <c r="E945" s="67"/>
      <c r="F945" s="67"/>
      <c r="G945" s="67"/>
      <c r="H945" s="67"/>
      <c r="I945" s="67"/>
      <c r="J945" s="67"/>
      <c r="K945" s="67"/>
      <c r="L945" s="67"/>
      <c r="M945" s="67"/>
      <c r="N945" s="67"/>
      <c r="O945" s="67"/>
      <c r="P945" s="67"/>
      <c r="Q945" s="67"/>
      <c r="R945" s="67"/>
      <c r="S945" s="67"/>
      <c r="T945" s="67"/>
      <c r="U945" s="67"/>
      <c r="V945" s="67"/>
      <c r="W945" s="67"/>
      <c r="X945" s="67"/>
      <c r="Y945" s="67"/>
      <c r="Z945" s="67"/>
    </row>
    <row r="946" spans="1:26" ht="15.75" customHeight="1">
      <c r="A946" s="67"/>
      <c r="B946" s="67"/>
      <c r="C946" s="67"/>
      <c r="D946" s="67"/>
      <c r="E946" s="67"/>
      <c r="F946" s="67"/>
      <c r="G946" s="67"/>
      <c r="H946" s="67"/>
      <c r="I946" s="67"/>
      <c r="J946" s="67"/>
      <c r="K946" s="67"/>
      <c r="L946" s="67"/>
      <c r="M946" s="67"/>
      <c r="N946" s="67"/>
      <c r="O946" s="67"/>
      <c r="P946" s="67"/>
      <c r="Q946" s="67"/>
      <c r="R946" s="67"/>
      <c r="S946" s="67"/>
      <c r="T946" s="67"/>
      <c r="U946" s="67"/>
      <c r="V946" s="67"/>
      <c r="W946" s="67"/>
      <c r="X946" s="67"/>
      <c r="Y946" s="67"/>
      <c r="Z946" s="67"/>
    </row>
    <row r="947" spans="1:26" ht="15.75" customHeight="1">
      <c r="A947" s="67"/>
      <c r="B947" s="67"/>
      <c r="C947" s="67"/>
      <c r="D947" s="67"/>
      <c r="E947" s="67"/>
      <c r="F947" s="67"/>
      <c r="G947" s="67"/>
      <c r="H947" s="67"/>
      <c r="I947" s="67"/>
      <c r="J947" s="67"/>
      <c r="K947" s="67"/>
      <c r="L947" s="67"/>
      <c r="M947" s="67"/>
      <c r="N947" s="67"/>
      <c r="O947" s="67"/>
      <c r="P947" s="67"/>
      <c r="Q947" s="67"/>
      <c r="R947" s="67"/>
      <c r="S947" s="67"/>
      <c r="T947" s="67"/>
      <c r="U947" s="67"/>
      <c r="V947" s="67"/>
      <c r="W947" s="67"/>
      <c r="X947" s="67"/>
      <c r="Y947" s="67"/>
      <c r="Z947" s="67"/>
    </row>
    <row r="948" spans="1:26" ht="15.75" customHeight="1">
      <c r="A948" s="67"/>
      <c r="B948" s="67"/>
      <c r="C948" s="67"/>
      <c r="D948" s="67"/>
      <c r="E948" s="67"/>
      <c r="F948" s="67"/>
      <c r="G948" s="67"/>
      <c r="H948" s="67"/>
      <c r="I948" s="67"/>
      <c r="J948" s="67"/>
      <c r="K948" s="67"/>
      <c r="L948" s="67"/>
      <c r="M948" s="67"/>
      <c r="N948" s="67"/>
      <c r="O948" s="67"/>
      <c r="P948" s="67"/>
      <c r="Q948" s="67"/>
      <c r="R948" s="67"/>
      <c r="S948" s="67"/>
      <c r="T948" s="67"/>
      <c r="U948" s="67"/>
      <c r="V948" s="67"/>
      <c r="W948" s="67"/>
      <c r="X948" s="67"/>
      <c r="Y948" s="67"/>
      <c r="Z948" s="67"/>
    </row>
    <row r="949" spans="1:26" ht="15.75" customHeight="1">
      <c r="A949" s="67"/>
      <c r="B949" s="67"/>
      <c r="C949" s="67"/>
      <c r="D949" s="67"/>
      <c r="E949" s="67"/>
      <c r="F949" s="67"/>
      <c r="G949" s="67"/>
      <c r="H949" s="67"/>
      <c r="I949" s="67"/>
      <c r="J949" s="67"/>
      <c r="K949" s="67"/>
      <c r="L949" s="67"/>
      <c r="M949" s="67"/>
      <c r="N949" s="67"/>
      <c r="O949" s="67"/>
      <c r="P949" s="67"/>
      <c r="Q949" s="67"/>
      <c r="R949" s="67"/>
      <c r="S949" s="67"/>
      <c r="T949" s="67"/>
      <c r="U949" s="67"/>
      <c r="V949" s="67"/>
      <c r="W949" s="67"/>
      <c r="X949" s="67"/>
      <c r="Y949" s="67"/>
      <c r="Z949" s="67"/>
    </row>
    <row r="950" spans="1:26" ht="15.75" customHeight="1">
      <c r="A950" s="67"/>
      <c r="B950" s="67"/>
      <c r="C950" s="67"/>
      <c r="D950" s="67"/>
      <c r="E950" s="67"/>
      <c r="F950" s="67"/>
      <c r="G950" s="67"/>
      <c r="H950" s="67"/>
      <c r="I950" s="67"/>
      <c r="J950" s="67"/>
      <c r="K950" s="67"/>
      <c r="L950" s="67"/>
      <c r="M950" s="67"/>
      <c r="N950" s="67"/>
      <c r="O950" s="67"/>
      <c r="P950" s="67"/>
      <c r="Q950" s="67"/>
      <c r="R950" s="67"/>
      <c r="S950" s="67"/>
      <c r="T950" s="67"/>
      <c r="U950" s="67"/>
      <c r="V950" s="67"/>
      <c r="W950" s="67"/>
      <c r="X950" s="67"/>
      <c r="Y950" s="67"/>
      <c r="Z950" s="67"/>
    </row>
    <row r="951" spans="1:26" ht="15.75" customHeight="1">
      <c r="A951" s="67"/>
      <c r="B951" s="67"/>
      <c r="C951" s="67"/>
      <c r="D951" s="67"/>
      <c r="E951" s="67"/>
      <c r="F951" s="67"/>
      <c r="G951" s="67"/>
      <c r="H951" s="67"/>
      <c r="I951" s="67"/>
      <c r="J951" s="67"/>
      <c r="K951" s="67"/>
      <c r="L951" s="67"/>
      <c r="M951" s="67"/>
      <c r="N951" s="67"/>
      <c r="O951" s="67"/>
      <c r="P951" s="67"/>
      <c r="Q951" s="67"/>
      <c r="R951" s="67"/>
      <c r="S951" s="67"/>
      <c r="T951" s="67"/>
      <c r="U951" s="67"/>
      <c r="V951" s="67"/>
      <c r="W951" s="67"/>
      <c r="X951" s="67"/>
      <c r="Y951" s="67"/>
      <c r="Z951" s="67"/>
    </row>
    <row r="952" spans="1:26" ht="15.75" customHeight="1">
      <c r="A952" s="67"/>
      <c r="B952" s="67"/>
      <c r="C952" s="67"/>
      <c r="D952" s="67"/>
      <c r="E952" s="67"/>
      <c r="F952" s="67"/>
      <c r="G952" s="67"/>
      <c r="H952" s="67"/>
      <c r="I952" s="67"/>
      <c r="J952" s="67"/>
      <c r="K952" s="67"/>
      <c r="L952" s="67"/>
      <c r="M952" s="67"/>
      <c r="N952" s="67"/>
      <c r="O952" s="67"/>
      <c r="P952" s="67"/>
      <c r="Q952" s="67"/>
      <c r="R952" s="67"/>
      <c r="S952" s="67"/>
      <c r="T952" s="67"/>
      <c r="U952" s="67"/>
      <c r="V952" s="67"/>
      <c r="W952" s="67"/>
      <c r="X952" s="67"/>
      <c r="Y952" s="67"/>
      <c r="Z952" s="67"/>
    </row>
    <row r="953" spans="1:26" ht="15.75" customHeight="1">
      <c r="A953" s="67"/>
      <c r="B953" s="67"/>
      <c r="C953" s="67"/>
      <c r="D953" s="67"/>
      <c r="E953" s="67"/>
      <c r="F953" s="67"/>
      <c r="G953" s="67"/>
      <c r="H953" s="67"/>
      <c r="I953" s="67"/>
      <c r="J953" s="67"/>
      <c r="K953" s="67"/>
      <c r="L953" s="67"/>
      <c r="M953" s="67"/>
      <c r="N953" s="67"/>
      <c r="O953" s="67"/>
      <c r="P953" s="67"/>
      <c r="Q953" s="67"/>
      <c r="R953" s="67"/>
      <c r="S953" s="67"/>
      <c r="T953" s="67"/>
      <c r="U953" s="67"/>
      <c r="V953" s="67"/>
      <c r="W953" s="67"/>
      <c r="X953" s="67"/>
      <c r="Y953" s="67"/>
      <c r="Z953" s="67"/>
    </row>
    <row r="954" spans="1:26" ht="15.75" customHeight="1">
      <c r="A954" s="67"/>
      <c r="B954" s="67"/>
      <c r="C954" s="67"/>
      <c r="D954" s="67"/>
      <c r="E954" s="67"/>
      <c r="F954" s="67"/>
      <c r="G954" s="67"/>
      <c r="H954" s="67"/>
      <c r="I954" s="67"/>
      <c r="J954" s="67"/>
      <c r="K954" s="67"/>
      <c r="L954" s="67"/>
      <c r="M954" s="67"/>
      <c r="N954" s="67"/>
      <c r="O954" s="67"/>
      <c r="P954" s="67"/>
      <c r="Q954" s="67"/>
      <c r="R954" s="67"/>
      <c r="S954" s="67"/>
      <c r="T954" s="67"/>
      <c r="U954" s="67"/>
      <c r="V954" s="67"/>
      <c r="W954" s="67"/>
      <c r="X954" s="67"/>
      <c r="Y954" s="67"/>
      <c r="Z954" s="67"/>
    </row>
    <row r="955" spans="1:26" ht="15.75" customHeight="1">
      <c r="A955" s="67"/>
      <c r="B955" s="67"/>
      <c r="C955" s="67"/>
      <c r="D955" s="67"/>
      <c r="E955" s="67"/>
      <c r="F955" s="67"/>
      <c r="G955" s="67"/>
      <c r="H955" s="67"/>
      <c r="I955" s="67"/>
      <c r="J955" s="67"/>
      <c r="K955" s="67"/>
      <c r="L955" s="67"/>
      <c r="M955" s="67"/>
      <c r="N955" s="67"/>
      <c r="O955" s="67"/>
      <c r="P955" s="67"/>
      <c r="Q955" s="67"/>
      <c r="R955" s="67"/>
      <c r="S955" s="67"/>
      <c r="T955" s="67"/>
      <c r="U955" s="67"/>
      <c r="V955" s="67"/>
      <c r="W955" s="67"/>
      <c r="X955" s="67"/>
      <c r="Y955" s="67"/>
      <c r="Z955" s="67"/>
    </row>
    <row r="956" spans="1:26" ht="15.75" customHeight="1">
      <c r="A956" s="67"/>
      <c r="B956" s="67"/>
      <c r="C956" s="67"/>
      <c r="D956" s="67"/>
      <c r="E956" s="67"/>
      <c r="F956" s="67"/>
      <c r="G956" s="67"/>
      <c r="H956" s="67"/>
      <c r="I956" s="67"/>
      <c r="J956" s="67"/>
      <c r="K956" s="67"/>
      <c r="L956" s="67"/>
      <c r="M956" s="67"/>
      <c r="N956" s="67"/>
      <c r="O956" s="67"/>
      <c r="P956" s="67"/>
      <c r="Q956" s="67"/>
      <c r="R956" s="67"/>
      <c r="S956" s="67"/>
      <c r="T956" s="67"/>
      <c r="U956" s="67"/>
      <c r="V956" s="67"/>
      <c r="W956" s="67"/>
      <c r="X956" s="67"/>
      <c r="Y956" s="67"/>
      <c r="Z956" s="67"/>
    </row>
    <row r="957" spans="1:26" ht="15.75" customHeight="1">
      <c r="A957" s="67"/>
      <c r="B957" s="67"/>
      <c r="C957" s="67"/>
      <c r="D957" s="67"/>
      <c r="E957" s="67"/>
      <c r="F957" s="67"/>
      <c r="G957" s="67"/>
      <c r="H957" s="67"/>
      <c r="I957" s="67"/>
      <c r="J957" s="67"/>
      <c r="K957" s="67"/>
      <c r="L957" s="67"/>
      <c r="M957" s="67"/>
      <c r="N957" s="67"/>
      <c r="O957" s="67"/>
      <c r="P957" s="67"/>
      <c r="Q957" s="67"/>
      <c r="R957" s="67"/>
      <c r="S957" s="67"/>
      <c r="T957" s="67"/>
      <c r="U957" s="67"/>
      <c r="V957" s="67"/>
      <c r="W957" s="67"/>
      <c r="X957" s="67"/>
      <c r="Y957" s="67"/>
      <c r="Z957" s="67"/>
    </row>
    <row r="958" spans="1:26" ht="15.75" customHeight="1">
      <c r="A958" s="67"/>
      <c r="B958" s="67"/>
      <c r="C958" s="67"/>
      <c r="D958" s="67"/>
      <c r="E958" s="67"/>
      <c r="F958" s="67"/>
      <c r="G958" s="67"/>
      <c r="H958" s="67"/>
      <c r="I958" s="67"/>
      <c r="J958" s="67"/>
      <c r="K958" s="67"/>
      <c r="L958" s="67"/>
      <c r="M958" s="67"/>
      <c r="N958" s="67"/>
      <c r="O958" s="67"/>
      <c r="P958" s="67"/>
      <c r="Q958" s="67"/>
      <c r="R958" s="67"/>
      <c r="S958" s="67"/>
      <c r="T958" s="67"/>
      <c r="U958" s="67"/>
      <c r="V958" s="67"/>
      <c r="W958" s="67"/>
      <c r="X958" s="67"/>
      <c r="Y958" s="67"/>
      <c r="Z958" s="67"/>
    </row>
    <row r="959" spans="1:26" ht="15.75" customHeight="1">
      <c r="A959" s="67"/>
      <c r="B959" s="67"/>
      <c r="C959" s="67"/>
      <c r="D959" s="67"/>
      <c r="E959" s="67"/>
      <c r="F959" s="67"/>
      <c r="G959" s="67"/>
      <c r="H959" s="67"/>
      <c r="I959" s="67"/>
      <c r="J959" s="67"/>
      <c r="K959" s="67"/>
      <c r="L959" s="67"/>
      <c r="M959" s="67"/>
      <c r="N959" s="67"/>
      <c r="O959" s="67"/>
      <c r="P959" s="67"/>
      <c r="Q959" s="67"/>
      <c r="R959" s="67"/>
      <c r="S959" s="67"/>
      <c r="T959" s="67"/>
      <c r="U959" s="67"/>
      <c r="V959" s="67"/>
      <c r="W959" s="67"/>
      <c r="X959" s="67"/>
      <c r="Y959" s="67"/>
      <c r="Z959" s="67"/>
    </row>
    <row r="960" spans="1:26" ht="15.75" customHeight="1">
      <c r="A960" s="67"/>
      <c r="B960" s="67"/>
      <c r="C960" s="67"/>
      <c r="D960" s="67"/>
      <c r="E960" s="67"/>
      <c r="F960" s="67"/>
      <c r="G960" s="67"/>
      <c r="H960" s="67"/>
      <c r="I960" s="67"/>
      <c r="J960" s="67"/>
      <c r="K960" s="67"/>
      <c r="L960" s="67"/>
      <c r="M960" s="67"/>
      <c r="N960" s="67"/>
      <c r="O960" s="67"/>
      <c r="P960" s="67"/>
      <c r="Q960" s="67"/>
      <c r="R960" s="67"/>
      <c r="S960" s="67"/>
      <c r="T960" s="67"/>
      <c r="U960" s="67"/>
      <c r="V960" s="67"/>
      <c r="W960" s="67"/>
      <c r="X960" s="67"/>
      <c r="Y960" s="67"/>
      <c r="Z960" s="67"/>
    </row>
    <row r="961" spans="1:26" ht="15.75" customHeight="1">
      <c r="A961" s="67"/>
      <c r="B961" s="67"/>
      <c r="C961" s="67"/>
      <c r="D961" s="67"/>
      <c r="E961" s="67"/>
      <c r="F961" s="67"/>
      <c r="G961" s="67"/>
      <c r="H961" s="67"/>
      <c r="I961" s="67"/>
      <c r="J961" s="67"/>
      <c r="K961" s="67"/>
      <c r="L961" s="67"/>
      <c r="M961" s="67"/>
      <c r="N961" s="67"/>
      <c r="O961" s="67"/>
      <c r="P961" s="67"/>
      <c r="Q961" s="67"/>
      <c r="R961" s="67"/>
      <c r="S961" s="67"/>
      <c r="T961" s="67"/>
      <c r="U961" s="67"/>
      <c r="V961" s="67"/>
      <c r="W961" s="67"/>
      <c r="X961" s="67"/>
      <c r="Y961" s="67"/>
      <c r="Z961" s="67"/>
    </row>
    <row r="962" spans="1:26" ht="15.75" customHeight="1">
      <c r="A962" s="67"/>
      <c r="B962" s="67"/>
      <c r="C962" s="67"/>
      <c r="D962" s="67"/>
      <c r="E962" s="67"/>
      <c r="F962" s="67"/>
      <c r="G962" s="67"/>
      <c r="H962" s="67"/>
      <c r="I962" s="67"/>
      <c r="J962" s="67"/>
      <c r="K962" s="67"/>
      <c r="L962" s="67"/>
      <c r="M962" s="67"/>
      <c r="N962" s="67"/>
      <c r="O962" s="67"/>
      <c r="P962" s="67"/>
      <c r="Q962" s="67"/>
      <c r="R962" s="67"/>
      <c r="S962" s="67"/>
      <c r="T962" s="67"/>
      <c r="U962" s="67"/>
      <c r="V962" s="67"/>
      <c r="W962" s="67"/>
      <c r="X962" s="67"/>
      <c r="Y962" s="67"/>
      <c r="Z962" s="67"/>
    </row>
    <row r="963" spans="1:26" ht="15.75" customHeight="1">
      <c r="A963" s="67"/>
      <c r="B963" s="67"/>
      <c r="C963" s="67"/>
      <c r="D963" s="67"/>
      <c r="E963" s="67"/>
      <c r="F963" s="67"/>
      <c r="G963" s="67"/>
      <c r="H963" s="67"/>
      <c r="I963" s="67"/>
      <c r="J963" s="67"/>
      <c r="K963" s="67"/>
      <c r="L963" s="67"/>
      <c r="M963" s="67"/>
      <c r="N963" s="67"/>
      <c r="O963" s="67"/>
      <c r="P963" s="67"/>
      <c r="Q963" s="67"/>
      <c r="R963" s="67"/>
      <c r="S963" s="67"/>
      <c r="T963" s="67"/>
      <c r="U963" s="67"/>
      <c r="V963" s="67"/>
      <c r="W963" s="67"/>
      <c r="X963" s="67"/>
      <c r="Y963" s="67"/>
      <c r="Z963" s="67"/>
    </row>
    <row r="964" spans="1:26" ht="15.75" customHeight="1">
      <c r="A964" s="67"/>
      <c r="B964" s="67"/>
      <c r="C964" s="67"/>
      <c r="D964" s="67"/>
      <c r="E964" s="67"/>
      <c r="F964" s="67"/>
      <c r="G964" s="67"/>
      <c r="H964" s="67"/>
      <c r="I964" s="67"/>
      <c r="J964" s="67"/>
      <c r="K964" s="67"/>
      <c r="L964" s="67"/>
      <c r="M964" s="67"/>
      <c r="N964" s="67"/>
      <c r="O964" s="67"/>
      <c r="P964" s="67"/>
      <c r="Q964" s="67"/>
      <c r="R964" s="67"/>
      <c r="S964" s="67"/>
      <c r="T964" s="67"/>
      <c r="U964" s="67"/>
      <c r="V964" s="67"/>
      <c r="W964" s="67"/>
      <c r="X964" s="67"/>
      <c r="Y964" s="67"/>
      <c r="Z964" s="67"/>
    </row>
    <row r="965" spans="1:26" ht="15.75" customHeight="1">
      <c r="A965" s="67"/>
      <c r="B965" s="67"/>
      <c r="C965" s="67"/>
      <c r="D965" s="67"/>
      <c r="E965" s="67"/>
      <c r="F965" s="67"/>
      <c r="G965" s="67"/>
      <c r="H965" s="67"/>
      <c r="I965" s="67"/>
      <c r="J965" s="67"/>
      <c r="K965" s="67"/>
      <c r="L965" s="67"/>
      <c r="M965" s="67"/>
      <c r="N965" s="67"/>
      <c r="O965" s="67"/>
      <c r="P965" s="67"/>
      <c r="Q965" s="67"/>
      <c r="R965" s="67"/>
      <c r="S965" s="67"/>
      <c r="T965" s="67"/>
      <c r="U965" s="67"/>
      <c r="V965" s="67"/>
      <c r="W965" s="67"/>
      <c r="X965" s="67"/>
      <c r="Y965" s="67"/>
      <c r="Z965" s="67"/>
    </row>
    <row r="966" spans="1:26" ht="15.75" customHeight="1">
      <c r="A966" s="67"/>
      <c r="B966" s="67"/>
      <c r="C966" s="67"/>
      <c r="D966" s="67"/>
      <c r="E966" s="67"/>
      <c r="F966" s="67"/>
      <c r="G966" s="67"/>
      <c r="H966" s="67"/>
      <c r="I966" s="67"/>
      <c r="J966" s="67"/>
      <c r="K966" s="67"/>
      <c r="L966" s="67"/>
      <c r="M966" s="67"/>
      <c r="N966" s="67"/>
      <c r="O966" s="67"/>
      <c r="P966" s="67"/>
      <c r="Q966" s="67"/>
      <c r="R966" s="67"/>
      <c r="S966" s="67"/>
      <c r="T966" s="67"/>
      <c r="U966" s="67"/>
      <c r="V966" s="67"/>
      <c r="W966" s="67"/>
      <c r="X966" s="67"/>
      <c r="Y966" s="67"/>
      <c r="Z966" s="67"/>
    </row>
    <row r="967" spans="1:26" ht="15.75" customHeight="1">
      <c r="A967" s="67"/>
      <c r="B967" s="67"/>
      <c r="C967" s="67"/>
      <c r="D967" s="67"/>
      <c r="E967" s="67"/>
      <c r="F967" s="67"/>
      <c r="G967" s="67"/>
      <c r="H967" s="67"/>
      <c r="I967" s="67"/>
      <c r="J967" s="67"/>
      <c r="K967" s="67"/>
      <c r="L967" s="67"/>
      <c r="M967" s="67"/>
      <c r="N967" s="67"/>
      <c r="O967" s="67"/>
      <c r="P967" s="67"/>
      <c r="Q967" s="67"/>
      <c r="R967" s="67"/>
      <c r="S967" s="67"/>
      <c r="T967" s="67"/>
      <c r="U967" s="67"/>
      <c r="V967" s="67"/>
      <c r="W967" s="67"/>
      <c r="X967" s="67"/>
      <c r="Y967" s="67"/>
      <c r="Z967" s="67"/>
    </row>
    <row r="968" spans="1:26" ht="15.75" customHeight="1">
      <c r="A968" s="67"/>
      <c r="B968" s="67"/>
      <c r="C968" s="67"/>
      <c r="D968" s="67"/>
      <c r="E968" s="67"/>
      <c r="F968" s="67"/>
      <c r="G968" s="67"/>
      <c r="H968" s="67"/>
      <c r="I968" s="67"/>
      <c r="J968" s="67"/>
      <c r="K968" s="67"/>
      <c r="L968" s="67"/>
      <c r="M968" s="67"/>
      <c r="N968" s="67"/>
      <c r="O968" s="67"/>
      <c r="P968" s="67"/>
      <c r="Q968" s="67"/>
      <c r="R968" s="67"/>
      <c r="S968" s="67"/>
      <c r="T968" s="67"/>
      <c r="U968" s="67"/>
      <c r="V968" s="67"/>
      <c r="W968" s="67"/>
      <c r="X968" s="67"/>
      <c r="Y968" s="67"/>
      <c r="Z968" s="67"/>
    </row>
    <row r="969" spans="1:26" ht="15.75" customHeight="1">
      <c r="A969" s="67"/>
      <c r="B969" s="67"/>
      <c r="C969" s="67"/>
      <c r="D969" s="67"/>
      <c r="E969" s="67"/>
      <c r="F969" s="67"/>
      <c r="G969" s="67"/>
      <c r="H969" s="67"/>
      <c r="I969" s="67"/>
      <c r="J969" s="67"/>
      <c r="K969" s="67"/>
      <c r="L969" s="67"/>
      <c r="M969" s="67"/>
      <c r="N969" s="67"/>
      <c r="O969" s="67"/>
      <c r="P969" s="67"/>
      <c r="Q969" s="67"/>
      <c r="R969" s="67"/>
      <c r="S969" s="67"/>
      <c r="T969" s="67"/>
      <c r="U969" s="67"/>
      <c r="V969" s="67"/>
      <c r="W969" s="67"/>
      <c r="X969" s="67"/>
      <c r="Y969" s="67"/>
      <c r="Z969" s="67"/>
    </row>
    <row r="970" spans="1:26" ht="15.75" customHeight="1">
      <c r="A970" s="67"/>
      <c r="B970" s="67"/>
      <c r="C970" s="67"/>
      <c r="D970" s="67"/>
      <c r="E970" s="67"/>
      <c r="F970" s="67"/>
      <c r="G970" s="67"/>
      <c r="H970" s="67"/>
      <c r="I970" s="67"/>
      <c r="J970" s="67"/>
      <c r="K970" s="67"/>
      <c r="L970" s="67"/>
      <c r="M970" s="67"/>
      <c r="N970" s="67"/>
      <c r="O970" s="67"/>
      <c r="P970" s="67"/>
      <c r="Q970" s="67"/>
      <c r="R970" s="67"/>
      <c r="S970" s="67"/>
      <c r="T970" s="67"/>
      <c r="U970" s="67"/>
      <c r="V970" s="67"/>
      <c r="W970" s="67"/>
      <c r="X970" s="67"/>
      <c r="Y970" s="67"/>
      <c r="Z970" s="67"/>
    </row>
    <row r="971" spans="1:26" ht="15.75" customHeight="1">
      <c r="A971" s="67"/>
      <c r="B971" s="67"/>
      <c r="C971" s="67"/>
      <c r="D971" s="67"/>
      <c r="E971" s="67"/>
      <c r="F971" s="67"/>
      <c r="G971" s="67"/>
      <c r="H971" s="67"/>
      <c r="I971" s="67"/>
      <c r="J971" s="67"/>
      <c r="K971" s="67"/>
      <c r="L971" s="67"/>
      <c r="M971" s="67"/>
      <c r="N971" s="67"/>
      <c r="O971" s="67"/>
      <c r="P971" s="67"/>
      <c r="Q971" s="67"/>
      <c r="R971" s="67"/>
      <c r="S971" s="67"/>
      <c r="T971" s="67"/>
      <c r="U971" s="67"/>
      <c r="V971" s="67"/>
      <c r="W971" s="67"/>
      <c r="X971" s="67"/>
      <c r="Y971" s="67"/>
      <c r="Z971" s="67"/>
    </row>
    <row r="972" spans="1:26" ht="15.75" customHeight="1">
      <c r="A972" s="67"/>
      <c r="B972" s="67"/>
      <c r="C972" s="67"/>
      <c r="D972" s="67"/>
      <c r="E972" s="67"/>
      <c r="F972" s="67"/>
      <c r="G972" s="67"/>
      <c r="H972" s="67"/>
      <c r="I972" s="67"/>
      <c r="J972" s="67"/>
      <c r="K972" s="67"/>
      <c r="L972" s="67"/>
      <c r="M972" s="67"/>
      <c r="N972" s="67"/>
      <c r="O972" s="67"/>
      <c r="P972" s="67"/>
      <c r="Q972" s="67"/>
      <c r="R972" s="67"/>
      <c r="S972" s="67"/>
      <c r="T972" s="67"/>
      <c r="U972" s="67"/>
      <c r="V972" s="67"/>
      <c r="W972" s="67"/>
      <c r="X972" s="67"/>
      <c r="Y972" s="67"/>
      <c r="Z972" s="67"/>
    </row>
    <row r="973" spans="1:26" ht="15.75" customHeight="1">
      <c r="A973" s="67"/>
      <c r="B973" s="67"/>
      <c r="C973" s="67"/>
      <c r="D973" s="67"/>
      <c r="E973" s="67"/>
      <c r="F973" s="67"/>
      <c r="G973" s="67"/>
      <c r="H973" s="67"/>
      <c r="I973" s="67"/>
      <c r="J973" s="67"/>
      <c r="K973" s="67"/>
      <c r="L973" s="67"/>
      <c r="M973" s="67"/>
      <c r="N973" s="67"/>
      <c r="O973" s="67"/>
      <c r="P973" s="67"/>
      <c r="Q973" s="67"/>
      <c r="R973" s="67"/>
      <c r="S973" s="67"/>
      <c r="T973" s="67"/>
      <c r="U973" s="67"/>
      <c r="V973" s="67"/>
      <c r="W973" s="67"/>
      <c r="X973" s="67"/>
      <c r="Y973" s="67"/>
      <c r="Z973" s="67"/>
    </row>
    <row r="974" spans="1:26" ht="15.75" customHeight="1">
      <c r="A974" s="67"/>
      <c r="B974" s="67"/>
      <c r="C974" s="67"/>
      <c r="D974" s="67"/>
      <c r="E974" s="67"/>
      <c r="F974" s="67"/>
      <c r="G974" s="67"/>
      <c r="H974" s="67"/>
      <c r="I974" s="67"/>
      <c r="J974" s="67"/>
      <c r="K974" s="67"/>
      <c r="L974" s="67"/>
      <c r="M974" s="67"/>
      <c r="N974" s="67"/>
      <c r="O974" s="67"/>
      <c r="P974" s="67"/>
      <c r="Q974" s="67"/>
      <c r="R974" s="67"/>
      <c r="S974" s="67"/>
      <c r="T974" s="67"/>
      <c r="U974" s="67"/>
      <c r="V974" s="67"/>
      <c r="W974" s="67"/>
      <c r="X974" s="67"/>
      <c r="Y974" s="67"/>
      <c r="Z974" s="67"/>
    </row>
    <row r="975" spans="1:26" ht="15.75" customHeight="1">
      <c r="A975" s="67"/>
      <c r="B975" s="67"/>
      <c r="C975" s="67"/>
      <c r="D975" s="67"/>
      <c r="E975" s="67"/>
      <c r="F975" s="67"/>
      <c r="G975" s="67"/>
      <c r="H975" s="67"/>
      <c r="I975" s="67"/>
      <c r="J975" s="67"/>
      <c r="K975" s="67"/>
      <c r="L975" s="67"/>
      <c r="M975" s="67"/>
      <c r="N975" s="67"/>
      <c r="O975" s="67"/>
      <c r="P975" s="67"/>
      <c r="Q975" s="67"/>
      <c r="R975" s="67"/>
      <c r="S975" s="67"/>
      <c r="T975" s="67"/>
      <c r="U975" s="67"/>
      <c r="V975" s="67"/>
      <c r="W975" s="67"/>
      <c r="X975" s="67"/>
      <c r="Y975" s="67"/>
      <c r="Z975" s="67"/>
    </row>
    <row r="976" spans="1:26" ht="15.75" customHeight="1">
      <c r="A976" s="67"/>
      <c r="B976" s="67"/>
      <c r="C976" s="67"/>
      <c r="D976" s="67"/>
      <c r="E976" s="67"/>
      <c r="F976" s="67"/>
      <c r="G976" s="67"/>
      <c r="H976" s="67"/>
      <c r="I976" s="67"/>
      <c r="J976" s="67"/>
      <c r="K976" s="67"/>
      <c r="L976" s="67"/>
      <c r="M976" s="67"/>
      <c r="N976" s="67"/>
      <c r="O976" s="67"/>
      <c r="P976" s="67"/>
      <c r="Q976" s="67"/>
      <c r="R976" s="67"/>
      <c r="S976" s="67"/>
      <c r="T976" s="67"/>
      <c r="U976" s="67"/>
      <c r="V976" s="67"/>
      <c r="W976" s="67"/>
      <c r="X976" s="67"/>
      <c r="Y976" s="67"/>
      <c r="Z976" s="67"/>
    </row>
    <row r="977" spans="1:26" ht="15.75" customHeight="1">
      <c r="A977" s="67"/>
      <c r="B977" s="67"/>
      <c r="C977" s="67"/>
      <c r="D977" s="67"/>
      <c r="E977" s="67"/>
      <c r="F977" s="67"/>
      <c r="G977" s="67"/>
      <c r="H977" s="67"/>
      <c r="I977" s="67"/>
      <c r="J977" s="67"/>
      <c r="K977" s="67"/>
      <c r="L977" s="67"/>
      <c r="M977" s="67"/>
      <c r="N977" s="67"/>
      <c r="O977" s="67"/>
      <c r="P977" s="67"/>
      <c r="Q977" s="67"/>
      <c r="R977" s="67"/>
      <c r="S977" s="67"/>
      <c r="T977" s="67"/>
      <c r="U977" s="67"/>
      <c r="V977" s="67"/>
      <c r="W977" s="67"/>
      <c r="X977" s="67"/>
      <c r="Y977" s="67"/>
      <c r="Z977" s="67"/>
    </row>
    <row r="978" spans="1:26" ht="15.75" customHeight="1">
      <c r="A978" s="67"/>
      <c r="B978" s="67"/>
      <c r="C978" s="67"/>
      <c r="D978" s="67"/>
      <c r="E978" s="67"/>
      <c r="F978" s="67"/>
      <c r="G978" s="67"/>
      <c r="H978" s="67"/>
      <c r="I978" s="67"/>
      <c r="J978" s="67"/>
      <c r="K978" s="67"/>
      <c r="L978" s="67"/>
      <c r="M978" s="67"/>
      <c r="N978" s="67"/>
      <c r="O978" s="67"/>
      <c r="P978" s="67"/>
      <c r="Q978" s="67"/>
      <c r="R978" s="67"/>
      <c r="S978" s="67"/>
      <c r="T978" s="67"/>
      <c r="U978" s="67"/>
      <c r="V978" s="67"/>
      <c r="W978" s="67"/>
      <c r="X978" s="67"/>
      <c r="Y978" s="67"/>
      <c r="Z978" s="67"/>
    </row>
    <row r="979" spans="1:26" ht="15.75" customHeight="1">
      <c r="A979" s="67"/>
      <c r="B979" s="67"/>
      <c r="C979" s="67"/>
      <c r="D979" s="67"/>
      <c r="E979" s="67"/>
      <c r="F979" s="67"/>
      <c r="G979" s="67"/>
      <c r="H979" s="67"/>
      <c r="I979" s="67"/>
      <c r="J979" s="67"/>
      <c r="K979" s="67"/>
      <c r="L979" s="67"/>
      <c r="M979" s="67"/>
      <c r="N979" s="67"/>
      <c r="O979" s="67"/>
      <c r="P979" s="67"/>
      <c r="Q979" s="67"/>
      <c r="R979" s="67"/>
      <c r="S979" s="67"/>
      <c r="T979" s="67"/>
      <c r="U979" s="67"/>
      <c r="V979" s="67"/>
      <c r="W979" s="67"/>
      <c r="X979" s="67"/>
      <c r="Y979" s="67"/>
      <c r="Z979" s="67"/>
    </row>
    <row r="980" spans="1:26" ht="15.75" customHeight="1">
      <c r="A980" s="67"/>
      <c r="B980" s="67"/>
      <c r="C980" s="67"/>
      <c r="D980" s="67"/>
      <c r="E980" s="67"/>
      <c r="F980" s="67"/>
      <c r="G980" s="67"/>
      <c r="H980" s="67"/>
      <c r="I980" s="67"/>
      <c r="J980" s="67"/>
      <c r="K980" s="67"/>
      <c r="L980" s="67"/>
      <c r="M980" s="67"/>
      <c r="N980" s="67"/>
      <c r="O980" s="67"/>
      <c r="P980" s="67"/>
      <c r="Q980" s="67"/>
      <c r="R980" s="67"/>
      <c r="S980" s="67"/>
      <c r="T980" s="67"/>
      <c r="U980" s="67"/>
      <c r="V980" s="67"/>
      <c r="W980" s="67"/>
      <c r="X980" s="67"/>
      <c r="Y980" s="67"/>
      <c r="Z980" s="67"/>
    </row>
    <row r="981" spans="1:26" ht="15.75" customHeight="1">
      <c r="A981" s="67"/>
      <c r="B981" s="67"/>
      <c r="C981" s="67"/>
      <c r="D981" s="67"/>
      <c r="E981" s="67"/>
      <c r="F981" s="67"/>
      <c r="G981" s="67"/>
      <c r="H981" s="67"/>
      <c r="I981" s="67"/>
      <c r="J981" s="67"/>
      <c r="K981" s="67"/>
      <c r="L981" s="67"/>
      <c r="M981" s="67"/>
      <c r="N981" s="67"/>
      <c r="O981" s="67"/>
      <c r="P981" s="67"/>
      <c r="Q981" s="67"/>
      <c r="R981" s="67"/>
      <c r="S981" s="67"/>
      <c r="T981" s="67"/>
      <c r="U981" s="67"/>
      <c r="V981" s="67"/>
      <c r="W981" s="67"/>
      <c r="X981" s="67"/>
      <c r="Y981" s="67"/>
      <c r="Z981" s="67"/>
    </row>
    <row r="982" spans="1:26" ht="15.75" customHeight="1">
      <c r="A982" s="67"/>
      <c r="B982" s="67"/>
      <c r="C982" s="67"/>
      <c r="D982" s="67"/>
      <c r="E982" s="67"/>
      <c r="F982" s="67"/>
      <c r="G982" s="67"/>
      <c r="H982" s="67"/>
      <c r="I982" s="67"/>
      <c r="J982" s="67"/>
      <c r="K982" s="67"/>
      <c r="L982" s="67"/>
      <c r="M982" s="67"/>
      <c r="N982" s="67"/>
      <c r="O982" s="67"/>
      <c r="P982" s="67"/>
      <c r="Q982" s="67"/>
      <c r="R982" s="67"/>
      <c r="S982" s="67"/>
      <c r="T982" s="67"/>
      <c r="U982" s="67"/>
      <c r="V982" s="67"/>
      <c r="W982" s="67"/>
      <c r="X982" s="67"/>
      <c r="Y982" s="67"/>
      <c r="Z982" s="67"/>
    </row>
    <row r="983" spans="1:26" ht="15.75" customHeight="1">
      <c r="A983" s="67"/>
      <c r="B983" s="67"/>
      <c r="C983" s="67"/>
      <c r="D983" s="67"/>
      <c r="E983" s="67"/>
      <c r="F983" s="67"/>
      <c r="G983" s="67"/>
      <c r="H983" s="67"/>
      <c r="I983" s="67"/>
      <c r="J983" s="67"/>
      <c r="K983" s="67"/>
      <c r="L983" s="67"/>
      <c r="M983" s="67"/>
      <c r="N983" s="67"/>
      <c r="O983" s="67"/>
      <c r="P983" s="67"/>
      <c r="Q983" s="67"/>
      <c r="R983" s="67"/>
      <c r="S983" s="67"/>
      <c r="T983" s="67"/>
      <c r="U983" s="67"/>
      <c r="V983" s="67"/>
      <c r="W983" s="67"/>
      <c r="X983" s="67"/>
      <c r="Y983" s="67"/>
      <c r="Z983" s="67"/>
    </row>
    <row r="984" spans="1:26" ht="15.75" customHeight="1">
      <c r="A984" s="67"/>
      <c r="B984" s="67"/>
      <c r="C984" s="67"/>
      <c r="D984" s="67"/>
      <c r="E984" s="67"/>
      <c r="F984" s="67"/>
      <c r="G984" s="67"/>
      <c r="H984" s="67"/>
      <c r="I984" s="67"/>
      <c r="J984" s="67"/>
      <c r="K984" s="67"/>
      <c r="L984" s="67"/>
      <c r="M984" s="67"/>
      <c r="N984" s="67"/>
      <c r="O984" s="67"/>
      <c r="P984" s="67"/>
      <c r="Q984" s="67"/>
      <c r="R984" s="67"/>
      <c r="S984" s="67"/>
      <c r="T984" s="67"/>
      <c r="U984" s="67"/>
      <c r="V984" s="67"/>
      <c r="W984" s="67"/>
      <c r="X984" s="67"/>
      <c r="Y984" s="67"/>
      <c r="Z984" s="67"/>
    </row>
    <row r="985" spans="1:26" ht="15.75" customHeight="1">
      <c r="A985" s="67"/>
      <c r="B985" s="67"/>
      <c r="C985" s="67"/>
      <c r="D985" s="67"/>
      <c r="E985" s="67"/>
      <c r="F985" s="67"/>
      <c r="G985" s="67"/>
      <c r="H985" s="67"/>
      <c r="I985" s="67"/>
      <c r="J985" s="67"/>
      <c r="K985" s="67"/>
      <c r="L985" s="67"/>
      <c r="M985" s="67"/>
      <c r="N985" s="67"/>
      <c r="O985" s="67"/>
      <c r="P985" s="67"/>
      <c r="Q985" s="67"/>
      <c r="R985" s="67"/>
      <c r="S985" s="67"/>
      <c r="T985" s="67"/>
      <c r="U985" s="67"/>
      <c r="V985" s="67"/>
      <c r="W985" s="67"/>
      <c r="X985" s="67"/>
      <c r="Y985" s="67"/>
      <c r="Z985" s="67"/>
    </row>
    <row r="986" spans="1:26" ht="15.75" customHeight="1">
      <c r="A986" s="67"/>
      <c r="B986" s="67"/>
      <c r="C986" s="67"/>
      <c r="D986" s="67"/>
      <c r="E986" s="67"/>
      <c r="F986" s="67"/>
      <c r="G986" s="67"/>
      <c r="H986" s="67"/>
      <c r="I986" s="67"/>
      <c r="J986" s="67"/>
      <c r="K986" s="67"/>
      <c r="L986" s="67"/>
      <c r="M986" s="67"/>
      <c r="N986" s="67"/>
      <c r="O986" s="67"/>
      <c r="P986" s="67"/>
      <c r="Q986" s="67"/>
      <c r="R986" s="67"/>
      <c r="S986" s="67"/>
      <c r="T986" s="67"/>
      <c r="U986" s="67"/>
      <c r="V986" s="67"/>
      <c r="W986" s="67"/>
      <c r="X986" s="67"/>
      <c r="Y986" s="67"/>
      <c r="Z986" s="67"/>
    </row>
    <row r="987" spans="1:26" ht="15.75" customHeight="1">
      <c r="A987" s="67"/>
      <c r="B987" s="67"/>
      <c r="C987" s="67"/>
      <c r="D987" s="67"/>
      <c r="E987" s="67"/>
      <c r="F987" s="67"/>
      <c r="G987" s="67"/>
      <c r="H987" s="67"/>
      <c r="I987" s="67"/>
      <c r="J987" s="67"/>
      <c r="K987" s="67"/>
      <c r="L987" s="67"/>
      <c r="M987" s="67"/>
      <c r="N987" s="67"/>
      <c r="O987" s="67"/>
      <c r="P987" s="67"/>
      <c r="Q987" s="67"/>
      <c r="R987" s="67"/>
      <c r="S987" s="67"/>
      <c r="T987" s="67"/>
      <c r="U987" s="67"/>
      <c r="V987" s="67"/>
      <c r="W987" s="67"/>
      <c r="X987" s="67"/>
      <c r="Y987" s="67"/>
      <c r="Z987" s="67"/>
    </row>
    <row r="988" spans="1:26" ht="15.75" customHeight="1">
      <c r="A988" s="67"/>
      <c r="B988" s="67"/>
      <c r="C988" s="67"/>
      <c r="D988" s="67"/>
      <c r="E988" s="67"/>
      <c r="F988" s="67"/>
      <c r="G988" s="67"/>
      <c r="H988" s="67"/>
      <c r="I988" s="67"/>
      <c r="J988" s="67"/>
      <c r="K988" s="67"/>
      <c r="L988" s="67"/>
      <c r="M988" s="67"/>
      <c r="N988" s="67"/>
      <c r="O988" s="67"/>
      <c r="P988" s="67"/>
      <c r="Q988" s="67"/>
      <c r="R988" s="67"/>
      <c r="S988" s="67"/>
      <c r="T988" s="67"/>
      <c r="U988" s="67"/>
      <c r="V988" s="67"/>
      <c r="W988" s="67"/>
      <c r="X988" s="67"/>
      <c r="Y988" s="67"/>
      <c r="Z988" s="67"/>
    </row>
    <row r="989" spans="1:26" ht="15.75" customHeight="1">
      <c r="A989" s="67"/>
      <c r="B989" s="67"/>
      <c r="C989" s="67"/>
      <c r="D989" s="67"/>
      <c r="E989" s="67"/>
      <c r="F989" s="67"/>
      <c r="G989" s="67"/>
      <c r="H989" s="67"/>
      <c r="I989" s="67"/>
      <c r="J989" s="67"/>
      <c r="K989" s="67"/>
      <c r="L989" s="67"/>
      <c r="M989" s="67"/>
      <c r="N989" s="67"/>
      <c r="O989" s="67"/>
      <c r="P989" s="67"/>
      <c r="Q989" s="67"/>
      <c r="R989" s="67"/>
      <c r="S989" s="67"/>
      <c r="T989" s="67"/>
      <c r="U989" s="67"/>
      <c r="V989" s="67"/>
      <c r="W989" s="67"/>
      <c r="X989" s="67"/>
      <c r="Y989" s="67"/>
      <c r="Z989" s="67"/>
    </row>
    <row r="990" spans="1:26" ht="15.75" customHeight="1">
      <c r="A990" s="67"/>
      <c r="B990" s="67"/>
      <c r="C990" s="67"/>
      <c r="D990" s="67"/>
      <c r="E990" s="67"/>
      <c r="F990" s="67"/>
      <c r="G990" s="67"/>
      <c r="H990" s="67"/>
      <c r="I990" s="67"/>
      <c r="J990" s="67"/>
      <c r="K990" s="67"/>
      <c r="L990" s="67"/>
      <c r="M990" s="67"/>
      <c r="N990" s="67"/>
      <c r="O990" s="67"/>
      <c r="P990" s="67"/>
      <c r="Q990" s="67"/>
      <c r="R990" s="67"/>
      <c r="S990" s="67"/>
      <c r="T990" s="67"/>
      <c r="U990" s="67"/>
      <c r="V990" s="67"/>
      <c r="W990" s="67"/>
      <c r="X990" s="67"/>
      <c r="Y990" s="67"/>
      <c r="Z990" s="67"/>
    </row>
    <row r="991" spans="1:26" ht="15.75" customHeight="1">
      <c r="A991" s="67"/>
      <c r="B991" s="67"/>
      <c r="C991" s="67"/>
      <c r="D991" s="67"/>
      <c r="E991" s="67"/>
      <c r="F991" s="67"/>
      <c r="G991" s="67"/>
      <c r="H991" s="67"/>
      <c r="I991" s="67"/>
      <c r="J991" s="67"/>
      <c r="K991" s="67"/>
      <c r="L991" s="67"/>
      <c r="M991" s="67"/>
      <c r="N991" s="67"/>
      <c r="O991" s="67"/>
      <c r="P991" s="67"/>
      <c r="Q991" s="67"/>
      <c r="R991" s="67"/>
      <c r="S991" s="67"/>
      <c r="T991" s="67"/>
      <c r="U991" s="67"/>
      <c r="V991" s="67"/>
      <c r="W991" s="67"/>
      <c r="X991" s="67"/>
      <c r="Y991" s="67"/>
      <c r="Z991" s="67"/>
    </row>
    <row r="992" spans="1:26" ht="15.75" customHeight="1">
      <c r="A992" s="67"/>
      <c r="B992" s="67"/>
      <c r="C992" s="67"/>
      <c r="D992" s="67"/>
      <c r="E992" s="67"/>
      <c r="F992" s="67"/>
      <c r="G992" s="67"/>
      <c r="H992" s="67"/>
      <c r="I992" s="67"/>
      <c r="J992" s="67"/>
      <c r="K992" s="67"/>
      <c r="L992" s="67"/>
      <c r="M992" s="67"/>
      <c r="N992" s="67"/>
      <c r="O992" s="67"/>
      <c r="P992" s="67"/>
      <c r="Q992" s="67"/>
      <c r="R992" s="67"/>
      <c r="S992" s="67"/>
      <c r="T992" s="67"/>
      <c r="U992" s="67"/>
      <c r="V992" s="67"/>
      <c r="W992" s="67"/>
      <c r="X992" s="67"/>
      <c r="Y992" s="67"/>
      <c r="Z992" s="67"/>
    </row>
    <row r="993" spans="1:26" ht="15.75" customHeight="1">
      <c r="A993" s="67"/>
      <c r="B993" s="67"/>
      <c r="C993" s="67"/>
      <c r="D993" s="67"/>
      <c r="E993" s="67"/>
      <c r="F993" s="67"/>
      <c r="G993" s="67"/>
      <c r="H993" s="67"/>
      <c r="I993" s="67"/>
      <c r="J993" s="67"/>
      <c r="K993" s="67"/>
      <c r="L993" s="67"/>
      <c r="M993" s="67"/>
      <c r="N993" s="67"/>
      <c r="O993" s="67"/>
      <c r="P993" s="67"/>
      <c r="Q993" s="67"/>
      <c r="R993" s="67"/>
      <c r="S993" s="67"/>
      <c r="T993" s="67"/>
      <c r="U993" s="67"/>
      <c r="V993" s="67"/>
      <c r="W993" s="67"/>
      <c r="X993" s="67"/>
      <c r="Y993" s="67"/>
      <c r="Z993" s="67"/>
    </row>
    <row r="994" spans="1:26" ht="15.75" customHeight="1">
      <c r="A994" s="67"/>
      <c r="B994" s="67"/>
      <c r="C994" s="67"/>
      <c r="D994" s="67"/>
      <c r="E994" s="67"/>
      <c r="F994" s="67"/>
      <c r="G994" s="67"/>
      <c r="H994" s="67"/>
      <c r="I994" s="67"/>
      <c r="J994" s="67"/>
      <c r="K994" s="67"/>
      <c r="L994" s="67"/>
      <c r="M994" s="67"/>
      <c r="N994" s="67"/>
      <c r="O994" s="67"/>
      <c r="P994" s="67"/>
      <c r="Q994" s="67"/>
      <c r="R994" s="67"/>
      <c r="S994" s="67"/>
      <c r="T994" s="67"/>
      <c r="U994" s="67"/>
      <c r="V994" s="67"/>
      <c r="W994" s="67"/>
      <c r="X994" s="67"/>
      <c r="Y994" s="67"/>
      <c r="Z994" s="67"/>
    </row>
    <row r="995" spans="1:26" ht="15.75" customHeight="1">
      <c r="A995" s="67"/>
      <c r="B995" s="67"/>
      <c r="C995" s="67"/>
      <c r="D995" s="67"/>
      <c r="E995" s="67"/>
      <c r="F995" s="67"/>
      <c r="G995" s="67"/>
      <c r="H995" s="67"/>
      <c r="I995" s="67"/>
      <c r="J995" s="67"/>
      <c r="K995" s="67"/>
      <c r="L995" s="67"/>
      <c r="M995" s="67"/>
      <c r="N995" s="67"/>
      <c r="O995" s="67"/>
      <c r="P995" s="67"/>
      <c r="Q995" s="67"/>
      <c r="R995" s="67"/>
      <c r="S995" s="67"/>
      <c r="T995" s="67"/>
      <c r="U995" s="67"/>
      <c r="V995" s="67"/>
      <c r="W995" s="67"/>
      <c r="X995" s="67"/>
      <c r="Y995" s="67"/>
      <c r="Z995" s="67"/>
    </row>
    <row r="996" spans="1:26" ht="15.75" customHeight="1">
      <c r="A996" s="67"/>
      <c r="B996" s="67"/>
      <c r="C996" s="67"/>
      <c r="D996" s="67"/>
      <c r="E996" s="67"/>
      <c r="F996" s="67"/>
      <c r="G996" s="67"/>
      <c r="H996" s="67"/>
      <c r="I996" s="67"/>
      <c r="J996" s="67"/>
      <c r="K996" s="67"/>
      <c r="L996" s="67"/>
      <c r="M996" s="67"/>
      <c r="N996" s="67"/>
      <c r="O996" s="67"/>
      <c r="P996" s="67"/>
      <c r="Q996" s="67"/>
      <c r="R996" s="67"/>
      <c r="S996" s="67"/>
      <c r="T996" s="67"/>
      <c r="U996" s="67"/>
      <c r="V996" s="67"/>
      <c r="W996" s="67"/>
      <c r="X996" s="67"/>
      <c r="Y996" s="67"/>
      <c r="Z996" s="67"/>
    </row>
    <row r="997" spans="1:26" ht="15.75" customHeight="1">
      <c r="A997" s="67"/>
      <c r="B997" s="67"/>
      <c r="C997" s="67"/>
      <c r="D997" s="67"/>
      <c r="E997" s="67"/>
      <c r="F997" s="67"/>
      <c r="G997" s="67"/>
      <c r="H997" s="67"/>
      <c r="I997" s="67"/>
      <c r="J997" s="67"/>
      <c r="K997" s="67"/>
      <c r="L997" s="67"/>
      <c r="M997" s="67"/>
      <c r="N997" s="67"/>
      <c r="O997" s="67"/>
      <c r="P997" s="67"/>
      <c r="Q997" s="67"/>
      <c r="R997" s="67"/>
      <c r="S997" s="67"/>
      <c r="T997" s="67"/>
      <c r="U997" s="67"/>
      <c r="V997" s="67"/>
      <c r="W997" s="67"/>
      <c r="X997" s="67"/>
      <c r="Y997" s="67"/>
      <c r="Z997" s="67"/>
    </row>
    <row r="998" spans="1:26" ht="15.75" customHeight="1">
      <c r="A998" s="67"/>
      <c r="B998" s="67"/>
      <c r="C998" s="67"/>
      <c r="D998" s="67"/>
      <c r="E998" s="67"/>
      <c r="F998" s="67"/>
      <c r="G998" s="67"/>
      <c r="H998" s="67"/>
      <c r="I998" s="67"/>
      <c r="J998" s="67"/>
      <c r="K998" s="67"/>
      <c r="L998" s="67"/>
      <c r="M998" s="67"/>
      <c r="N998" s="67"/>
      <c r="O998" s="67"/>
      <c r="P998" s="67"/>
      <c r="Q998" s="67"/>
      <c r="R998" s="67"/>
      <c r="S998" s="67"/>
      <c r="T998" s="67"/>
      <c r="U998" s="67"/>
      <c r="V998" s="67"/>
      <c r="W998" s="67"/>
      <c r="X998" s="67"/>
      <c r="Y998" s="67"/>
      <c r="Z998" s="67"/>
    </row>
    <row r="999" spans="1:26" ht="15.75" customHeight="1">
      <c r="A999" s="67"/>
      <c r="B999" s="67"/>
      <c r="C999" s="67"/>
      <c r="D999" s="67"/>
      <c r="E999" s="67"/>
      <c r="F999" s="67"/>
      <c r="G999" s="67"/>
      <c r="H999" s="67"/>
      <c r="I999" s="67"/>
      <c r="J999" s="67"/>
      <c r="K999" s="67"/>
      <c r="L999" s="67"/>
      <c r="M999" s="67"/>
      <c r="N999" s="67"/>
      <c r="O999" s="67"/>
      <c r="P999" s="67"/>
      <c r="Q999" s="67"/>
      <c r="R999" s="67"/>
      <c r="S999" s="67"/>
      <c r="T999" s="67"/>
      <c r="U999" s="67"/>
      <c r="V999" s="67"/>
      <c r="W999" s="67"/>
      <c r="X999" s="67"/>
      <c r="Y999" s="67"/>
      <c r="Z999" s="67"/>
    </row>
    <row r="1000" spans="1:26" ht="15.75" customHeight="1">
      <c r="A1000" s="67"/>
      <c r="B1000" s="67"/>
      <c r="C1000" s="67"/>
      <c r="D1000" s="67"/>
      <c r="E1000" s="67"/>
      <c r="F1000" s="67"/>
      <c r="G1000" s="67"/>
      <c r="H1000" s="67"/>
      <c r="I1000" s="67"/>
      <c r="J1000" s="67"/>
      <c r="K1000" s="67"/>
      <c r="L1000" s="67"/>
      <c r="M1000" s="67"/>
      <c r="N1000" s="67"/>
      <c r="O1000" s="67"/>
      <c r="P1000" s="67"/>
      <c r="Q1000" s="67"/>
      <c r="R1000" s="67"/>
      <c r="S1000" s="67"/>
      <c r="T1000" s="67"/>
      <c r="U1000" s="67"/>
      <c r="V1000" s="67"/>
      <c r="W1000" s="67"/>
      <c r="X1000" s="67"/>
      <c r="Y1000" s="67"/>
      <c r="Z1000" s="67"/>
    </row>
    <row r="1001" spans="1:26" ht="15.75" customHeight="1">
      <c r="A1001" s="67"/>
      <c r="B1001" s="67"/>
      <c r="C1001" s="67"/>
      <c r="D1001" s="67"/>
      <c r="E1001" s="67"/>
      <c r="F1001" s="67"/>
      <c r="G1001" s="67"/>
      <c r="H1001" s="67"/>
      <c r="I1001" s="67"/>
      <c r="J1001" s="67"/>
      <c r="K1001" s="67"/>
      <c r="L1001" s="67"/>
      <c r="M1001" s="67"/>
      <c r="N1001" s="67"/>
      <c r="O1001" s="67"/>
      <c r="P1001" s="67"/>
      <c r="Q1001" s="67"/>
      <c r="R1001" s="67"/>
      <c r="S1001" s="67"/>
      <c r="T1001" s="67"/>
      <c r="U1001" s="67"/>
      <c r="V1001" s="67"/>
      <c r="W1001" s="67"/>
      <c r="X1001" s="67"/>
      <c r="Y1001" s="67"/>
      <c r="Z1001" s="67"/>
    </row>
    <row r="1002" spans="1:26" ht="15.75" customHeight="1">
      <c r="A1002" s="67"/>
      <c r="B1002" s="67"/>
      <c r="C1002" s="67"/>
      <c r="D1002" s="67"/>
      <c r="E1002" s="67"/>
      <c r="F1002" s="67"/>
      <c r="G1002" s="67"/>
      <c r="H1002" s="67"/>
      <c r="I1002" s="67"/>
      <c r="J1002" s="67"/>
      <c r="K1002" s="67"/>
      <c r="L1002" s="67"/>
      <c r="M1002" s="67"/>
      <c r="N1002" s="67"/>
      <c r="O1002" s="67"/>
      <c r="P1002" s="67"/>
      <c r="Q1002" s="67"/>
      <c r="R1002" s="67"/>
      <c r="S1002" s="67"/>
      <c r="T1002" s="67"/>
      <c r="U1002" s="67"/>
      <c r="V1002" s="67"/>
      <c r="W1002" s="67"/>
      <c r="X1002" s="67"/>
      <c r="Y1002" s="67"/>
      <c r="Z1002" s="67"/>
    </row>
    <row r="1003" spans="1:26" ht="15.75" customHeight="1">
      <c r="A1003" s="67"/>
      <c r="B1003" s="67"/>
      <c r="C1003" s="67"/>
      <c r="D1003" s="67"/>
      <c r="E1003" s="67"/>
      <c r="F1003" s="67"/>
      <c r="G1003" s="67"/>
      <c r="H1003" s="67"/>
      <c r="I1003" s="67"/>
      <c r="J1003" s="67"/>
      <c r="K1003" s="67"/>
      <c r="L1003" s="67"/>
      <c r="M1003" s="67"/>
      <c r="N1003" s="67"/>
      <c r="O1003" s="67"/>
      <c r="P1003" s="67"/>
      <c r="Q1003" s="67"/>
      <c r="R1003" s="67"/>
      <c r="S1003" s="67"/>
      <c r="T1003" s="67"/>
      <c r="U1003" s="67"/>
      <c r="V1003" s="67"/>
      <c r="W1003" s="67"/>
      <c r="X1003" s="67"/>
      <c r="Y1003" s="67"/>
      <c r="Z1003" s="67"/>
    </row>
    <row r="1004" spans="1:26" ht="15.75" customHeight="1">
      <c r="A1004" s="67"/>
      <c r="B1004" s="67"/>
      <c r="C1004" s="67"/>
      <c r="D1004" s="67"/>
      <c r="E1004" s="67"/>
      <c r="F1004" s="67"/>
      <c r="G1004" s="67"/>
      <c r="H1004" s="67"/>
      <c r="I1004" s="67"/>
      <c r="J1004" s="67"/>
      <c r="K1004" s="67"/>
      <c r="L1004" s="67"/>
      <c r="M1004" s="67"/>
      <c r="N1004" s="67"/>
      <c r="O1004" s="67"/>
      <c r="P1004" s="67"/>
      <c r="Q1004" s="67"/>
      <c r="R1004" s="67"/>
      <c r="S1004" s="67"/>
      <c r="T1004" s="67"/>
      <c r="U1004" s="67"/>
      <c r="V1004" s="67"/>
      <c r="W1004" s="67"/>
      <c r="X1004" s="67"/>
      <c r="Y1004" s="67"/>
      <c r="Z1004" s="67"/>
    </row>
    <row r="1005" spans="1:26" ht="15.75" customHeight="1">
      <c r="A1005" s="67"/>
      <c r="B1005" s="67"/>
      <c r="C1005" s="67"/>
      <c r="D1005" s="67"/>
      <c r="E1005" s="67"/>
      <c r="F1005" s="67"/>
      <c r="G1005" s="67"/>
      <c r="H1005" s="67"/>
      <c r="I1005" s="67"/>
      <c r="J1005" s="67"/>
      <c r="K1005" s="67"/>
      <c r="L1005" s="67"/>
      <c r="M1005" s="67"/>
      <c r="N1005" s="67"/>
      <c r="O1005" s="67"/>
      <c r="P1005" s="67"/>
      <c r="Q1005" s="67"/>
      <c r="R1005" s="67"/>
      <c r="S1005" s="67"/>
      <c r="T1005" s="67"/>
      <c r="U1005" s="67"/>
      <c r="V1005" s="67"/>
      <c r="W1005" s="67"/>
      <c r="X1005" s="67"/>
      <c r="Y1005" s="67"/>
      <c r="Z1005" s="67"/>
    </row>
    <row r="1006" spans="1:26" ht="15.75" customHeight="1">
      <c r="A1006" s="67"/>
      <c r="B1006" s="67"/>
      <c r="C1006" s="67"/>
      <c r="D1006" s="67"/>
      <c r="E1006" s="67"/>
      <c r="F1006" s="67"/>
      <c r="G1006" s="67"/>
      <c r="H1006" s="67"/>
      <c r="I1006" s="67"/>
      <c r="J1006" s="67"/>
      <c r="K1006" s="67"/>
      <c r="L1006" s="67"/>
      <c r="M1006" s="67"/>
      <c r="N1006" s="67"/>
      <c r="O1006" s="67"/>
      <c r="P1006" s="67"/>
      <c r="Q1006" s="67"/>
      <c r="R1006" s="67"/>
      <c r="S1006" s="67"/>
      <c r="T1006" s="67"/>
      <c r="U1006" s="67"/>
      <c r="V1006" s="67"/>
      <c r="W1006" s="67"/>
      <c r="X1006" s="67"/>
      <c r="Y1006" s="67"/>
      <c r="Z1006" s="67"/>
    </row>
    <row r="1007" spans="1:26" ht="15.75" customHeight="1">
      <c r="A1007" s="67"/>
      <c r="B1007" s="67"/>
      <c r="C1007" s="67"/>
      <c r="D1007" s="67"/>
      <c r="E1007" s="67"/>
      <c r="F1007" s="67"/>
      <c r="G1007" s="67"/>
      <c r="H1007" s="67"/>
      <c r="I1007" s="67"/>
      <c r="J1007" s="67"/>
      <c r="K1007" s="67"/>
      <c r="L1007" s="67"/>
      <c r="M1007" s="67"/>
      <c r="N1007" s="67"/>
      <c r="O1007" s="67"/>
      <c r="P1007" s="67"/>
      <c r="Q1007" s="67"/>
      <c r="R1007" s="67"/>
      <c r="S1007" s="67"/>
      <c r="T1007" s="67"/>
      <c r="U1007" s="67"/>
      <c r="V1007" s="67"/>
      <c r="W1007" s="67"/>
      <c r="X1007" s="67"/>
      <c r="Y1007" s="67"/>
      <c r="Z1007" s="67"/>
    </row>
    <row r="1008" spans="1:26" ht="15.75" customHeight="1">
      <c r="A1008" s="67"/>
      <c r="B1008" s="67"/>
      <c r="C1008" s="67"/>
      <c r="D1008" s="67"/>
      <c r="E1008" s="67"/>
      <c r="F1008" s="67"/>
      <c r="G1008" s="67"/>
      <c r="H1008" s="67"/>
      <c r="I1008" s="67"/>
      <c r="J1008" s="67"/>
      <c r="K1008" s="67"/>
      <c r="L1008" s="67"/>
      <c r="M1008" s="67"/>
      <c r="N1008" s="67"/>
      <c r="O1008" s="67"/>
      <c r="P1008" s="67"/>
      <c r="Q1008" s="67"/>
      <c r="R1008" s="67"/>
      <c r="S1008" s="67"/>
      <c r="T1008" s="67"/>
      <c r="U1008" s="67"/>
      <c r="V1008" s="67"/>
      <c r="W1008" s="67"/>
      <c r="X1008" s="67"/>
      <c r="Y1008" s="67"/>
      <c r="Z1008" s="67"/>
    </row>
    <row r="1009" spans="1:26" ht="15.75" customHeight="1">
      <c r="A1009" s="67"/>
      <c r="B1009" s="67"/>
      <c r="C1009" s="67"/>
      <c r="D1009" s="67"/>
      <c r="E1009" s="67"/>
      <c r="F1009" s="67"/>
      <c r="G1009" s="67"/>
      <c r="H1009" s="67"/>
      <c r="I1009" s="67"/>
      <c r="J1009" s="67"/>
      <c r="K1009" s="67"/>
      <c r="L1009" s="67"/>
      <c r="M1009" s="67"/>
      <c r="N1009" s="67"/>
      <c r="O1009" s="67"/>
      <c r="P1009" s="67"/>
      <c r="Q1009" s="67"/>
      <c r="R1009" s="67"/>
      <c r="S1009" s="67"/>
      <c r="T1009" s="67"/>
      <c r="U1009" s="67"/>
      <c r="V1009" s="67"/>
      <c r="W1009" s="67"/>
      <c r="X1009" s="67"/>
      <c r="Y1009" s="67"/>
      <c r="Z1009" s="67"/>
    </row>
    <row r="1010" spans="1:26" ht="15.75" customHeight="1">
      <c r="A1010" s="67"/>
      <c r="B1010" s="67"/>
      <c r="C1010" s="67"/>
      <c r="D1010" s="67"/>
      <c r="E1010" s="67"/>
      <c r="F1010" s="67"/>
      <c r="G1010" s="67"/>
      <c r="H1010" s="67"/>
      <c r="I1010" s="67"/>
      <c r="J1010" s="67"/>
      <c r="K1010" s="67"/>
      <c r="L1010" s="67"/>
      <c r="M1010" s="67"/>
      <c r="N1010" s="67"/>
      <c r="O1010" s="67"/>
      <c r="P1010" s="67"/>
      <c r="Q1010" s="67"/>
      <c r="R1010" s="67"/>
      <c r="S1010" s="67"/>
      <c r="T1010" s="67"/>
      <c r="U1010" s="67"/>
      <c r="V1010" s="67"/>
      <c r="W1010" s="67"/>
      <c r="X1010" s="67"/>
      <c r="Y1010" s="67"/>
      <c r="Z1010" s="67"/>
    </row>
    <row r="1011" spans="1:26" ht="15.75" customHeight="1">
      <c r="A1011" s="67"/>
      <c r="B1011" s="67"/>
      <c r="C1011" s="67"/>
      <c r="D1011" s="67"/>
      <c r="E1011" s="67"/>
      <c r="F1011" s="67"/>
      <c r="G1011" s="67"/>
      <c r="H1011" s="67"/>
      <c r="I1011" s="67"/>
      <c r="J1011" s="67"/>
      <c r="K1011" s="67"/>
      <c r="L1011" s="67"/>
      <c r="M1011" s="67"/>
      <c r="N1011" s="67"/>
      <c r="O1011" s="67"/>
      <c r="P1011" s="67"/>
      <c r="Q1011" s="67"/>
      <c r="R1011" s="67"/>
      <c r="S1011" s="67"/>
      <c r="T1011" s="67"/>
      <c r="U1011" s="67"/>
      <c r="V1011" s="67"/>
      <c r="W1011" s="67"/>
      <c r="X1011" s="67"/>
      <c r="Y1011" s="67"/>
      <c r="Z1011" s="67"/>
    </row>
    <row r="1012" spans="1:26" ht="15.75" customHeight="1">
      <c r="A1012" s="67"/>
      <c r="B1012" s="67"/>
      <c r="C1012" s="67"/>
      <c r="D1012" s="67"/>
      <c r="E1012" s="67"/>
      <c r="F1012" s="67"/>
      <c r="G1012" s="67"/>
      <c r="H1012" s="67"/>
      <c r="I1012" s="67"/>
      <c r="J1012" s="67"/>
      <c r="K1012" s="67"/>
      <c r="L1012" s="67"/>
      <c r="M1012" s="67"/>
      <c r="N1012" s="67"/>
      <c r="O1012" s="67"/>
      <c r="P1012" s="67"/>
      <c r="Q1012" s="67"/>
      <c r="R1012" s="67"/>
      <c r="S1012" s="67"/>
      <c r="T1012" s="67"/>
      <c r="U1012" s="67"/>
      <c r="V1012" s="67"/>
      <c r="W1012" s="67"/>
      <c r="X1012" s="67"/>
      <c r="Y1012" s="67"/>
      <c r="Z1012" s="67"/>
    </row>
    <row r="1013" spans="1:26" ht="15.75" customHeight="1">
      <c r="A1013" s="67"/>
      <c r="B1013" s="67"/>
      <c r="C1013" s="67"/>
      <c r="D1013" s="67"/>
      <c r="E1013" s="67"/>
      <c r="F1013" s="67"/>
      <c r="G1013" s="67"/>
      <c r="H1013" s="67"/>
      <c r="I1013" s="67"/>
      <c r="J1013" s="67"/>
      <c r="K1013" s="67"/>
      <c r="L1013" s="67"/>
      <c r="M1013" s="67"/>
      <c r="N1013" s="67"/>
      <c r="O1013" s="67"/>
      <c r="P1013" s="67"/>
      <c r="Q1013" s="67"/>
      <c r="R1013" s="67"/>
      <c r="S1013" s="67"/>
      <c r="T1013" s="67"/>
      <c r="U1013" s="67"/>
      <c r="V1013" s="67"/>
      <c r="W1013" s="67"/>
      <c r="X1013" s="67"/>
      <c r="Y1013" s="67"/>
      <c r="Z1013" s="67"/>
    </row>
    <row r="1014" spans="1:26" ht="15.75" customHeight="1">
      <c r="A1014" s="67"/>
      <c r="B1014" s="67"/>
      <c r="C1014" s="67"/>
      <c r="D1014" s="67"/>
      <c r="E1014" s="67"/>
      <c r="F1014" s="67"/>
      <c r="G1014" s="67"/>
      <c r="H1014" s="67"/>
      <c r="I1014" s="67"/>
      <c r="J1014" s="67"/>
      <c r="K1014" s="67"/>
      <c r="L1014" s="67"/>
      <c r="M1014" s="67"/>
      <c r="N1014" s="67"/>
      <c r="O1014" s="67"/>
      <c r="P1014" s="67"/>
      <c r="Q1014" s="67"/>
      <c r="R1014" s="67"/>
      <c r="S1014" s="67"/>
      <c r="T1014" s="67"/>
      <c r="U1014" s="67"/>
      <c r="V1014" s="67"/>
      <c r="W1014" s="67"/>
      <c r="X1014" s="67"/>
      <c r="Y1014" s="67"/>
      <c r="Z1014" s="67"/>
    </row>
    <row r="1015" spans="1:26" ht="15.75" customHeight="1">
      <c r="A1015" s="67"/>
      <c r="B1015" s="67"/>
      <c r="C1015" s="67"/>
      <c r="D1015" s="67"/>
      <c r="E1015" s="67"/>
      <c r="F1015" s="67"/>
      <c r="G1015" s="67"/>
      <c r="H1015" s="67"/>
      <c r="I1015" s="67"/>
      <c r="J1015" s="67"/>
      <c r="K1015" s="67"/>
      <c r="L1015" s="67"/>
      <c r="M1015" s="67"/>
      <c r="N1015" s="67"/>
      <c r="O1015" s="67"/>
      <c r="P1015" s="67"/>
      <c r="Q1015" s="67"/>
      <c r="R1015" s="67"/>
      <c r="S1015" s="67"/>
      <c r="T1015" s="67"/>
      <c r="U1015" s="67"/>
      <c r="V1015" s="67"/>
      <c r="W1015" s="67"/>
      <c r="X1015" s="67"/>
      <c r="Y1015" s="67"/>
      <c r="Z1015" s="67"/>
    </row>
    <row r="1016" spans="1:26" ht="15.75" customHeight="1">
      <c r="A1016" s="67"/>
      <c r="B1016" s="67"/>
      <c r="C1016" s="67"/>
      <c r="D1016" s="67"/>
      <c r="E1016" s="67"/>
      <c r="F1016" s="67"/>
      <c r="G1016" s="67"/>
      <c r="H1016" s="67"/>
      <c r="I1016" s="67"/>
      <c r="J1016" s="67"/>
      <c r="K1016" s="67"/>
      <c r="L1016" s="67"/>
      <c r="M1016" s="67"/>
      <c r="N1016" s="67"/>
      <c r="O1016" s="67"/>
      <c r="P1016" s="67"/>
      <c r="Q1016" s="67"/>
      <c r="R1016" s="67"/>
      <c r="S1016" s="67"/>
      <c r="T1016" s="67"/>
      <c r="U1016" s="67"/>
      <c r="V1016" s="67"/>
      <c r="W1016" s="67"/>
      <c r="X1016" s="67"/>
      <c r="Y1016" s="67"/>
      <c r="Z1016" s="67"/>
    </row>
    <row r="1017" spans="1:26" ht="15.75" customHeight="1">
      <c r="A1017" s="67"/>
      <c r="B1017" s="67"/>
      <c r="C1017" s="67"/>
      <c r="D1017" s="67"/>
      <c r="E1017" s="67"/>
      <c r="F1017" s="67"/>
      <c r="G1017" s="67"/>
      <c r="H1017" s="67"/>
      <c r="I1017" s="67"/>
      <c r="J1017" s="67"/>
      <c r="K1017" s="67"/>
      <c r="L1017" s="67"/>
      <c r="M1017" s="67"/>
      <c r="N1017" s="67"/>
      <c r="O1017" s="67"/>
      <c r="P1017" s="67"/>
      <c r="Q1017" s="67"/>
      <c r="R1017" s="67"/>
      <c r="S1017" s="67"/>
      <c r="T1017" s="67"/>
      <c r="U1017" s="67"/>
      <c r="V1017" s="67"/>
      <c r="W1017" s="67"/>
      <c r="X1017" s="67"/>
      <c r="Y1017" s="67"/>
      <c r="Z1017" s="67"/>
    </row>
    <row r="1018" spans="1:26" ht="15.75" customHeight="1">
      <c r="A1018" s="67"/>
      <c r="B1018" s="67"/>
      <c r="C1018" s="67"/>
      <c r="D1018" s="67"/>
      <c r="E1018" s="67"/>
      <c r="F1018" s="67"/>
      <c r="G1018" s="67"/>
      <c r="H1018" s="67"/>
      <c r="I1018" s="67"/>
      <c r="J1018" s="67"/>
      <c r="K1018" s="67"/>
      <c r="L1018" s="67"/>
      <c r="M1018" s="67"/>
      <c r="N1018" s="67"/>
      <c r="O1018" s="67"/>
      <c r="P1018" s="67"/>
      <c r="Q1018" s="67"/>
      <c r="R1018" s="67"/>
      <c r="S1018" s="67"/>
      <c r="T1018" s="67"/>
      <c r="U1018" s="67"/>
      <c r="V1018" s="67"/>
      <c r="W1018" s="67"/>
      <c r="X1018" s="67"/>
      <c r="Y1018" s="67"/>
      <c r="Z1018" s="67"/>
    </row>
    <row r="1019" spans="1:26" ht="15.75" customHeight="1">
      <c r="A1019" s="67"/>
      <c r="B1019" s="67"/>
      <c r="C1019" s="67"/>
      <c r="D1019" s="67"/>
      <c r="E1019" s="67"/>
      <c r="F1019" s="67"/>
      <c r="G1019" s="67"/>
      <c r="H1019" s="67"/>
      <c r="I1019" s="67"/>
      <c r="J1019" s="67"/>
      <c r="K1019" s="67"/>
      <c r="L1019" s="67"/>
      <c r="M1019" s="67"/>
      <c r="N1019" s="67"/>
      <c r="O1019" s="67"/>
      <c r="P1019" s="67"/>
      <c r="Q1019" s="67"/>
      <c r="R1019" s="67"/>
      <c r="S1019" s="67"/>
      <c r="T1019" s="67"/>
      <c r="U1019" s="67"/>
      <c r="V1019" s="67"/>
      <c r="W1019" s="67"/>
      <c r="X1019" s="67"/>
      <c r="Y1019" s="67"/>
      <c r="Z1019" s="67"/>
    </row>
    <row r="1020" spans="1:26" ht="15.75" customHeight="1">
      <c r="A1020" s="67"/>
      <c r="B1020" s="67"/>
      <c r="C1020" s="67"/>
      <c r="D1020" s="67"/>
      <c r="E1020" s="67"/>
      <c r="F1020" s="67"/>
      <c r="G1020" s="67"/>
      <c r="H1020" s="67"/>
      <c r="I1020" s="67"/>
      <c r="J1020" s="67"/>
      <c r="K1020" s="67"/>
      <c r="L1020" s="67"/>
      <c r="M1020" s="67"/>
      <c r="N1020" s="67"/>
      <c r="O1020" s="67"/>
      <c r="P1020" s="67"/>
      <c r="Q1020" s="67"/>
      <c r="R1020" s="67"/>
      <c r="S1020" s="67"/>
      <c r="T1020" s="67"/>
      <c r="U1020" s="67"/>
      <c r="V1020" s="67"/>
      <c r="W1020" s="67"/>
      <c r="X1020" s="67"/>
      <c r="Y1020" s="67"/>
      <c r="Z1020" s="67"/>
    </row>
    <row r="1021" spans="1:26" ht="15.75" customHeight="1">
      <c r="A1021" s="67"/>
      <c r="B1021" s="67"/>
      <c r="C1021" s="67"/>
      <c r="D1021" s="67"/>
      <c r="E1021" s="67"/>
      <c r="F1021" s="67"/>
      <c r="G1021" s="67"/>
      <c r="H1021" s="67"/>
      <c r="I1021" s="67"/>
      <c r="J1021" s="67"/>
      <c r="K1021" s="67"/>
      <c r="L1021" s="67"/>
      <c r="M1021" s="67"/>
      <c r="N1021" s="67"/>
      <c r="O1021" s="67"/>
      <c r="P1021" s="67"/>
      <c r="Q1021" s="67"/>
      <c r="R1021" s="67"/>
      <c r="S1021" s="67"/>
      <c r="T1021" s="67"/>
      <c r="U1021" s="67"/>
      <c r="V1021" s="67"/>
      <c r="W1021" s="67"/>
      <c r="X1021" s="67"/>
      <c r="Y1021" s="67"/>
      <c r="Z1021" s="67"/>
    </row>
    <row r="1022" spans="1:26" ht="15.75" customHeight="1">
      <c r="A1022" s="67"/>
      <c r="B1022" s="67"/>
      <c r="C1022" s="67"/>
      <c r="D1022" s="67"/>
      <c r="E1022" s="67"/>
      <c r="F1022" s="67"/>
      <c r="G1022" s="67"/>
      <c r="H1022" s="67"/>
      <c r="I1022" s="67"/>
      <c r="J1022" s="67"/>
      <c r="K1022" s="67"/>
      <c r="L1022" s="67"/>
      <c r="M1022" s="67"/>
      <c r="N1022" s="67"/>
      <c r="O1022" s="67"/>
      <c r="P1022" s="67"/>
      <c r="Q1022" s="67"/>
      <c r="R1022" s="67"/>
      <c r="S1022" s="67"/>
      <c r="T1022" s="67"/>
      <c r="U1022" s="67"/>
      <c r="V1022" s="67"/>
      <c r="W1022" s="67"/>
      <c r="X1022" s="67"/>
      <c r="Y1022" s="67"/>
      <c r="Z1022" s="67"/>
    </row>
    <row r="1023" spans="1:26" ht="15.75" customHeight="1">
      <c r="A1023" s="67"/>
      <c r="B1023" s="67"/>
      <c r="C1023" s="67"/>
      <c r="D1023" s="67"/>
      <c r="E1023" s="67"/>
      <c r="F1023" s="67"/>
      <c r="G1023" s="67"/>
      <c r="H1023" s="67"/>
      <c r="I1023" s="67"/>
      <c r="J1023" s="67"/>
      <c r="K1023" s="67"/>
      <c r="L1023" s="67"/>
      <c r="M1023" s="67"/>
      <c r="N1023" s="67"/>
      <c r="O1023" s="67"/>
      <c r="P1023" s="67"/>
      <c r="Q1023" s="67"/>
      <c r="R1023" s="67"/>
      <c r="S1023" s="67"/>
      <c r="T1023" s="67"/>
      <c r="U1023" s="67"/>
      <c r="V1023" s="67"/>
      <c r="W1023" s="67"/>
      <c r="X1023" s="67"/>
      <c r="Y1023" s="67"/>
      <c r="Z1023" s="67"/>
    </row>
    <row r="1024" spans="1:26" ht="15.75" customHeight="1">
      <c r="A1024" s="67"/>
      <c r="B1024" s="67"/>
      <c r="C1024" s="67"/>
      <c r="D1024" s="67"/>
      <c r="E1024" s="67"/>
      <c r="F1024" s="67"/>
      <c r="G1024" s="67"/>
      <c r="H1024" s="67"/>
      <c r="I1024" s="67"/>
      <c r="J1024" s="67"/>
      <c r="K1024" s="67"/>
      <c r="L1024" s="67"/>
      <c r="M1024" s="67"/>
      <c r="N1024" s="67"/>
      <c r="O1024" s="67"/>
      <c r="P1024" s="67"/>
      <c r="Q1024" s="67"/>
      <c r="R1024" s="67"/>
      <c r="S1024" s="67"/>
      <c r="T1024" s="67"/>
      <c r="U1024" s="67"/>
      <c r="V1024" s="67"/>
      <c r="W1024" s="67"/>
      <c r="X1024" s="67"/>
      <c r="Y1024" s="67"/>
      <c r="Z1024" s="67"/>
    </row>
    <row r="1025" spans="1:26" ht="15.75" customHeight="1">
      <c r="A1025" s="67"/>
      <c r="B1025" s="67"/>
      <c r="C1025" s="67"/>
      <c r="D1025" s="67"/>
      <c r="E1025" s="67"/>
      <c r="F1025" s="67"/>
      <c r="G1025" s="67"/>
      <c r="H1025" s="67"/>
      <c r="I1025" s="67"/>
      <c r="J1025" s="67"/>
      <c r="K1025" s="67"/>
      <c r="L1025" s="67"/>
      <c r="M1025" s="67"/>
      <c r="N1025" s="67"/>
      <c r="O1025" s="67"/>
      <c r="P1025" s="67"/>
      <c r="Q1025" s="67"/>
      <c r="R1025" s="67"/>
      <c r="S1025" s="67"/>
      <c r="T1025" s="67"/>
      <c r="U1025" s="67"/>
      <c r="V1025" s="67"/>
      <c r="W1025" s="67"/>
      <c r="X1025" s="67"/>
      <c r="Y1025" s="67"/>
      <c r="Z1025" s="67"/>
    </row>
    <row r="1026" spans="1:26" ht="15.75" customHeight="1">
      <c r="A1026" s="67"/>
      <c r="B1026" s="67"/>
      <c r="C1026" s="67"/>
      <c r="D1026" s="67"/>
      <c r="E1026" s="67"/>
      <c r="F1026" s="67"/>
      <c r="G1026" s="67"/>
      <c r="H1026" s="67"/>
      <c r="I1026" s="67"/>
      <c r="J1026" s="67"/>
      <c r="K1026" s="67"/>
      <c r="L1026" s="67"/>
      <c r="M1026" s="67"/>
      <c r="N1026" s="67"/>
      <c r="O1026" s="67"/>
      <c r="P1026" s="67"/>
      <c r="Q1026" s="67"/>
      <c r="R1026" s="67"/>
      <c r="S1026" s="67"/>
      <c r="T1026" s="67"/>
      <c r="U1026" s="67"/>
      <c r="V1026" s="67"/>
      <c r="W1026" s="67"/>
      <c r="X1026" s="67"/>
      <c r="Y1026" s="67"/>
      <c r="Z1026" s="67"/>
    </row>
    <row r="1027" spans="1:26" ht="15.75" customHeight="1">
      <c r="A1027" s="67"/>
      <c r="B1027" s="67"/>
      <c r="C1027" s="67"/>
      <c r="D1027" s="67"/>
      <c r="E1027" s="67"/>
      <c r="F1027" s="67"/>
      <c r="G1027" s="67"/>
      <c r="H1027" s="67"/>
      <c r="I1027" s="67"/>
      <c r="J1027" s="67"/>
      <c r="K1027" s="67"/>
      <c r="L1027" s="67"/>
      <c r="M1027" s="67"/>
      <c r="N1027" s="67"/>
      <c r="O1027" s="67"/>
      <c r="P1027" s="67"/>
      <c r="Q1027" s="67"/>
      <c r="R1027" s="67"/>
      <c r="S1027" s="67"/>
      <c r="T1027" s="67"/>
      <c r="U1027" s="67"/>
      <c r="V1027" s="67"/>
      <c r="W1027" s="67"/>
      <c r="X1027" s="67"/>
      <c r="Y1027" s="67"/>
      <c r="Z1027" s="67"/>
    </row>
    <row r="1028" spans="1:26" ht="15.75" customHeight="1">
      <c r="A1028" s="67"/>
      <c r="B1028" s="67"/>
      <c r="C1028" s="67"/>
      <c r="D1028" s="67"/>
      <c r="E1028" s="67"/>
      <c r="F1028" s="67"/>
      <c r="G1028" s="67"/>
      <c r="H1028" s="67"/>
      <c r="I1028" s="67"/>
      <c r="J1028" s="67"/>
      <c r="K1028" s="67"/>
      <c r="L1028" s="67"/>
      <c r="M1028" s="67"/>
      <c r="N1028" s="67"/>
      <c r="O1028" s="67"/>
      <c r="P1028" s="67"/>
      <c r="Q1028" s="67"/>
      <c r="R1028" s="67"/>
      <c r="S1028" s="67"/>
      <c r="T1028" s="67"/>
      <c r="U1028" s="67"/>
      <c r="V1028" s="67"/>
      <c r="W1028" s="67"/>
      <c r="X1028" s="67"/>
      <c r="Y1028" s="67"/>
      <c r="Z1028" s="67"/>
    </row>
    <row r="1029" spans="1:26" ht="15.75" customHeight="1">
      <c r="A1029" s="67"/>
      <c r="B1029" s="67"/>
      <c r="C1029" s="67"/>
      <c r="D1029" s="67"/>
      <c r="E1029" s="67"/>
      <c r="F1029" s="67"/>
      <c r="G1029" s="67"/>
      <c r="H1029" s="67"/>
      <c r="I1029" s="67"/>
      <c r="J1029" s="67"/>
      <c r="K1029" s="67"/>
      <c r="L1029" s="67"/>
      <c r="M1029" s="67"/>
      <c r="N1029" s="67"/>
      <c r="O1029" s="67"/>
      <c r="P1029" s="67"/>
      <c r="Q1029" s="67"/>
      <c r="R1029" s="67"/>
      <c r="S1029" s="67"/>
      <c r="T1029" s="67"/>
      <c r="U1029" s="67"/>
      <c r="V1029" s="67"/>
      <c r="W1029" s="67"/>
      <c r="X1029" s="67"/>
      <c r="Y1029" s="67"/>
      <c r="Z1029" s="67"/>
    </row>
    <row r="1030" spans="1:26" ht="15.75" customHeight="1">
      <c r="A1030" s="67"/>
      <c r="B1030" s="67"/>
      <c r="C1030" s="67"/>
      <c r="D1030" s="67"/>
      <c r="E1030" s="67"/>
      <c r="F1030" s="67"/>
      <c r="G1030" s="67"/>
      <c r="H1030" s="67"/>
      <c r="I1030" s="67"/>
      <c r="J1030" s="67"/>
      <c r="K1030" s="67"/>
      <c r="L1030" s="67"/>
      <c r="M1030" s="67"/>
      <c r="N1030" s="67"/>
      <c r="O1030" s="67"/>
      <c r="P1030" s="67"/>
      <c r="Q1030" s="67"/>
      <c r="R1030" s="67"/>
      <c r="S1030" s="67"/>
      <c r="T1030" s="67"/>
      <c r="U1030" s="67"/>
      <c r="V1030" s="67"/>
      <c r="W1030" s="67"/>
      <c r="X1030" s="67"/>
      <c r="Y1030" s="67"/>
      <c r="Z1030" s="67"/>
    </row>
    <row r="1031" spans="1:26" ht="15.75" customHeight="1">
      <c r="A1031" s="67"/>
      <c r="B1031" s="67"/>
      <c r="C1031" s="67"/>
      <c r="D1031" s="67"/>
      <c r="E1031" s="67"/>
      <c r="F1031" s="67"/>
      <c r="G1031" s="67"/>
      <c r="H1031" s="67"/>
      <c r="I1031" s="67"/>
      <c r="J1031" s="67"/>
      <c r="K1031" s="67"/>
      <c r="L1031" s="67"/>
      <c r="M1031" s="67"/>
      <c r="N1031" s="67"/>
      <c r="O1031" s="67"/>
      <c r="P1031" s="67"/>
      <c r="Q1031" s="67"/>
      <c r="R1031" s="67"/>
      <c r="S1031" s="67"/>
      <c r="T1031" s="67"/>
      <c r="U1031" s="67"/>
      <c r="V1031" s="67"/>
      <c r="W1031" s="67"/>
      <c r="X1031" s="67"/>
      <c r="Y1031" s="67"/>
      <c r="Z1031" s="67"/>
    </row>
    <row r="1032" spans="1:26" ht="15.75" customHeight="1">
      <c r="A1032" s="67"/>
      <c r="B1032" s="67"/>
      <c r="C1032" s="67"/>
      <c r="D1032" s="67"/>
      <c r="E1032" s="67"/>
      <c r="F1032" s="67"/>
      <c r="G1032" s="67"/>
      <c r="H1032" s="67"/>
      <c r="I1032" s="67"/>
      <c r="J1032" s="67"/>
      <c r="K1032" s="67"/>
      <c r="L1032" s="67"/>
      <c r="M1032" s="67"/>
      <c r="N1032" s="67"/>
      <c r="O1032" s="67"/>
      <c r="P1032" s="67"/>
      <c r="Q1032" s="67"/>
      <c r="R1032" s="67"/>
      <c r="S1032" s="67"/>
      <c r="T1032" s="67"/>
      <c r="U1032" s="67"/>
      <c r="V1032" s="67"/>
      <c r="W1032" s="67"/>
      <c r="X1032" s="67"/>
      <c r="Y1032" s="67"/>
      <c r="Z1032" s="67"/>
    </row>
    <row r="1033" spans="1:26" ht="15.75" customHeight="1">
      <c r="A1033" s="67"/>
      <c r="B1033" s="67"/>
      <c r="C1033" s="67"/>
      <c r="D1033" s="67"/>
      <c r="E1033" s="67"/>
      <c r="F1033" s="67"/>
      <c r="G1033" s="67"/>
      <c r="H1033" s="67"/>
      <c r="I1033" s="67"/>
      <c r="J1033" s="67"/>
      <c r="K1033" s="67"/>
      <c r="L1033" s="67"/>
      <c r="M1033" s="67"/>
      <c r="N1033" s="67"/>
      <c r="O1033" s="67"/>
      <c r="P1033" s="67"/>
      <c r="Q1033" s="67"/>
      <c r="R1033" s="67"/>
      <c r="S1033" s="67"/>
      <c r="T1033" s="67"/>
      <c r="U1033" s="67"/>
      <c r="V1033" s="67"/>
      <c r="W1033" s="67"/>
      <c r="X1033" s="67"/>
      <c r="Y1033" s="67"/>
      <c r="Z1033" s="67"/>
    </row>
    <row r="1034" spans="1:26" ht="15.75" customHeight="1">
      <c r="A1034" s="67"/>
      <c r="B1034" s="67"/>
      <c r="C1034" s="67"/>
      <c r="D1034" s="67"/>
      <c r="E1034" s="67"/>
      <c r="F1034" s="67"/>
      <c r="G1034" s="67"/>
      <c r="H1034" s="67"/>
      <c r="I1034" s="67"/>
      <c r="J1034" s="67"/>
      <c r="K1034" s="67"/>
      <c r="L1034" s="67"/>
      <c r="M1034" s="67"/>
      <c r="N1034" s="67"/>
      <c r="O1034" s="67"/>
      <c r="P1034" s="67"/>
      <c r="Q1034" s="67"/>
      <c r="R1034" s="67"/>
      <c r="S1034" s="67"/>
      <c r="T1034" s="67"/>
      <c r="U1034" s="67"/>
      <c r="V1034" s="67"/>
      <c r="W1034" s="67"/>
      <c r="X1034" s="67"/>
      <c r="Y1034" s="67"/>
      <c r="Z1034" s="67"/>
    </row>
    <row r="1035" spans="1:26" ht="15.75" customHeight="1">
      <c r="A1035" s="67"/>
      <c r="B1035" s="67"/>
      <c r="C1035" s="67"/>
      <c r="D1035" s="67"/>
      <c r="E1035" s="67"/>
      <c r="F1035" s="67"/>
      <c r="G1035" s="67"/>
      <c r="H1035" s="67"/>
      <c r="I1035" s="67"/>
      <c r="J1035" s="67"/>
      <c r="K1035" s="67"/>
      <c r="L1035" s="67"/>
      <c r="M1035" s="67"/>
      <c r="N1035" s="67"/>
      <c r="O1035" s="67"/>
      <c r="P1035" s="67"/>
      <c r="Q1035" s="67"/>
      <c r="R1035" s="67"/>
      <c r="S1035" s="67"/>
      <c r="T1035" s="67"/>
      <c r="U1035" s="67"/>
      <c r="V1035" s="67"/>
      <c r="W1035" s="67"/>
      <c r="X1035" s="67"/>
      <c r="Y1035" s="67"/>
      <c r="Z1035" s="67"/>
    </row>
    <row r="1036" spans="1:26" ht="15.75" customHeight="1">
      <c r="A1036" s="67"/>
      <c r="B1036" s="67"/>
      <c r="C1036" s="67"/>
      <c r="D1036" s="67"/>
      <c r="E1036" s="67"/>
      <c r="F1036" s="67"/>
      <c r="G1036" s="67"/>
      <c r="H1036" s="67"/>
      <c r="I1036" s="67"/>
      <c r="J1036" s="67"/>
      <c r="K1036" s="67"/>
      <c r="L1036" s="67"/>
      <c r="M1036" s="67"/>
      <c r="N1036" s="67"/>
      <c r="O1036" s="67"/>
      <c r="P1036" s="67"/>
      <c r="Q1036" s="67"/>
      <c r="R1036" s="67"/>
      <c r="S1036" s="67"/>
      <c r="T1036" s="67"/>
      <c r="U1036" s="67"/>
      <c r="V1036" s="67"/>
      <c r="W1036" s="67"/>
      <c r="X1036" s="67"/>
      <c r="Y1036" s="67"/>
      <c r="Z1036" s="67"/>
    </row>
    <row r="1037" spans="1:26" ht="15.75" customHeight="1">
      <c r="A1037" s="67"/>
      <c r="B1037" s="67"/>
      <c r="C1037" s="67"/>
      <c r="D1037" s="67"/>
      <c r="E1037" s="67"/>
      <c r="F1037" s="67"/>
      <c r="G1037" s="67"/>
      <c r="H1037" s="67"/>
      <c r="I1037" s="67"/>
      <c r="J1037" s="67"/>
      <c r="K1037" s="67"/>
      <c r="L1037" s="67"/>
      <c r="M1037" s="67"/>
      <c r="N1037" s="67"/>
      <c r="O1037" s="67"/>
      <c r="P1037" s="67"/>
      <c r="Q1037" s="67"/>
      <c r="R1037" s="67"/>
      <c r="S1037" s="67"/>
      <c r="T1037" s="67"/>
      <c r="U1037" s="67"/>
      <c r="V1037" s="67"/>
      <c r="W1037" s="67"/>
      <c r="X1037" s="67"/>
      <c r="Y1037" s="67"/>
      <c r="Z1037" s="67"/>
    </row>
    <row r="1038" spans="1:26" ht="15.75" customHeight="1">
      <c r="A1038" s="67"/>
      <c r="B1038" s="67"/>
      <c r="C1038" s="67"/>
      <c r="D1038" s="67"/>
      <c r="E1038" s="67"/>
      <c r="F1038" s="67"/>
      <c r="G1038" s="67"/>
      <c r="H1038" s="67"/>
      <c r="I1038" s="67"/>
      <c r="J1038" s="67"/>
      <c r="K1038" s="67"/>
      <c r="L1038" s="67"/>
      <c r="M1038" s="67"/>
      <c r="N1038" s="67"/>
      <c r="O1038" s="67"/>
      <c r="P1038" s="67"/>
      <c r="Q1038" s="67"/>
      <c r="R1038" s="67"/>
      <c r="S1038" s="67"/>
      <c r="T1038" s="67"/>
      <c r="U1038" s="67"/>
      <c r="V1038" s="67"/>
      <c r="W1038" s="67"/>
      <c r="X1038" s="67"/>
      <c r="Y1038" s="67"/>
      <c r="Z1038" s="67"/>
    </row>
    <row r="1039" spans="1:26" ht="15.75" customHeight="1">
      <c r="A1039" s="67"/>
      <c r="B1039" s="67"/>
      <c r="C1039" s="67"/>
      <c r="D1039" s="67"/>
      <c r="E1039" s="67"/>
      <c r="F1039" s="67"/>
      <c r="G1039" s="67"/>
      <c r="H1039" s="67"/>
      <c r="I1039" s="67"/>
      <c r="J1039" s="67"/>
      <c r="K1039" s="67"/>
      <c r="L1039" s="67"/>
      <c r="M1039" s="67"/>
      <c r="N1039" s="67"/>
      <c r="O1039" s="67"/>
      <c r="P1039" s="67"/>
      <c r="Q1039" s="67"/>
      <c r="R1039" s="67"/>
      <c r="S1039" s="67"/>
      <c r="T1039" s="67"/>
      <c r="U1039" s="67"/>
      <c r="V1039" s="67"/>
      <c r="W1039" s="67"/>
      <c r="X1039" s="67"/>
      <c r="Y1039" s="67"/>
      <c r="Z1039" s="67"/>
    </row>
    <row r="1040" spans="1:26" ht="15.75" customHeight="1">
      <c r="A1040" s="67"/>
      <c r="B1040" s="67"/>
      <c r="C1040" s="67"/>
      <c r="D1040" s="67"/>
      <c r="E1040" s="67"/>
      <c r="F1040" s="67"/>
      <c r="G1040" s="67"/>
      <c r="H1040" s="67"/>
      <c r="I1040" s="67"/>
      <c r="J1040" s="67"/>
      <c r="K1040" s="67"/>
      <c r="L1040" s="67"/>
      <c r="M1040" s="67"/>
      <c r="N1040" s="67"/>
      <c r="O1040" s="67"/>
      <c r="P1040" s="67"/>
      <c r="Q1040" s="67"/>
      <c r="R1040" s="67"/>
      <c r="S1040" s="67"/>
      <c r="T1040" s="67"/>
      <c r="U1040" s="67"/>
      <c r="V1040" s="67"/>
      <c r="W1040" s="67"/>
      <c r="X1040" s="67"/>
      <c r="Y1040" s="67"/>
      <c r="Z1040" s="67"/>
    </row>
    <row r="1041" spans="1:26" ht="15.75" customHeight="1">
      <c r="A1041" s="67"/>
      <c r="B1041" s="67"/>
      <c r="C1041" s="67"/>
      <c r="D1041" s="67"/>
      <c r="E1041" s="67"/>
      <c r="F1041" s="67"/>
      <c r="G1041" s="67"/>
      <c r="H1041" s="67"/>
      <c r="I1041" s="67"/>
      <c r="J1041" s="67"/>
      <c r="K1041" s="67"/>
      <c r="L1041" s="67"/>
      <c r="M1041" s="67"/>
      <c r="N1041" s="67"/>
      <c r="O1041" s="67"/>
      <c r="P1041" s="67"/>
      <c r="Q1041" s="67"/>
      <c r="R1041" s="67"/>
      <c r="S1041" s="67"/>
      <c r="T1041" s="67"/>
      <c r="U1041" s="67"/>
      <c r="V1041" s="67"/>
      <c r="W1041" s="67"/>
      <c r="X1041" s="67"/>
      <c r="Y1041" s="67"/>
      <c r="Z1041" s="67"/>
    </row>
    <row r="1042" spans="1:26" ht="15.75" customHeight="1">
      <c r="A1042" s="67"/>
      <c r="B1042" s="67"/>
      <c r="C1042" s="67"/>
      <c r="D1042" s="67"/>
      <c r="E1042" s="67"/>
      <c r="F1042" s="67"/>
      <c r="G1042" s="67"/>
      <c r="H1042" s="67"/>
      <c r="I1042" s="67"/>
      <c r="J1042" s="67"/>
      <c r="K1042" s="67"/>
      <c r="L1042" s="67"/>
      <c r="M1042" s="67"/>
      <c r="N1042" s="67"/>
      <c r="O1042" s="67"/>
      <c r="P1042" s="67"/>
      <c r="Q1042" s="67"/>
      <c r="R1042" s="67"/>
      <c r="S1042" s="67"/>
      <c r="T1042" s="67"/>
      <c r="U1042" s="67"/>
      <c r="V1042" s="67"/>
      <c r="W1042" s="67"/>
      <c r="X1042" s="67"/>
      <c r="Y1042" s="67"/>
      <c r="Z1042" s="67"/>
    </row>
    <row r="1043" spans="1:26" ht="15.75" customHeight="1">
      <c r="A1043" s="67"/>
      <c r="B1043" s="67"/>
      <c r="C1043" s="67"/>
      <c r="D1043" s="67"/>
      <c r="E1043" s="67"/>
      <c r="F1043" s="67"/>
      <c r="G1043" s="67"/>
      <c r="H1043" s="67"/>
      <c r="I1043" s="67"/>
      <c r="J1043" s="67"/>
      <c r="K1043" s="67"/>
      <c r="L1043" s="67"/>
      <c r="M1043" s="67"/>
      <c r="N1043" s="67"/>
      <c r="O1043" s="67"/>
      <c r="P1043" s="67"/>
      <c r="Q1043" s="67"/>
      <c r="R1043" s="67"/>
      <c r="S1043" s="67"/>
      <c r="T1043" s="67"/>
      <c r="U1043" s="67"/>
      <c r="V1043" s="67"/>
      <c r="W1043" s="67"/>
      <c r="X1043" s="67"/>
      <c r="Y1043" s="67"/>
      <c r="Z1043" s="67"/>
    </row>
    <row r="1044" spans="1:26" ht="15.75" customHeight="1">
      <c r="A1044" s="67"/>
      <c r="B1044" s="67"/>
      <c r="C1044" s="67"/>
      <c r="D1044" s="67"/>
      <c r="E1044" s="67"/>
      <c r="F1044" s="67"/>
      <c r="G1044" s="67"/>
      <c r="H1044" s="67"/>
      <c r="I1044" s="67"/>
      <c r="J1044" s="67"/>
      <c r="K1044" s="67"/>
      <c r="L1044" s="67"/>
      <c r="M1044" s="67"/>
      <c r="N1044" s="67"/>
      <c r="O1044" s="67"/>
      <c r="P1044" s="67"/>
      <c r="Q1044" s="67"/>
      <c r="R1044" s="67"/>
      <c r="S1044" s="67"/>
      <c r="T1044" s="67"/>
      <c r="U1044" s="67"/>
      <c r="V1044" s="67"/>
      <c r="W1044" s="67"/>
      <c r="X1044" s="67"/>
      <c r="Y1044" s="67"/>
      <c r="Z1044" s="67"/>
    </row>
    <row r="1045" spans="1:26" ht="15.75" customHeight="1">
      <c r="A1045" s="67"/>
      <c r="B1045" s="67"/>
      <c r="C1045" s="67"/>
      <c r="D1045" s="67"/>
      <c r="E1045" s="67"/>
      <c r="F1045" s="67"/>
      <c r="G1045" s="67"/>
      <c r="H1045" s="67"/>
      <c r="I1045" s="67"/>
      <c r="J1045" s="67"/>
      <c r="K1045" s="67"/>
      <c r="L1045" s="67"/>
      <c r="M1045" s="67"/>
      <c r="N1045" s="67"/>
      <c r="O1045" s="67"/>
      <c r="P1045" s="67"/>
      <c r="Q1045" s="67"/>
      <c r="R1045" s="67"/>
      <c r="S1045" s="67"/>
      <c r="T1045" s="67"/>
      <c r="U1045" s="67"/>
      <c r="V1045" s="67"/>
      <c r="W1045" s="67"/>
      <c r="X1045" s="67"/>
      <c r="Y1045" s="67"/>
      <c r="Z1045" s="67"/>
    </row>
    <row r="1046" spans="1:26" ht="15.75" customHeight="1">
      <c r="A1046" s="67"/>
      <c r="B1046" s="67"/>
      <c r="C1046" s="67"/>
      <c r="D1046" s="67"/>
      <c r="E1046" s="67"/>
      <c r="F1046" s="67"/>
      <c r="G1046" s="67"/>
      <c r="H1046" s="67"/>
      <c r="I1046" s="67"/>
      <c r="J1046" s="67"/>
      <c r="K1046" s="67"/>
      <c r="L1046" s="67"/>
      <c r="M1046" s="67"/>
      <c r="N1046" s="67"/>
      <c r="O1046" s="67"/>
      <c r="P1046" s="67"/>
      <c r="Q1046" s="67"/>
      <c r="R1046" s="67"/>
      <c r="S1046" s="67"/>
      <c r="T1046" s="67"/>
      <c r="U1046" s="67"/>
      <c r="V1046" s="67"/>
      <c r="W1046" s="67"/>
      <c r="X1046" s="67"/>
      <c r="Y1046" s="67"/>
      <c r="Z1046" s="67"/>
    </row>
    <row r="1047" spans="1:26" ht="15.75" customHeight="1">
      <c r="A1047" s="67"/>
      <c r="B1047" s="67"/>
      <c r="C1047" s="67"/>
      <c r="D1047" s="67"/>
      <c r="E1047" s="67"/>
      <c r="F1047" s="67"/>
      <c r="G1047" s="67"/>
      <c r="H1047" s="67"/>
      <c r="I1047" s="67"/>
      <c r="J1047" s="67"/>
      <c r="K1047" s="67"/>
      <c r="L1047" s="67"/>
      <c r="M1047" s="67"/>
      <c r="N1047" s="67"/>
      <c r="O1047" s="67"/>
      <c r="P1047" s="67"/>
      <c r="Q1047" s="67"/>
      <c r="R1047" s="67"/>
      <c r="S1047" s="67"/>
      <c r="T1047" s="67"/>
      <c r="U1047" s="67"/>
      <c r="V1047" s="67"/>
      <c r="W1047" s="67"/>
      <c r="X1047" s="67"/>
      <c r="Y1047" s="67"/>
      <c r="Z1047" s="67"/>
    </row>
    <row r="1048" spans="1:26" ht="15.75" customHeight="1">
      <c r="A1048" s="67"/>
      <c r="B1048" s="67"/>
      <c r="C1048" s="67"/>
      <c r="D1048" s="67"/>
      <c r="E1048" s="67"/>
      <c r="F1048" s="67"/>
      <c r="G1048" s="67"/>
      <c r="H1048" s="67"/>
      <c r="I1048" s="67"/>
      <c r="J1048" s="67"/>
      <c r="K1048" s="67"/>
      <c r="L1048" s="67"/>
      <c r="M1048" s="67"/>
      <c r="N1048" s="67"/>
      <c r="O1048" s="67"/>
      <c r="P1048" s="67"/>
      <c r="Q1048" s="67"/>
      <c r="R1048" s="67"/>
      <c r="S1048" s="67"/>
      <c r="T1048" s="67"/>
      <c r="U1048" s="67"/>
      <c r="V1048" s="67"/>
      <c r="W1048" s="67"/>
      <c r="X1048" s="67"/>
      <c r="Y1048" s="67"/>
      <c r="Z1048" s="67"/>
    </row>
    <row r="1049" spans="1:26" ht="15.75" customHeight="1">
      <c r="A1049" s="67"/>
      <c r="B1049" s="67"/>
      <c r="C1049" s="67"/>
      <c r="D1049" s="67"/>
      <c r="E1049" s="67"/>
      <c r="F1049" s="67"/>
      <c r="G1049" s="67"/>
      <c r="H1049" s="67"/>
      <c r="I1049" s="67"/>
      <c r="J1049" s="67"/>
      <c r="K1049" s="67"/>
      <c r="L1049" s="67"/>
      <c r="M1049" s="67"/>
      <c r="N1049" s="67"/>
      <c r="O1049" s="67"/>
      <c r="P1049" s="67"/>
      <c r="Q1049" s="67"/>
      <c r="R1049" s="67"/>
      <c r="S1049" s="67"/>
      <c r="T1049" s="67"/>
      <c r="U1049" s="67"/>
      <c r="V1049" s="67"/>
      <c r="W1049" s="67"/>
      <c r="X1049" s="67"/>
      <c r="Y1049" s="67"/>
      <c r="Z1049" s="67"/>
    </row>
    <row r="1050" spans="1:26" ht="15.75" customHeight="1">
      <c r="A1050" s="67"/>
      <c r="B1050" s="67"/>
      <c r="C1050" s="67"/>
      <c r="D1050" s="67"/>
      <c r="E1050" s="67"/>
      <c r="F1050" s="67"/>
      <c r="G1050" s="67"/>
      <c r="H1050" s="67"/>
      <c r="I1050" s="67"/>
      <c r="J1050" s="67"/>
      <c r="K1050" s="67"/>
      <c r="L1050" s="67"/>
      <c r="M1050" s="67"/>
      <c r="N1050" s="67"/>
      <c r="O1050" s="67"/>
      <c r="P1050" s="67"/>
      <c r="Q1050" s="67"/>
      <c r="R1050" s="67"/>
      <c r="S1050" s="67"/>
      <c r="T1050" s="67"/>
      <c r="U1050" s="67"/>
      <c r="V1050" s="67"/>
      <c r="W1050" s="67"/>
      <c r="X1050" s="67"/>
      <c r="Y1050" s="67"/>
      <c r="Z1050" s="67"/>
    </row>
    <row r="1051" spans="1:26" ht="15.75" customHeight="1">
      <c r="A1051" s="67"/>
      <c r="B1051" s="67"/>
      <c r="C1051" s="67"/>
      <c r="D1051" s="67"/>
      <c r="E1051" s="67"/>
      <c r="F1051" s="67"/>
      <c r="G1051" s="67"/>
      <c r="H1051" s="67"/>
      <c r="I1051" s="67"/>
      <c r="J1051" s="67"/>
      <c r="K1051" s="67"/>
      <c r="L1051" s="67"/>
      <c r="M1051" s="67"/>
      <c r="N1051" s="67"/>
      <c r="O1051" s="67"/>
      <c r="P1051" s="67"/>
      <c r="Q1051" s="67"/>
      <c r="R1051" s="67"/>
      <c r="S1051" s="67"/>
      <c r="T1051" s="67"/>
      <c r="U1051" s="67"/>
      <c r="V1051" s="67"/>
      <c r="W1051" s="67"/>
      <c r="X1051" s="67"/>
      <c r="Y1051" s="67"/>
      <c r="Z1051" s="67"/>
    </row>
    <row r="1052" spans="1:26" ht="15.75" customHeight="1">
      <c r="A1052" s="67"/>
      <c r="B1052" s="67"/>
      <c r="C1052" s="67"/>
      <c r="D1052" s="67"/>
      <c r="E1052" s="67"/>
      <c r="F1052" s="67"/>
      <c r="G1052" s="67"/>
      <c r="H1052" s="67"/>
      <c r="I1052" s="67"/>
      <c r="J1052" s="67"/>
      <c r="K1052" s="67"/>
      <c r="L1052" s="67"/>
      <c r="M1052" s="67"/>
      <c r="N1052" s="67"/>
      <c r="O1052" s="67"/>
      <c r="P1052" s="67"/>
      <c r="Q1052" s="67"/>
      <c r="R1052" s="67"/>
      <c r="S1052" s="67"/>
      <c r="T1052" s="67"/>
      <c r="U1052" s="67"/>
      <c r="V1052" s="67"/>
      <c r="W1052" s="67"/>
      <c r="X1052" s="67"/>
      <c r="Y1052" s="67"/>
      <c r="Z1052" s="67"/>
    </row>
    <row r="1053" spans="1:26" ht="15.75" customHeight="1">
      <c r="A1053" s="67"/>
      <c r="B1053" s="67"/>
      <c r="C1053" s="67"/>
      <c r="D1053" s="67"/>
      <c r="E1053" s="67"/>
      <c r="F1053" s="67"/>
      <c r="G1053" s="67"/>
      <c r="H1053" s="67"/>
      <c r="I1053" s="67"/>
      <c r="J1053" s="67"/>
      <c r="K1053" s="67"/>
      <c r="L1053" s="67"/>
      <c r="M1053" s="67"/>
      <c r="N1053" s="67"/>
      <c r="O1053" s="67"/>
      <c r="P1053" s="67"/>
      <c r="Q1053" s="67"/>
      <c r="R1053" s="67"/>
      <c r="S1053" s="67"/>
      <c r="T1053" s="67"/>
      <c r="U1053" s="67"/>
      <c r="V1053" s="67"/>
      <c r="W1053" s="67"/>
      <c r="X1053" s="67"/>
      <c r="Y1053" s="67"/>
      <c r="Z1053" s="67"/>
    </row>
    <row r="1054" spans="1:26" ht="15.75" customHeight="1">
      <c r="A1054" s="67"/>
      <c r="B1054" s="67"/>
      <c r="C1054" s="67"/>
      <c r="D1054" s="67"/>
      <c r="E1054" s="67"/>
      <c r="F1054" s="67"/>
      <c r="G1054" s="67"/>
      <c r="H1054" s="67"/>
      <c r="I1054" s="67"/>
      <c r="J1054" s="67"/>
      <c r="K1054" s="67"/>
      <c r="L1054" s="67"/>
      <c r="M1054" s="67"/>
      <c r="N1054" s="67"/>
      <c r="O1054" s="67"/>
      <c r="P1054" s="67"/>
      <c r="Q1054" s="67"/>
      <c r="R1054" s="67"/>
      <c r="S1054" s="67"/>
      <c r="T1054" s="67"/>
      <c r="U1054" s="67"/>
      <c r="V1054" s="67"/>
      <c r="W1054" s="67"/>
      <c r="X1054" s="67"/>
      <c r="Y1054" s="67"/>
      <c r="Z1054" s="67"/>
    </row>
    <row r="1055" spans="1:26" ht="15.75" customHeight="1">
      <c r="A1055" s="67"/>
      <c r="B1055" s="67"/>
      <c r="C1055" s="67"/>
      <c r="D1055" s="67"/>
      <c r="E1055" s="67"/>
      <c r="F1055" s="67"/>
      <c r="G1055" s="67"/>
      <c r="H1055" s="67"/>
      <c r="I1055" s="67"/>
      <c r="J1055" s="67"/>
      <c r="K1055" s="67"/>
      <c r="L1055" s="67"/>
      <c r="M1055" s="67"/>
      <c r="N1055" s="67"/>
      <c r="O1055" s="67"/>
      <c r="P1055" s="67"/>
      <c r="Q1055" s="67"/>
      <c r="R1055" s="67"/>
      <c r="S1055" s="67"/>
      <c r="T1055" s="67"/>
      <c r="U1055" s="67"/>
      <c r="V1055" s="67"/>
      <c r="W1055" s="67"/>
      <c r="X1055" s="67"/>
      <c r="Y1055" s="67"/>
      <c r="Z1055" s="67"/>
    </row>
    <row r="1056" spans="1:26" ht="15.75" customHeight="1">
      <c r="A1056" s="67"/>
      <c r="B1056" s="67"/>
      <c r="C1056" s="67"/>
      <c r="D1056" s="67"/>
      <c r="E1056" s="67"/>
      <c r="F1056" s="67"/>
      <c r="G1056" s="67"/>
      <c r="H1056" s="67"/>
      <c r="I1056" s="67"/>
      <c r="J1056" s="67"/>
      <c r="K1056" s="67"/>
      <c r="L1056" s="67"/>
      <c r="M1056" s="67"/>
      <c r="N1056" s="67"/>
      <c r="O1056" s="67"/>
      <c r="P1056" s="67"/>
      <c r="Q1056" s="67"/>
      <c r="R1056" s="67"/>
      <c r="S1056" s="67"/>
      <c r="T1056" s="67"/>
      <c r="U1056" s="67"/>
      <c r="V1056" s="67"/>
      <c r="W1056" s="67"/>
      <c r="X1056" s="67"/>
      <c r="Y1056" s="67"/>
      <c r="Z1056" s="67"/>
    </row>
    <row r="1057" spans="1:26" ht="15.75" customHeight="1">
      <c r="A1057" s="67"/>
      <c r="B1057" s="67"/>
      <c r="C1057" s="67"/>
      <c r="D1057" s="67"/>
      <c r="E1057" s="67"/>
      <c r="F1057" s="67"/>
      <c r="G1057" s="67"/>
      <c r="H1057" s="67"/>
      <c r="I1057" s="67"/>
      <c r="J1057" s="67"/>
      <c r="K1057" s="67"/>
      <c r="L1057" s="67"/>
      <c r="M1057" s="67"/>
      <c r="N1057" s="67"/>
      <c r="O1057" s="67"/>
      <c r="P1057" s="67"/>
      <c r="Q1057" s="67"/>
      <c r="R1057" s="67"/>
      <c r="S1057" s="67"/>
      <c r="T1057" s="67"/>
      <c r="U1057" s="67"/>
      <c r="V1057" s="67"/>
      <c r="W1057" s="67"/>
      <c r="X1057" s="67"/>
      <c r="Y1057" s="67"/>
      <c r="Z1057" s="67"/>
    </row>
    <row r="1058" spans="1:26" ht="15.75" customHeight="1">
      <c r="A1058" s="67"/>
      <c r="B1058" s="67"/>
      <c r="C1058" s="67"/>
      <c r="D1058" s="67"/>
      <c r="E1058" s="67"/>
      <c r="F1058" s="67"/>
      <c r="G1058" s="67"/>
      <c r="H1058" s="67"/>
      <c r="I1058" s="67"/>
      <c r="J1058" s="67"/>
      <c r="K1058" s="67"/>
      <c r="L1058" s="67"/>
      <c r="M1058" s="67"/>
      <c r="N1058" s="67"/>
      <c r="O1058" s="67"/>
      <c r="P1058" s="67"/>
      <c r="Q1058" s="67"/>
      <c r="R1058" s="67"/>
      <c r="S1058" s="67"/>
      <c r="T1058" s="67"/>
      <c r="U1058" s="67"/>
      <c r="V1058" s="67"/>
      <c r="W1058" s="67"/>
      <c r="X1058" s="67"/>
      <c r="Y1058" s="67"/>
      <c r="Z1058" s="67"/>
    </row>
    <row r="1059" spans="1:26" ht="15.75" customHeight="1">
      <c r="A1059" s="67"/>
      <c r="B1059" s="67"/>
      <c r="C1059" s="67"/>
      <c r="D1059" s="67"/>
      <c r="E1059" s="67"/>
      <c r="F1059" s="67"/>
      <c r="G1059" s="67"/>
      <c r="H1059" s="67"/>
      <c r="I1059" s="67"/>
      <c r="J1059" s="67"/>
      <c r="K1059" s="67"/>
      <c r="L1059" s="67"/>
      <c r="M1059" s="67"/>
      <c r="N1059" s="67"/>
      <c r="O1059" s="67"/>
      <c r="P1059" s="67"/>
      <c r="Q1059" s="67"/>
      <c r="R1059" s="67"/>
      <c r="S1059" s="67"/>
      <c r="T1059" s="67"/>
      <c r="U1059" s="67"/>
      <c r="V1059" s="67"/>
      <c r="W1059" s="67"/>
      <c r="X1059" s="67"/>
      <c r="Y1059" s="67"/>
      <c r="Z1059" s="67"/>
    </row>
    <row r="1060" spans="1:26" ht="15.75" customHeight="1">
      <c r="A1060" s="67"/>
      <c r="B1060" s="67"/>
      <c r="C1060" s="67"/>
      <c r="D1060" s="67"/>
      <c r="E1060" s="67"/>
      <c r="F1060" s="67"/>
      <c r="G1060" s="67"/>
      <c r="H1060" s="67"/>
      <c r="I1060" s="67"/>
      <c r="J1060" s="67"/>
      <c r="K1060" s="67"/>
      <c r="L1060" s="67"/>
      <c r="M1060" s="67"/>
      <c r="N1060" s="67"/>
      <c r="O1060" s="67"/>
      <c r="P1060" s="67"/>
      <c r="Q1060" s="67"/>
      <c r="R1060" s="67"/>
      <c r="S1060" s="67"/>
      <c r="T1060" s="67"/>
      <c r="U1060" s="67"/>
      <c r="V1060" s="67"/>
      <c r="W1060" s="67"/>
      <c r="X1060" s="67"/>
      <c r="Y1060" s="67"/>
      <c r="Z1060" s="67"/>
    </row>
    <row r="1061" spans="1:26" ht="15.75" customHeight="1">
      <c r="A1061" s="67"/>
      <c r="B1061" s="67"/>
      <c r="C1061" s="67"/>
      <c r="D1061" s="67"/>
      <c r="E1061" s="67"/>
      <c r="F1061" s="67"/>
      <c r="G1061" s="67"/>
      <c r="H1061" s="67"/>
      <c r="I1061" s="67"/>
      <c r="J1061" s="67"/>
      <c r="K1061" s="67"/>
      <c r="L1061" s="67"/>
      <c r="M1061" s="67"/>
      <c r="N1061" s="67"/>
      <c r="O1061" s="67"/>
      <c r="P1061" s="67"/>
      <c r="Q1061" s="67"/>
      <c r="R1061" s="67"/>
      <c r="S1061" s="67"/>
      <c r="T1061" s="67"/>
      <c r="U1061" s="67"/>
      <c r="V1061" s="67"/>
      <c r="W1061" s="67"/>
      <c r="X1061" s="67"/>
      <c r="Y1061" s="67"/>
      <c r="Z1061" s="67"/>
    </row>
    <row r="1062" spans="1:26" ht="15.75" customHeight="1">
      <c r="A1062" s="67"/>
      <c r="B1062" s="67"/>
      <c r="C1062" s="67"/>
      <c r="D1062" s="67"/>
      <c r="E1062" s="67"/>
      <c r="F1062" s="67"/>
      <c r="G1062" s="67"/>
      <c r="H1062" s="67"/>
      <c r="I1062" s="67"/>
      <c r="J1062" s="67"/>
      <c r="K1062" s="67"/>
      <c r="L1062" s="67"/>
      <c r="M1062" s="67"/>
      <c r="N1062" s="67"/>
      <c r="O1062" s="67"/>
      <c r="P1062" s="67"/>
      <c r="Q1062" s="67"/>
      <c r="R1062" s="67"/>
      <c r="S1062" s="67"/>
      <c r="T1062" s="67"/>
      <c r="U1062" s="67"/>
      <c r="V1062" s="67"/>
      <c r="W1062" s="67"/>
      <c r="X1062" s="67"/>
      <c r="Y1062" s="67"/>
      <c r="Z1062" s="67"/>
    </row>
    <row r="1063" spans="1:26" ht="15.75" customHeight="1">
      <c r="A1063" s="67"/>
      <c r="B1063" s="67"/>
      <c r="C1063" s="67"/>
      <c r="D1063" s="67"/>
      <c r="E1063" s="67"/>
      <c r="F1063" s="67"/>
      <c r="G1063" s="67"/>
      <c r="H1063" s="67"/>
      <c r="I1063" s="67"/>
      <c r="J1063" s="67"/>
      <c r="K1063" s="67"/>
      <c r="L1063" s="67"/>
      <c r="M1063" s="67"/>
      <c r="N1063" s="67"/>
      <c r="O1063" s="67"/>
      <c r="P1063" s="67"/>
      <c r="Q1063" s="67"/>
      <c r="R1063" s="67"/>
      <c r="S1063" s="67"/>
      <c r="T1063" s="67"/>
      <c r="U1063" s="67"/>
      <c r="V1063" s="67"/>
      <c r="W1063" s="67"/>
      <c r="X1063" s="67"/>
      <c r="Y1063" s="67"/>
      <c r="Z1063" s="67"/>
    </row>
    <row r="1064" spans="1:26" ht="15.75" customHeight="1">
      <c r="A1064" s="67"/>
      <c r="B1064" s="67"/>
      <c r="C1064" s="67"/>
      <c r="D1064" s="67"/>
      <c r="E1064" s="67"/>
      <c r="F1064" s="67"/>
      <c r="G1064" s="67"/>
      <c r="H1064" s="67"/>
      <c r="I1064" s="67"/>
      <c r="J1064" s="67"/>
      <c r="K1064" s="67"/>
      <c r="L1064" s="67"/>
      <c r="M1064" s="67"/>
      <c r="N1064" s="67"/>
      <c r="O1064" s="67"/>
      <c r="P1064" s="67"/>
      <c r="Q1064" s="67"/>
      <c r="R1064" s="67"/>
      <c r="S1064" s="67"/>
      <c r="T1064" s="67"/>
      <c r="U1064" s="67"/>
      <c r="V1064" s="67"/>
      <c r="W1064" s="67"/>
      <c r="X1064" s="67"/>
      <c r="Y1064" s="67"/>
      <c r="Z1064" s="67"/>
    </row>
    <row r="1065" spans="1:26" ht="15.75" customHeight="1">
      <c r="A1065" s="67"/>
      <c r="B1065" s="67"/>
      <c r="C1065" s="67"/>
      <c r="D1065" s="67"/>
      <c r="E1065" s="67"/>
      <c r="F1065" s="67"/>
      <c r="G1065" s="67"/>
      <c r="H1065" s="67"/>
      <c r="I1065" s="67"/>
      <c r="J1065" s="67"/>
      <c r="K1065" s="67"/>
      <c r="L1065" s="67"/>
      <c r="M1065" s="67"/>
      <c r="N1065" s="67"/>
      <c r="O1065" s="67"/>
      <c r="P1065" s="67"/>
      <c r="Q1065" s="67"/>
      <c r="R1065" s="67"/>
      <c r="S1065" s="67"/>
      <c r="T1065" s="67"/>
      <c r="U1065" s="67"/>
      <c r="V1065" s="67"/>
      <c r="W1065" s="67"/>
      <c r="X1065" s="67"/>
      <c r="Y1065" s="67"/>
      <c r="Z1065" s="67"/>
    </row>
    <row r="1066" spans="1:26" ht="15.75" customHeight="1">
      <c r="A1066" s="67"/>
      <c r="B1066" s="67"/>
      <c r="C1066" s="67"/>
      <c r="D1066" s="67"/>
      <c r="E1066" s="67"/>
      <c r="F1066" s="67"/>
      <c r="G1066" s="67"/>
      <c r="H1066" s="67"/>
      <c r="I1066" s="67"/>
      <c r="J1066" s="67"/>
      <c r="K1066" s="67"/>
      <c r="L1066" s="67"/>
      <c r="M1066" s="67"/>
      <c r="N1066" s="67"/>
      <c r="O1066" s="67"/>
      <c r="P1066" s="67"/>
      <c r="Q1066" s="67"/>
      <c r="R1066" s="67"/>
      <c r="S1066" s="67"/>
      <c r="T1066" s="67"/>
      <c r="U1066" s="67"/>
      <c r="V1066" s="67"/>
      <c r="W1066" s="67"/>
      <c r="X1066" s="67"/>
      <c r="Y1066" s="67"/>
      <c r="Z1066" s="67"/>
    </row>
    <row r="1067" spans="1:26" ht="15.75" customHeight="1">
      <c r="A1067" s="67"/>
      <c r="B1067" s="67"/>
      <c r="C1067" s="67"/>
      <c r="D1067" s="67"/>
      <c r="E1067" s="67"/>
      <c r="F1067" s="67"/>
      <c r="G1067" s="67"/>
      <c r="H1067" s="67"/>
      <c r="I1067" s="67"/>
      <c r="J1067" s="67"/>
      <c r="K1067" s="67"/>
      <c r="L1067" s="67"/>
      <c r="M1067" s="67"/>
      <c r="N1067" s="67"/>
      <c r="O1067" s="67"/>
      <c r="P1067" s="67"/>
      <c r="Q1067" s="67"/>
      <c r="R1067" s="67"/>
      <c r="S1067" s="67"/>
      <c r="T1067" s="67"/>
      <c r="U1067" s="67"/>
      <c r="V1067" s="67"/>
      <c r="W1067" s="67"/>
      <c r="X1067" s="67"/>
      <c r="Y1067" s="67"/>
      <c r="Z1067" s="67"/>
    </row>
    <row r="1068" spans="1:26" ht="15.75" customHeight="1">
      <c r="A1068" s="67"/>
      <c r="B1068" s="67"/>
      <c r="C1068" s="67"/>
      <c r="D1068" s="67"/>
      <c r="E1068" s="67"/>
      <c r="F1068" s="67"/>
      <c r="G1068" s="67"/>
      <c r="H1068" s="67"/>
      <c r="I1068" s="67"/>
      <c r="J1068" s="67"/>
      <c r="K1068" s="67"/>
      <c r="L1068" s="67"/>
      <c r="M1068" s="67"/>
      <c r="N1068" s="67"/>
      <c r="O1068" s="67"/>
      <c r="P1068" s="67"/>
      <c r="Q1068" s="67"/>
      <c r="R1068" s="67"/>
      <c r="S1068" s="67"/>
      <c r="T1068" s="67"/>
      <c r="U1068" s="67"/>
      <c r="V1068" s="67"/>
      <c r="W1068" s="67"/>
      <c r="X1068" s="67"/>
      <c r="Y1068" s="67"/>
      <c r="Z1068" s="67"/>
    </row>
    <row r="1069" spans="1:26" ht="15.75" customHeight="1">
      <c r="A1069" s="67"/>
      <c r="B1069" s="67"/>
      <c r="C1069" s="67"/>
      <c r="D1069" s="67"/>
      <c r="E1069" s="67"/>
      <c r="F1069" s="67"/>
      <c r="G1069" s="67"/>
      <c r="H1069" s="67"/>
      <c r="I1069" s="67"/>
      <c r="J1069" s="67"/>
      <c r="K1069" s="67"/>
      <c r="L1069" s="67"/>
      <c r="M1069" s="67"/>
      <c r="N1069" s="67"/>
      <c r="O1069" s="67"/>
      <c r="P1069" s="67"/>
      <c r="Q1069" s="67"/>
      <c r="R1069" s="67"/>
      <c r="S1069" s="67"/>
      <c r="T1069" s="67"/>
      <c r="U1069" s="67"/>
      <c r="V1069" s="67"/>
      <c r="W1069" s="67"/>
      <c r="X1069" s="67"/>
      <c r="Y1069" s="67"/>
      <c r="Z1069" s="67"/>
    </row>
    <row r="1070" spans="1:26" ht="15.75" customHeight="1">
      <c r="A1070" s="67"/>
      <c r="B1070" s="67"/>
      <c r="C1070" s="67"/>
      <c r="D1070" s="67"/>
      <c r="E1070" s="67"/>
      <c r="F1070" s="67"/>
      <c r="G1070" s="67"/>
      <c r="H1070" s="67"/>
      <c r="I1070" s="67"/>
      <c r="J1070" s="67"/>
      <c r="K1070" s="67"/>
      <c r="L1070" s="67"/>
      <c r="M1070" s="67"/>
      <c r="N1070" s="67"/>
      <c r="O1070" s="67"/>
      <c r="P1070" s="67"/>
      <c r="Q1070" s="67"/>
      <c r="R1070" s="67"/>
      <c r="S1070" s="67"/>
      <c r="T1070" s="67"/>
      <c r="U1070" s="67"/>
      <c r="V1070" s="67"/>
      <c r="W1070" s="67"/>
      <c r="X1070" s="67"/>
      <c r="Y1070" s="67"/>
      <c r="Z1070" s="67"/>
    </row>
    <row r="1071" spans="1:26" ht="15.75" customHeight="1">
      <c r="A1071" s="67"/>
      <c r="B1071" s="67"/>
      <c r="C1071" s="67"/>
      <c r="D1071" s="67"/>
      <c r="E1071" s="67"/>
      <c r="F1071" s="67"/>
      <c r="G1071" s="67"/>
      <c r="H1071" s="67"/>
      <c r="I1071" s="67"/>
      <c r="J1071" s="67"/>
      <c r="K1071" s="67"/>
      <c r="L1071" s="67"/>
      <c r="M1071" s="67"/>
      <c r="N1071" s="67"/>
      <c r="O1071" s="67"/>
      <c r="P1071" s="67"/>
      <c r="Q1071" s="67"/>
      <c r="R1071" s="67"/>
      <c r="S1071" s="67"/>
      <c r="T1071" s="67"/>
      <c r="U1071" s="67"/>
      <c r="V1071" s="67"/>
      <c r="W1071" s="67"/>
      <c r="X1071" s="67"/>
      <c r="Y1071" s="67"/>
      <c r="Z1071" s="67"/>
    </row>
    <row r="1072" spans="1:26" ht="15.75" customHeight="1">
      <c r="A1072" s="67"/>
      <c r="B1072" s="67"/>
      <c r="C1072" s="67"/>
      <c r="D1072" s="67"/>
      <c r="E1072" s="67"/>
      <c r="F1072" s="67"/>
      <c r="G1072" s="67"/>
      <c r="H1072" s="67"/>
      <c r="I1072" s="67"/>
      <c r="J1072" s="67"/>
      <c r="K1072" s="67"/>
      <c r="L1072" s="67"/>
      <c r="M1072" s="67"/>
      <c r="N1072" s="67"/>
      <c r="O1072" s="67"/>
      <c r="P1072" s="67"/>
      <c r="Q1072" s="67"/>
      <c r="R1072" s="67"/>
      <c r="S1072" s="67"/>
      <c r="T1072" s="67"/>
      <c r="U1072" s="67"/>
      <c r="V1072" s="67"/>
      <c r="W1072" s="67"/>
      <c r="X1072" s="67"/>
      <c r="Y1072" s="67"/>
      <c r="Z1072" s="67"/>
    </row>
    <row r="1073" spans="1:26" ht="15.75" customHeight="1">
      <c r="A1073" s="67"/>
      <c r="B1073" s="67"/>
      <c r="C1073" s="67"/>
      <c r="D1073" s="67"/>
      <c r="E1073" s="67"/>
      <c r="F1073" s="67"/>
      <c r="G1073" s="67"/>
      <c r="H1073" s="67"/>
      <c r="I1073" s="67"/>
      <c r="J1073" s="67"/>
      <c r="K1073" s="67"/>
      <c r="L1073" s="67"/>
      <c r="M1073" s="67"/>
      <c r="N1073" s="67"/>
      <c r="O1073" s="67"/>
      <c r="P1073" s="67"/>
      <c r="Q1073" s="67"/>
      <c r="R1073" s="67"/>
      <c r="S1073" s="67"/>
      <c r="T1073" s="67"/>
      <c r="U1073" s="67"/>
      <c r="V1073" s="67"/>
      <c r="W1073" s="67"/>
      <c r="X1073" s="67"/>
      <c r="Y1073" s="67"/>
      <c r="Z1073" s="67"/>
    </row>
    <row r="1074" spans="1:26" ht="15.75" customHeight="1">
      <c r="A1074" s="67"/>
      <c r="B1074" s="67"/>
      <c r="C1074" s="67"/>
      <c r="D1074" s="67"/>
      <c r="E1074" s="67"/>
      <c r="F1074" s="67"/>
      <c r="G1074" s="67"/>
      <c r="H1074" s="67"/>
      <c r="I1074" s="67"/>
      <c r="J1074" s="67"/>
      <c r="K1074" s="67"/>
      <c r="L1074" s="67"/>
      <c r="M1074" s="67"/>
      <c r="N1074" s="67"/>
      <c r="O1074" s="67"/>
      <c r="P1074" s="67"/>
      <c r="Q1074" s="67"/>
      <c r="R1074" s="67"/>
      <c r="S1074" s="67"/>
      <c r="T1074" s="67"/>
      <c r="U1074" s="67"/>
      <c r="V1074" s="67"/>
      <c r="W1074" s="67"/>
      <c r="X1074" s="67"/>
      <c r="Y1074" s="67"/>
      <c r="Z1074" s="67"/>
    </row>
    <row r="1075" spans="1:26" ht="15.75" customHeight="1">
      <c r="A1075" s="67"/>
      <c r="B1075" s="67"/>
      <c r="C1075" s="67"/>
      <c r="D1075" s="67"/>
      <c r="E1075" s="67"/>
      <c r="F1075" s="67"/>
      <c r="G1075" s="67"/>
      <c r="H1075" s="67"/>
      <c r="I1075" s="67"/>
      <c r="J1075" s="67"/>
      <c r="K1075" s="67"/>
      <c r="L1075" s="67"/>
      <c r="M1075" s="67"/>
      <c r="N1075" s="67"/>
      <c r="O1075" s="67"/>
      <c r="P1075" s="67"/>
      <c r="Q1075" s="67"/>
      <c r="R1075" s="67"/>
      <c r="S1075" s="67"/>
      <c r="T1075" s="67"/>
      <c r="U1075" s="67"/>
      <c r="V1075" s="67"/>
      <c r="W1075" s="67"/>
      <c r="X1075" s="67"/>
      <c r="Y1075" s="67"/>
      <c r="Z1075" s="67"/>
    </row>
    <row r="1076" spans="1:26" ht="15.75" customHeight="1">
      <c r="A1076" s="67"/>
      <c r="B1076" s="67"/>
      <c r="C1076" s="67"/>
      <c r="D1076" s="67"/>
      <c r="E1076" s="67"/>
      <c r="F1076" s="67"/>
      <c r="G1076" s="67"/>
      <c r="H1076" s="67"/>
      <c r="I1076" s="67"/>
      <c r="J1076" s="67"/>
      <c r="K1076" s="67"/>
      <c r="L1076" s="67"/>
      <c r="M1076" s="67"/>
      <c r="N1076" s="67"/>
      <c r="O1076" s="67"/>
      <c r="P1076" s="67"/>
      <c r="Q1076" s="67"/>
      <c r="R1076" s="67"/>
      <c r="S1076" s="67"/>
      <c r="T1076" s="67"/>
      <c r="U1076" s="67"/>
      <c r="V1076" s="67"/>
      <c r="W1076" s="67"/>
      <c r="X1076" s="67"/>
      <c r="Y1076" s="67"/>
      <c r="Z1076" s="67"/>
    </row>
    <row r="1077" spans="1:26" ht="15.75" customHeight="1">
      <c r="A1077" s="67"/>
      <c r="B1077" s="67"/>
      <c r="C1077" s="67"/>
      <c r="D1077" s="67"/>
      <c r="E1077" s="67"/>
      <c r="F1077" s="67"/>
      <c r="G1077" s="67"/>
      <c r="H1077" s="67"/>
      <c r="I1077" s="67"/>
      <c r="J1077" s="67"/>
      <c r="K1077" s="67"/>
      <c r="L1077" s="67"/>
      <c r="M1077" s="67"/>
      <c r="N1077" s="67"/>
      <c r="O1077" s="67"/>
      <c r="P1077" s="67"/>
      <c r="Q1077" s="67"/>
      <c r="R1077" s="67"/>
      <c r="S1077" s="67"/>
      <c r="T1077" s="67"/>
      <c r="U1077" s="67"/>
      <c r="V1077" s="67"/>
      <c r="W1077" s="67"/>
      <c r="X1077" s="67"/>
      <c r="Y1077" s="67"/>
      <c r="Z1077" s="67"/>
    </row>
  </sheetData>
  <sheetProtection algorithmName="SHA-512" hashValue="81ON6FrM74mHnIyknq6aHJ7SzkKCEESiflbibcpim1HV2ODKNgK6oZE9duNbU4uHBaug5EsqxXs/xlEH905W6w==" saltValue="QNFIfnUSi/XT1aio9KJp3g==" spinCount="100000" sheet="1" objects="1" scenarios="1" selectLockedCells="1"/>
  <mergeCells count="55">
    <mergeCell ref="C301:F301"/>
    <mergeCell ref="C315:D315"/>
    <mergeCell ref="E315:F315"/>
    <mergeCell ref="C290:D290"/>
    <mergeCell ref="E290:F290"/>
    <mergeCell ref="C276:F276"/>
    <mergeCell ref="C49:F49"/>
    <mergeCell ref="C63:D63"/>
    <mergeCell ref="E63:F63"/>
    <mergeCell ref="C74:F74"/>
    <mergeCell ref="C163:D163"/>
    <mergeCell ref="E163:F163"/>
    <mergeCell ref="C174:F174"/>
    <mergeCell ref="C265:D265"/>
    <mergeCell ref="E265:F265"/>
    <mergeCell ref="C240:D240"/>
    <mergeCell ref="E240:F240"/>
    <mergeCell ref="C251:F251"/>
    <mergeCell ref="C213:D213"/>
    <mergeCell ref="E213:F213"/>
    <mergeCell ref="C224:F224"/>
    <mergeCell ref="C225:F225"/>
    <mergeCell ref="C188:D188"/>
    <mergeCell ref="E188:F188"/>
    <mergeCell ref="C199:F199"/>
    <mergeCell ref="C149:F149"/>
    <mergeCell ref="C124:F124"/>
    <mergeCell ref="C138:D138"/>
    <mergeCell ref="E138:F138"/>
    <mergeCell ref="C13:D13"/>
    <mergeCell ref="E13:F13"/>
    <mergeCell ref="C24:F24"/>
    <mergeCell ref="C38:D38"/>
    <mergeCell ref="E38:F38"/>
    <mergeCell ref="C88:D88"/>
    <mergeCell ref="E88:F88"/>
    <mergeCell ref="C99:F99"/>
    <mergeCell ref="C113:D113"/>
    <mergeCell ref="E113:F113"/>
    <mergeCell ref="C451:F451"/>
    <mergeCell ref="C415:D415"/>
    <mergeCell ref="E415:F415"/>
    <mergeCell ref="C426:F426"/>
    <mergeCell ref="C440:D440"/>
    <mergeCell ref="E440:F440"/>
    <mergeCell ref="C326:F326"/>
    <mergeCell ref="E390:F390"/>
    <mergeCell ref="C401:F401"/>
    <mergeCell ref="C340:D340"/>
    <mergeCell ref="E340:F340"/>
    <mergeCell ref="C351:F351"/>
    <mergeCell ref="C365:D365"/>
    <mergeCell ref="E365:F365"/>
    <mergeCell ref="C376:F376"/>
    <mergeCell ref="C390:D390"/>
  </mergeCells>
  <conditionalFormatting sqref="G4:G6">
    <cfRule type="containsText" dxfId="111" priority="54" operator="containsText" text="WEIGHT">
      <formula>NOT(ISERROR(SEARCH("WEIGHT",G4)))</formula>
    </cfRule>
  </conditionalFormatting>
  <conditionalFormatting sqref="G29">
    <cfRule type="containsText" dxfId="110" priority="1" operator="containsText" text="WEIGHT">
      <formula>NOT(ISERROR(SEARCH("WEIGHT",G29)))</formula>
    </cfRule>
  </conditionalFormatting>
  <conditionalFormatting sqref="G31">
    <cfRule type="containsText" dxfId="109" priority="53" operator="containsText" text="WEIGHT">
      <formula>NOT(ISERROR(SEARCH("WEIGHT",G31)))</formula>
    </cfRule>
  </conditionalFormatting>
  <conditionalFormatting sqref="G54">
    <cfRule type="containsText" dxfId="108" priority="51" operator="containsText" text="WEIGHT">
      <formula>NOT(ISERROR(SEARCH("WEIGHT",G54)))</formula>
    </cfRule>
  </conditionalFormatting>
  <conditionalFormatting sqref="G56">
    <cfRule type="containsText" dxfId="107" priority="50" operator="containsText" text="WEIGHT">
      <formula>NOT(ISERROR(SEARCH("WEIGHT",G56)))</formula>
    </cfRule>
  </conditionalFormatting>
  <conditionalFormatting sqref="G79">
    <cfRule type="containsText" dxfId="106" priority="49" operator="containsText" text="WEIGHT">
      <formula>NOT(ISERROR(SEARCH("WEIGHT",G79)))</formula>
    </cfRule>
  </conditionalFormatting>
  <conditionalFormatting sqref="G81">
    <cfRule type="containsText" dxfId="105" priority="48" operator="containsText" text="WEIGHT">
      <formula>NOT(ISERROR(SEARCH("WEIGHT",G81)))</formula>
    </cfRule>
  </conditionalFormatting>
  <conditionalFormatting sqref="G104">
    <cfRule type="containsText" dxfId="104" priority="47" operator="containsText" text="WEIGHT">
      <formula>NOT(ISERROR(SEARCH("WEIGHT",G104)))</formula>
    </cfRule>
  </conditionalFormatting>
  <conditionalFormatting sqref="G106">
    <cfRule type="containsText" dxfId="103" priority="46" operator="containsText" text="WEIGHT">
      <formula>NOT(ISERROR(SEARCH("WEIGHT",G106)))</formula>
    </cfRule>
  </conditionalFormatting>
  <conditionalFormatting sqref="G129">
    <cfRule type="containsText" dxfId="102" priority="45" operator="containsText" text="WEIGHT">
      <formula>NOT(ISERROR(SEARCH("WEIGHT",G129)))</formula>
    </cfRule>
  </conditionalFormatting>
  <conditionalFormatting sqref="G131">
    <cfRule type="containsText" dxfId="101" priority="44" operator="containsText" text="WEIGHT">
      <formula>NOT(ISERROR(SEARCH("WEIGHT",G131)))</formula>
    </cfRule>
  </conditionalFormatting>
  <conditionalFormatting sqref="G154">
    <cfRule type="containsText" dxfId="100" priority="43" operator="containsText" text="WEIGHT">
      <formula>NOT(ISERROR(SEARCH("WEIGHT",G154)))</formula>
    </cfRule>
  </conditionalFormatting>
  <conditionalFormatting sqref="G156">
    <cfRule type="containsText" dxfId="99" priority="42" operator="containsText" text="WEIGHT">
      <formula>NOT(ISERROR(SEARCH("WEIGHT",G156)))</formula>
    </cfRule>
  </conditionalFormatting>
  <conditionalFormatting sqref="G179">
    <cfRule type="containsText" dxfId="98" priority="41" operator="containsText" text="WEIGHT">
      <formula>NOT(ISERROR(SEARCH("WEIGHT",G179)))</formula>
    </cfRule>
  </conditionalFormatting>
  <conditionalFormatting sqref="G181">
    <cfRule type="containsText" dxfId="97" priority="40" operator="containsText" text="WEIGHT">
      <formula>NOT(ISERROR(SEARCH("WEIGHT",G181)))</formula>
    </cfRule>
  </conditionalFormatting>
  <conditionalFormatting sqref="G204">
    <cfRule type="containsText" dxfId="96" priority="39" operator="containsText" text="WEIGHT">
      <formula>NOT(ISERROR(SEARCH("WEIGHT",G204)))</formula>
    </cfRule>
  </conditionalFormatting>
  <conditionalFormatting sqref="G206">
    <cfRule type="containsText" dxfId="95" priority="38" operator="containsText" text="WEIGHT">
      <formula>NOT(ISERROR(SEARCH("WEIGHT",G206)))</formula>
    </cfRule>
  </conditionalFormatting>
  <conditionalFormatting sqref="G231">
    <cfRule type="containsText" dxfId="94" priority="37" operator="containsText" text="WEIGHT">
      <formula>NOT(ISERROR(SEARCH("WEIGHT",G231)))</formula>
    </cfRule>
  </conditionalFormatting>
  <conditionalFormatting sqref="G233">
    <cfRule type="containsText" dxfId="93" priority="36" operator="containsText" text="WEIGHT">
      <formula>NOT(ISERROR(SEARCH("WEIGHT",G233)))</formula>
    </cfRule>
  </conditionalFormatting>
  <conditionalFormatting sqref="G256">
    <cfRule type="containsText" dxfId="92" priority="35" operator="containsText" text="WEIGHT">
      <formula>NOT(ISERROR(SEARCH("WEIGHT",G256)))</formula>
    </cfRule>
  </conditionalFormatting>
  <conditionalFormatting sqref="G258">
    <cfRule type="containsText" dxfId="91" priority="34" operator="containsText" text="WEIGHT">
      <formula>NOT(ISERROR(SEARCH("WEIGHT",G258)))</formula>
    </cfRule>
  </conditionalFormatting>
  <conditionalFormatting sqref="G281">
    <cfRule type="containsText" dxfId="90" priority="33" operator="containsText" text="WEIGHT">
      <formula>NOT(ISERROR(SEARCH("WEIGHT",G281)))</formula>
    </cfRule>
  </conditionalFormatting>
  <conditionalFormatting sqref="G283">
    <cfRule type="containsText" dxfId="89" priority="32" operator="containsText" text="WEIGHT">
      <formula>NOT(ISERROR(SEARCH("WEIGHT",G283)))</formula>
    </cfRule>
  </conditionalFormatting>
  <conditionalFormatting sqref="G306">
    <cfRule type="containsText" dxfId="88" priority="31" operator="containsText" text="WEIGHT">
      <formula>NOT(ISERROR(SEARCH("WEIGHT",G306)))</formula>
    </cfRule>
  </conditionalFormatting>
  <conditionalFormatting sqref="G308">
    <cfRule type="containsText" dxfId="87" priority="30" operator="containsText" text="WEIGHT">
      <formula>NOT(ISERROR(SEARCH("WEIGHT",G308)))</formula>
    </cfRule>
  </conditionalFormatting>
  <conditionalFormatting sqref="G331">
    <cfRule type="containsText" dxfId="86" priority="29" operator="containsText" text="WEIGHT">
      <formula>NOT(ISERROR(SEARCH("WEIGHT",G331)))</formula>
    </cfRule>
  </conditionalFormatting>
  <conditionalFormatting sqref="G333">
    <cfRule type="containsText" dxfId="85" priority="28" operator="containsText" text="WEIGHT">
      <formula>NOT(ISERROR(SEARCH("WEIGHT",G333)))</formula>
    </cfRule>
  </conditionalFormatting>
  <conditionalFormatting sqref="G356">
    <cfRule type="containsText" dxfId="84" priority="27" operator="containsText" text="WEIGHT">
      <formula>NOT(ISERROR(SEARCH("WEIGHT",G356)))</formula>
    </cfRule>
  </conditionalFormatting>
  <conditionalFormatting sqref="G358">
    <cfRule type="containsText" dxfId="83" priority="26" operator="containsText" text="WEIGHT">
      <formula>NOT(ISERROR(SEARCH("WEIGHT",G358)))</formula>
    </cfRule>
  </conditionalFormatting>
  <conditionalFormatting sqref="G381">
    <cfRule type="containsText" dxfId="82" priority="25" operator="containsText" text="WEIGHT">
      <formula>NOT(ISERROR(SEARCH("WEIGHT",G381)))</formula>
    </cfRule>
  </conditionalFormatting>
  <conditionalFormatting sqref="G383">
    <cfRule type="containsText" dxfId="81" priority="24" operator="containsText" text="WEIGHT">
      <formula>NOT(ISERROR(SEARCH("WEIGHT",G383)))</formula>
    </cfRule>
  </conditionalFormatting>
  <conditionalFormatting sqref="G406">
    <cfRule type="containsText" dxfId="80" priority="23" operator="containsText" text="WEIGHT">
      <formula>NOT(ISERROR(SEARCH("WEIGHT",G406)))</formula>
    </cfRule>
  </conditionalFormatting>
  <conditionalFormatting sqref="G408">
    <cfRule type="containsText" dxfId="79" priority="22" operator="containsText" text="WEIGHT">
      <formula>NOT(ISERROR(SEARCH("WEIGHT",G408)))</formula>
    </cfRule>
  </conditionalFormatting>
  <conditionalFormatting sqref="G431">
    <cfRule type="containsText" dxfId="78" priority="21" operator="containsText" text="WEIGHT">
      <formula>NOT(ISERROR(SEARCH("WEIGHT",G431)))</formula>
    </cfRule>
  </conditionalFormatting>
  <conditionalFormatting sqref="G433">
    <cfRule type="containsText" dxfId="77" priority="20" operator="containsText" text="WEIGHT">
      <formula>NOT(ISERROR(SEARCH("WEIGHT",G433)))</formula>
    </cfRule>
  </conditionalFormatting>
  <conditionalFormatting sqref="I4:I6">
    <cfRule type="containsText" dxfId="76" priority="19" operator="containsText" text="WEIGHT">
      <formula>NOT(ISERROR(SEARCH("WEIGHT",I4)))</formula>
    </cfRule>
  </conditionalFormatting>
  <conditionalFormatting sqref="I29:I31">
    <cfRule type="containsText" dxfId="75" priority="18" operator="containsText" text="WEIGHT">
      <formula>NOT(ISERROR(SEARCH("WEIGHT",I29)))</formula>
    </cfRule>
  </conditionalFormatting>
  <conditionalFormatting sqref="I54:I56">
    <cfRule type="containsText" dxfId="74" priority="17" operator="containsText" text="WEIGHT">
      <formula>NOT(ISERROR(SEARCH("WEIGHT",I54)))</formula>
    </cfRule>
  </conditionalFormatting>
  <conditionalFormatting sqref="I79:I81">
    <cfRule type="containsText" dxfId="73" priority="16" operator="containsText" text="WEIGHT">
      <formula>NOT(ISERROR(SEARCH("WEIGHT",I79)))</formula>
    </cfRule>
  </conditionalFormatting>
  <conditionalFormatting sqref="I104:I106">
    <cfRule type="containsText" dxfId="72" priority="15" operator="containsText" text="WEIGHT">
      <formula>NOT(ISERROR(SEARCH("WEIGHT",I104)))</formula>
    </cfRule>
  </conditionalFormatting>
  <conditionalFormatting sqref="I129:I131">
    <cfRule type="containsText" dxfId="71" priority="14" operator="containsText" text="WEIGHT">
      <formula>NOT(ISERROR(SEARCH("WEIGHT",I129)))</formula>
    </cfRule>
  </conditionalFormatting>
  <conditionalFormatting sqref="I154:I156">
    <cfRule type="containsText" dxfId="70" priority="13" operator="containsText" text="WEIGHT">
      <formula>NOT(ISERROR(SEARCH("WEIGHT",I154)))</formula>
    </cfRule>
  </conditionalFormatting>
  <conditionalFormatting sqref="I179:I181">
    <cfRule type="containsText" dxfId="69" priority="12" operator="containsText" text="WEIGHT">
      <formula>NOT(ISERROR(SEARCH("WEIGHT",I179)))</formula>
    </cfRule>
  </conditionalFormatting>
  <conditionalFormatting sqref="I204:I206">
    <cfRule type="containsText" dxfId="68" priority="11" operator="containsText" text="WEIGHT">
      <formula>NOT(ISERROR(SEARCH("WEIGHT",I204)))</formula>
    </cfRule>
  </conditionalFormatting>
  <conditionalFormatting sqref="I231:I233">
    <cfRule type="containsText" dxfId="67" priority="10" operator="containsText" text="WEIGHT">
      <formula>NOT(ISERROR(SEARCH("WEIGHT",I231)))</formula>
    </cfRule>
  </conditionalFormatting>
  <conditionalFormatting sqref="I256:I258">
    <cfRule type="containsText" dxfId="66" priority="9" operator="containsText" text="WEIGHT">
      <formula>NOT(ISERROR(SEARCH("WEIGHT",I256)))</formula>
    </cfRule>
  </conditionalFormatting>
  <conditionalFormatting sqref="I281:I283">
    <cfRule type="containsText" dxfId="65" priority="8" operator="containsText" text="WEIGHT">
      <formula>NOT(ISERROR(SEARCH("WEIGHT",I281)))</formula>
    </cfRule>
  </conditionalFormatting>
  <conditionalFormatting sqref="I306:I308">
    <cfRule type="containsText" dxfId="64" priority="7" operator="containsText" text="WEIGHT">
      <formula>NOT(ISERROR(SEARCH("WEIGHT",I306)))</formula>
    </cfRule>
  </conditionalFormatting>
  <conditionalFormatting sqref="I331:I333">
    <cfRule type="containsText" dxfId="63" priority="6" operator="containsText" text="WEIGHT">
      <formula>NOT(ISERROR(SEARCH("WEIGHT",I331)))</formula>
    </cfRule>
  </conditionalFormatting>
  <conditionalFormatting sqref="I356:I358">
    <cfRule type="containsText" dxfId="62" priority="5" operator="containsText" text="WEIGHT">
      <formula>NOT(ISERROR(SEARCH("WEIGHT",I356)))</formula>
    </cfRule>
  </conditionalFormatting>
  <conditionalFormatting sqref="I381:I383">
    <cfRule type="containsText" dxfId="61" priority="4" operator="containsText" text="WEIGHT">
      <formula>NOT(ISERROR(SEARCH("WEIGHT",I381)))</formula>
    </cfRule>
  </conditionalFormatting>
  <conditionalFormatting sqref="I406:I408">
    <cfRule type="containsText" dxfId="60" priority="3" operator="containsText" text="WEIGHT">
      <formula>NOT(ISERROR(SEARCH("WEIGHT",I406)))</formula>
    </cfRule>
  </conditionalFormatting>
  <conditionalFormatting sqref="I431:I433">
    <cfRule type="containsText" dxfId="59" priority="2" operator="containsText" text="WEIGHT">
      <formula>NOT(ISERROR(SEARCH("WEIGHT",I431)))</formula>
    </cfRule>
  </conditionalFormatting>
  <dataValidations xWindow="356" yWindow="649" count="16">
    <dataValidation type="decimal" allowBlank="1" showInputMessage="1" showErrorMessage="1" prompt="Weighting your implementation - Here you have the opportunity to weight your Systemic implementation and Risk mitigation relative to each other. Please assign a percentage between 0% and 100%. The combined weight of the two categories must equal 100%." sqref="E394:F394 E17:F17 E42:F42 E67:F67 E92:F92 E117:F117 E142:F142 E167:F167 E192:F192 E217:F217 E244:F244 E269:F269 E294:F294 E319:F319 E344:F344 F419 E369:F369 E444:F444" xr:uid="{00000000-0002-0000-0100-000000000000}">
      <formula1>0</formula1>
      <formula2>1</formula2>
    </dataValidation>
    <dataValidation type="decimal" allowBlank="1" showInputMessage="1" showErrorMessage="1" prompt="Weighting your Ambition - Here you have the opportunity to weight your Targets and Monitoring framework relative to each other. Please assign a weight between 0 and 100. The combined weight of the two categories must equal 100." sqref="C17:C18 D18:F18 C43:F43 C68:F68 C93:F93 C118:F118 C143:F143 C168:F168 C193:F193 C218:F218 C245:F245 C345:F345 C370:F370 C395:F395 C420:F420 C445:F445 C320:F320 C270:F270 C295:F295" xr:uid="{00000000-0002-0000-0100-000002000000}">
      <formula1>0</formula1>
      <formula2>100</formula2>
    </dataValidation>
    <dataValidation type="custom" allowBlank="1" showInputMessage="1" showErrorMessage="1" prompt="Justification and comments - Please provide any reasoning and comments related to your scoring" sqref="C399:F399 C44:F44 C424:F424 C94:F94 C119:F119 C147:F147 C197:F197 C222:F222 C249:F249 C274:F274 C299:F299 C324:F324 C349:F349 C374:F374 C47:F47 C97:F97 C449:F449 C144:F144 C169:F169 C194:F194 C219:F219 C246:F246 C271:F271 C296:F296 C321:F321 C346:F346 C371:F371 C396:F396 C421:F421 C19:F19 C22:F22 C69:F69 C72:F72 C446:F446 C172:F172 C122:F122" xr:uid="{00000000-0002-0000-0100-000003000000}">
      <formula1>GT(LEN(C19),(1))</formula1>
    </dataValidation>
    <dataValidation type="decimal" allowBlank="1" showInputMessage="1" showErrorMessage="1" prompt="Weighting your Ambition - You can assign weights to your Targets and Monitoring Framework, comparing their importance. Please assign each a percentage between 0% and 100%. The total of both must add up to 100%." sqref="C419:D419 D17 C269:D269 C294:D294 C319:D319 C369:D369 C344:D344 C444:D444 C42:D42 C67:D67 C92:D92 C117:D117 C142:D142 C167:D167 C192:D192 C217:D217 C244:D244 C394:D394" xr:uid="{00000000-0002-0000-0100-000004000000}">
      <formula1>0</formula1>
      <formula2>1</formula2>
    </dataValidation>
    <dataValidation type="decimal" allowBlank="1" showInputMessage="1" showErrorMessage="1" prompt="Weighting your implementation - You can assign weights to your Systemic Implementation and Risk Mitigation, comparing their importance. Please assign each a percentage between 0% and 100%. The total weight of both categories must add up to 100%." sqref="E419" xr:uid="{00000000-0002-0000-0100-000006000000}">
      <formula1>0</formula1>
      <formula2>1</formula2>
    </dataValidation>
    <dataValidation allowBlank="1" showInputMessage="1" showErrorMessage="1" prompt="If applicable, note any mitigation measures that could improve the impact or outcome." sqref="C20:F20 C70:F70 C95:F95 C120:F120 C145:F145 C170:F170 C195:F195 C220:F220 C247:F247 C272:F272 C297:F297 C322:F322 C347:F347 C372:F372 C397:F397 C422:F422 C447:F447" xr:uid="{51E0200F-0A17-4B8D-9160-0DAD801EEC6D}"/>
    <dataValidation allowBlank="1" showInputMessage="1" showErrorMessage="1" prompt="If applicable, note any mitigation measures that could improve the impact or outcome._x000a_" sqref="C45:F45" xr:uid="{84A701F2-AB51-4B79-A300-CFE01CF9805E}"/>
    <dataValidation type="decimal" allowBlank="1" showInputMessage="1" showErrorMessage="1" prompt="Scoring your implementation - Evaluate your Implementation by scoring Systematic Actions and Risk Mitigation plans from 0 to 5" sqref="E16" xr:uid="{A8A71889-7193-F74D-8E58-49EB781F8722}">
      <formula1>0</formula1>
      <formula2>5</formula2>
    </dataValidation>
    <dataValidation type="whole" allowBlank="1" showInputMessage="1" showErrorMessage="1" sqref="F16 D16" xr:uid="{46CDAAE5-4CC2-0B4A-BF89-661D6DA16F87}">
      <formula1>0</formula1>
      <formula2>5</formula2>
    </dataValidation>
    <dataValidation type="decimal" allowBlank="1" showInputMessage="1" showErrorMessage="1" prompt="Score your ambition - Assess your Ambitions by scoring your Targets and Monitoring Frameworks from 0 to 5" sqref="C16" xr:uid="{1F24EBD3-7147-3A4F-9862-5EB47E59A6CA}">
      <formula1>0</formula1>
      <formula2>5</formula2>
    </dataValidation>
    <dataValidation type="decimal" allowBlank="1" showInputMessage="1" showErrorMessage="1" sqref="F398 F448 F423 F66 F21 F91 F46 F116 F71 F141 F96 F166 F121 F191 F146 F216 F171 F243 F196 F268 F221 F293 F248 F318 F273 F343 F298 F368 F323 F393 F348 F418 F373 F443 D21 D46 D71 D96 D121 D146 D171 D196 D221 D248 D273 D298 D323 D348 D373 D398 D423 D448 D443 D418 D393 D368 D343 D318 D293 D268 D243 D216 D191 D166 D141 D116 D91 D66 D41 F41" xr:uid="{605D4FF0-9F30-0D45-AF33-826A18A0B223}">
      <formula1>0</formula1>
      <formula2>5</formula2>
    </dataValidation>
    <dataValidation type="decimal" allowBlank="1" showInputMessage="1" showErrorMessage="1" prompt="Re-score your ambition - Re-assess your Ambitions based on the mitigation measures by scoring your Targets and Monitoring Frameworks from 0 to 5" sqref="C21 C171 C196 C221 C248 C273 C298 C323 C348 C373 C398 C423 C448 C46" xr:uid="{6824E4A5-8278-5048-AA18-27C2536F716C}">
      <formula1>0</formula1>
      <formula2>5</formula2>
    </dataValidation>
    <dataValidation type="decimal" allowBlank="1" showInputMessage="1" showErrorMessage="1" prompt="Re-score your ambition - Re-assess your ambitions based on the mitigation measures by scoring your Targets and Monitoring Frameworks from 0 to 5" sqref="C146 C121 C96 C71" xr:uid="{6E8B65B7-D863-6143-8302-4D68E436082D}">
      <formula1>0</formula1>
      <formula2>5</formula2>
    </dataValidation>
    <dataValidation type="decimal" allowBlank="1" showInputMessage="1" showErrorMessage="1" prompt="Re-score your implementation - Re-assess your implementation based on the mitigation measures by scoring your Systematic implementation and Risk mitigation from 0 to 5." sqref="E21 E46 E71 E96 E121 E146 E171 E196 E221 E248 E273 E298 E323 E348 E373 E398 E423 E448" xr:uid="{64999BE7-CC60-454C-AB1D-3B96470BEFD6}">
      <formula1>0</formula1>
      <formula2>5</formula2>
    </dataValidation>
    <dataValidation type="decimal" allowBlank="1" showInputMessage="1" showErrorMessage="1" prompt="Score your Ambition - Assess your Ambitions by scoring your Targets and Monitoring Frameworks from 0 to 5" sqref="C41 C66 C91 C116 C141 C166 C191 C216 C243 C268 C293 C318 C343 C368 C393 C418 C443" xr:uid="{20CDE418-F18F-554D-A916-88474B644F73}">
      <formula1>0</formula1>
      <formula2>5</formula2>
    </dataValidation>
    <dataValidation type="decimal" allowBlank="1" showInputMessage="1" showErrorMessage="1" prompt="Score your Implementation - Assess your Implementation by scoring your Systematic implementation measures and Risk mitigations from 0 to 5" sqref="E443 E418 E393 E368 E343 E318 E293 E268 E243 E216 E191 E166 E141 E116 E91 E66 E41" xr:uid="{C442EFFF-4E49-9641-A7EE-DBB7F5E11868}">
      <formula1>0</formula1>
      <formula2>5</formula2>
    </dataValidation>
  </dataValidations>
  <pageMargins left="0" right="0" top="0" bottom="0" header="0" footer="0"/>
  <pageSetup paperSize="9" orientation="portrait"/>
  <headerFooter>
    <oddFooter>&amp;C_x000D_&amp;1#&amp;"Calibri"&amp;10&amp;K29CF00 C2 - COLAS GROUP INTERNAL: Employees and partners who need to know.</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413"/>
  <sheetViews>
    <sheetView showGridLines="0" topLeftCell="A10" zoomScale="85" zoomScaleNormal="25" workbookViewId="0">
      <selection activeCell="F21" sqref="F21"/>
    </sheetView>
  </sheetViews>
  <sheetFormatPr baseColWidth="10" defaultColWidth="12.6640625" defaultRowHeight="15" customHeight="1"/>
  <cols>
    <col min="1" max="1" width="16" customWidth="1"/>
    <col min="2" max="2" width="5.6640625" customWidth="1"/>
    <col min="3" max="3" width="35.6640625" customWidth="1"/>
    <col min="4" max="4" width="42" customWidth="1"/>
    <col min="5" max="5" width="43.83203125" customWidth="1"/>
    <col min="6" max="7" width="42.1640625" customWidth="1"/>
    <col min="8" max="8" width="42.5" customWidth="1"/>
    <col min="9" max="9" width="40.83203125" customWidth="1"/>
  </cols>
  <sheetData>
    <row r="1" spans="1:26" ht="124.5" customHeight="1">
      <c r="A1" s="67" t="s">
        <v>0</v>
      </c>
      <c r="B1" s="67"/>
      <c r="C1" s="67"/>
      <c r="D1" s="67"/>
      <c r="E1" s="67"/>
      <c r="F1" s="67"/>
      <c r="G1" s="67"/>
      <c r="H1" s="67"/>
      <c r="I1" s="67"/>
      <c r="J1" s="67"/>
      <c r="K1" s="67"/>
      <c r="L1" s="67"/>
      <c r="M1" s="67"/>
      <c r="N1" s="67"/>
      <c r="O1" s="67"/>
      <c r="P1" s="67"/>
      <c r="Q1" s="67"/>
      <c r="R1" s="67"/>
      <c r="S1" s="67"/>
      <c r="T1" s="67"/>
      <c r="U1" s="67"/>
      <c r="V1" s="67"/>
      <c r="W1" s="67"/>
      <c r="X1" s="67"/>
      <c r="Y1" s="67"/>
      <c r="Z1" s="67"/>
    </row>
    <row r="2" spans="1:26" ht="197.25" customHeight="1">
      <c r="A2" s="67"/>
      <c r="B2" s="67"/>
      <c r="C2" s="67"/>
      <c r="D2" s="67"/>
      <c r="E2" s="67"/>
      <c r="F2" s="67"/>
      <c r="G2" s="67"/>
      <c r="H2" s="67"/>
      <c r="I2" s="67"/>
      <c r="J2" s="67"/>
      <c r="K2" s="67"/>
      <c r="L2" s="67"/>
      <c r="M2" s="67"/>
      <c r="N2" s="67"/>
      <c r="O2" s="67"/>
      <c r="P2" s="67"/>
      <c r="Q2" s="67"/>
      <c r="R2" s="67"/>
      <c r="S2" s="67"/>
      <c r="T2" s="67"/>
      <c r="U2" s="67"/>
      <c r="V2" s="67"/>
      <c r="W2" s="67"/>
      <c r="X2" s="67"/>
      <c r="Y2" s="67"/>
      <c r="Z2" s="67"/>
    </row>
    <row r="3" spans="1:26" ht="15.75" customHeight="1">
      <c r="A3" s="67"/>
      <c r="B3" s="67"/>
      <c r="C3" s="67"/>
      <c r="D3" s="67"/>
      <c r="E3" s="67"/>
      <c r="F3" s="67"/>
      <c r="G3" s="67"/>
      <c r="H3" s="67"/>
      <c r="I3" s="67"/>
      <c r="J3" s="67"/>
      <c r="K3" s="67"/>
      <c r="L3" s="67"/>
      <c r="M3" s="67"/>
      <c r="N3" s="67"/>
      <c r="O3" s="67"/>
      <c r="P3" s="67"/>
      <c r="Q3" s="67"/>
      <c r="R3" s="67"/>
      <c r="S3" s="67"/>
      <c r="T3" s="67"/>
      <c r="U3" s="67"/>
      <c r="V3" s="67"/>
      <c r="W3" s="67"/>
      <c r="X3" s="67"/>
      <c r="Y3" s="67"/>
      <c r="Z3" s="67"/>
    </row>
    <row r="4" spans="1:26" ht="15.75" customHeight="1">
      <c r="A4" s="67"/>
      <c r="B4" s="67"/>
      <c r="C4" s="67"/>
      <c r="D4" s="67"/>
      <c r="E4" s="67"/>
      <c r="F4" s="67"/>
      <c r="G4" s="67"/>
      <c r="H4" s="67"/>
      <c r="I4" s="67"/>
      <c r="J4" s="67"/>
      <c r="K4" s="67"/>
      <c r="L4" s="67"/>
      <c r="M4" s="67"/>
      <c r="N4" s="67"/>
      <c r="O4" s="67"/>
      <c r="P4" s="67"/>
      <c r="Q4" s="67"/>
      <c r="R4" s="67"/>
      <c r="S4" s="67"/>
      <c r="T4" s="67"/>
      <c r="U4" s="67"/>
      <c r="V4" s="67"/>
      <c r="W4" s="67"/>
      <c r="X4" s="67"/>
      <c r="Y4" s="67"/>
      <c r="Z4" s="67"/>
    </row>
    <row r="5" spans="1:26" ht="15.75" customHeight="1">
      <c r="A5" s="67"/>
      <c r="B5" s="67"/>
      <c r="C5" s="67"/>
      <c r="D5" s="67"/>
      <c r="E5" s="67"/>
      <c r="F5" s="67"/>
      <c r="G5" s="67"/>
      <c r="H5" s="67"/>
      <c r="I5" s="67"/>
      <c r="J5" s="67"/>
      <c r="K5" s="67"/>
      <c r="L5" s="67"/>
      <c r="M5" s="67"/>
      <c r="N5" s="67"/>
      <c r="O5" s="67"/>
      <c r="P5" s="67"/>
      <c r="Q5" s="67"/>
      <c r="R5" s="67"/>
      <c r="S5" s="67"/>
      <c r="T5" s="67"/>
      <c r="U5" s="67"/>
      <c r="V5" s="67"/>
      <c r="W5" s="67"/>
      <c r="X5" s="67"/>
      <c r="Y5" s="67"/>
      <c r="Z5" s="67"/>
    </row>
    <row r="6" spans="1:26" ht="15.75" customHeight="1">
      <c r="A6" s="67"/>
      <c r="B6" s="67"/>
      <c r="C6" s="67"/>
      <c r="D6" s="67"/>
      <c r="E6" s="67"/>
      <c r="F6" s="67"/>
      <c r="G6" s="67"/>
      <c r="H6" s="67"/>
      <c r="I6" s="67"/>
      <c r="J6" s="67"/>
      <c r="K6" s="67"/>
      <c r="L6" s="67"/>
      <c r="M6" s="67"/>
      <c r="N6" s="67"/>
      <c r="O6" s="67"/>
      <c r="P6" s="67"/>
      <c r="Q6" s="67"/>
      <c r="R6" s="67"/>
      <c r="S6" s="67"/>
      <c r="T6" s="67"/>
      <c r="U6" s="67"/>
      <c r="V6" s="67"/>
      <c r="W6" s="67"/>
      <c r="X6" s="67"/>
      <c r="Y6" s="67"/>
      <c r="Z6" s="67"/>
    </row>
    <row r="7" spans="1:26" ht="36" customHeight="1">
      <c r="A7" s="67"/>
      <c r="B7" s="67"/>
      <c r="C7" s="67"/>
      <c r="D7" s="67"/>
      <c r="E7" s="67"/>
      <c r="F7" s="67"/>
      <c r="G7" s="68">
        <f>IF(SUM(C18,E18,F18)&lt;&gt;100%,"ADJUST WEIGHT",SUMPRODUCT(C16:F16,C17:F17))</f>
        <v>0</v>
      </c>
      <c r="H7" s="68">
        <f>IF(SUM(C18,E18,F18)&lt;&gt;100%,"ADJUST WEIGHT",SUMPRODUCT(C21:F21,C17:F17))</f>
        <v>0</v>
      </c>
      <c r="I7" s="67"/>
      <c r="J7" s="67"/>
      <c r="K7" s="67"/>
      <c r="L7" s="67"/>
      <c r="M7" s="67"/>
      <c r="N7" s="67"/>
      <c r="O7" s="67"/>
      <c r="P7" s="67"/>
      <c r="Q7" s="67"/>
      <c r="R7" s="67"/>
      <c r="S7" s="67"/>
      <c r="T7" s="67"/>
      <c r="U7" s="67"/>
      <c r="V7" s="67"/>
      <c r="W7" s="67"/>
      <c r="X7" s="67"/>
      <c r="Y7" s="67"/>
      <c r="Z7" s="67"/>
    </row>
    <row r="8" spans="1:26" ht="15.75" customHeight="1">
      <c r="A8" s="67"/>
      <c r="B8" s="67"/>
      <c r="C8" s="67"/>
      <c r="D8" s="67"/>
      <c r="E8" s="67"/>
      <c r="F8" s="67"/>
      <c r="G8" s="87"/>
      <c r="H8" s="67"/>
      <c r="I8" s="67"/>
      <c r="J8" s="67"/>
      <c r="K8" s="67"/>
      <c r="L8" s="67"/>
      <c r="M8" s="67"/>
      <c r="N8" s="67"/>
      <c r="O8" s="67"/>
      <c r="P8" s="67"/>
      <c r="Q8" s="67"/>
      <c r="R8" s="67"/>
      <c r="S8" s="67"/>
      <c r="T8" s="67"/>
      <c r="U8" s="67"/>
      <c r="V8" s="67"/>
      <c r="W8" s="67"/>
      <c r="X8" s="67"/>
      <c r="Y8" s="67"/>
      <c r="Z8" s="67"/>
    </row>
    <row r="9" spans="1:26" ht="15.75" customHeight="1">
      <c r="A9" s="67"/>
      <c r="B9" s="67"/>
      <c r="C9" s="67"/>
      <c r="D9" s="67"/>
      <c r="E9" s="67"/>
      <c r="F9" s="67"/>
      <c r="G9" s="67"/>
      <c r="H9" s="67"/>
      <c r="I9" s="67"/>
      <c r="J9" s="67"/>
      <c r="K9" s="67"/>
      <c r="L9" s="67"/>
      <c r="M9" s="67"/>
      <c r="N9" s="67"/>
      <c r="O9" s="67"/>
      <c r="P9" s="67"/>
      <c r="Q9" s="67"/>
      <c r="R9" s="67"/>
      <c r="S9" s="67"/>
      <c r="T9" s="67"/>
      <c r="U9" s="67"/>
      <c r="V9" s="67"/>
      <c r="W9" s="67"/>
      <c r="X9" s="67"/>
      <c r="Y9" s="67"/>
      <c r="Z9" s="67"/>
    </row>
    <row r="10" spans="1:26" ht="15.75" customHeight="1">
      <c r="A10" s="67"/>
      <c r="B10" s="67"/>
      <c r="C10" s="67"/>
      <c r="D10" s="67"/>
      <c r="E10" s="67"/>
      <c r="F10" s="67"/>
      <c r="G10" s="67"/>
      <c r="H10" s="67"/>
      <c r="I10" s="67"/>
      <c r="J10" s="67"/>
      <c r="K10" s="67"/>
      <c r="L10" s="67"/>
      <c r="M10" s="67"/>
      <c r="N10" s="67"/>
      <c r="O10" s="67"/>
      <c r="P10" s="67"/>
      <c r="Q10" s="67"/>
      <c r="R10" s="67"/>
      <c r="S10" s="67"/>
      <c r="T10" s="67"/>
      <c r="U10" s="67"/>
      <c r="V10" s="67"/>
      <c r="W10" s="67"/>
      <c r="X10" s="67"/>
      <c r="Y10" s="67"/>
      <c r="Z10" s="67"/>
    </row>
    <row r="11" spans="1:26" ht="15.75" customHeight="1">
      <c r="A11" s="67"/>
      <c r="B11" s="67"/>
      <c r="C11" s="67"/>
      <c r="D11" s="67"/>
      <c r="E11" s="67"/>
      <c r="F11" s="67"/>
      <c r="G11" s="67"/>
      <c r="H11" s="67"/>
      <c r="I11" s="67"/>
      <c r="J11" s="67"/>
      <c r="K11" s="67"/>
      <c r="L11" s="67"/>
      <c r="M11" s="67"/>
      <c r="N11" s="67"/>
      <c r="O11" s="67"/>
      <c r="P11" s="67"/>
      <c r="Q11" s="67"/>
      <c r="R11" s="67"/>
      <c r="S11" s="67"/>
      <c r="T11" s="67"/>
      <c r="U11" s="67"/>
      <c r="V11" s="67"/>
      <c r="W11" s="67"/>
      <c r="X11" s="67"/>
      <c r="Y11" s="67"/>
      <c r="Z11" s="67"/>
    </row>
    <row r="12" spans="1:26" ht="15.75" customHeight="1">
      <c r="A12" s="67"/>
      <c r="B12" s="67"/>
      <c r="C12" s="67"/>
      <c r="D12" s="67"/>
      <c r="E12" s="67"/>
      <c r="F12" s="67"/>
      <c r="G12" s="67"/>
      <c r="H12" s="67"/>
      <c r="I12" s="67"/>
      <c r="J12" s="67"/>
      <c r="K12" s="67"/>
      <c r="L12" s="67"/>
      <c r="M12" s="67"/>
      <c r="N12" s="67"/>
      <c r="O12" s="67"/>
      <c r="P12" s="67"/>
      <c r="Q12" s="67"/>
      <c r="R12" s="67"/>
      <c r="S12" s="67"/>
      <c r="T12" s="67"/>
      <c r="U12" s="67"/>
      <c r="V12" s="67"/>
      <c r="W12" s="67"/>
      <c r="X12" s="67"/>
      <c r="Y12" s="67"/>
      <c r="Z12" s="67"/>
    </row>
    <row r="13" spans="1:26" ht="15.75" customHeight="1">
      <c r="A13" s="67"/>
      <c r="B13" s="67"/>
      <c r="C13" s="67"/>
      <c r="D13" s="67"/>
      <c r="E13" s="67"/>
      <c r="F13" s="67"/>
      <c r="G13" s="67"/>
      <c r="H13" s="67"/>
      <c r="I13" s="67"/>
      <c r="J13" s="67"/>
      <c r="K13" s="67"/>
      <c r="L13" s="67"/>
      <c r="M13" s="67"/>
      <c r="N13" s="67"/>
      <c r="O13" s="67"/>
      <c r="P13" s="67"/>
      <c r="Q13" s="67"/>
      <c r="R13" s="67"/>
      <c r="S13" s="67"/>
      <c r="T13" s="67"/>
      <c r="U13" s="67"/>
      <c r="V13" s="67"/>
      <c r="W13" s="67"/>
      <c r="X13" s="67"/>
      <c r="Y13" s="67"/>
      <c r="Z13" s="67"/>
    </row>
    <row r="14" spans="1:26" ht="24" customHeight="1">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row>
    <row r="15" spans="1:26" ht="90" customHeight="1">
      <c r="A15" s="67"/>
      <c r="B15" s="67"/>
      <c r="C15" s="88" t="s">
        <v>84</v>
      </c>
      <c r="D15" s="159" t="s">
        <v>85</v>
      </c>
      <c r="E15" s="88" t="s">
        <v>86</v>
      </c>
      <c r="F15" s="88" t="s">
        <v>87</v>
      </c>
      <c r="G15" s="159" t="s">
        <v>88</v>
      </c>
      <c r="H15" s="67"/>
      <c r="I15" s="67"/>
      <c r="J15" s="67"/>
      <c r="K15" s="67"/>
      <c r="L15" s="67"/>
      <c r="M15" s="67"/>
      <c r="N15" s="67"/>
      <c r="O15" s="67"/>
      <c r="P15" s="67"/>
      <c r="Q15" s="67"/>
      <c r="R15" s="67"/>
      <c r="S15" s="67"/>
      <c r="T15" s="67"/>
      <c r="U15" s="67"/>
      <c r="V15" s="67"/>
      <c r="W15" s="67"/>
      <c r="X15" s="67"/>
      <c r="Y15" s="67"/>
      <c r="Z15" s="67"/>
    </row>
    <row r="16" spans="1:26" ht="56" customHeight="1">
      <c r="A16" s="67"/>
      <c r="B16" s="89" t="s">
        <v>11</v>
      </c>
      <c r="C16" s="54"/>
      <c r="D16" s="160"/>
      <c r="E16" s="54"/>
      <c r="F16" s="54"/>
      <c r="G16" s="160"/>
      <c r="H16" s="67"/>
      <c r="I16" s="67"/>
      <c r="J16" s="67"/>
      <c r="K16" s="67"/>
      <c r="L16" s="67"/>
      <c r="M16" s="67"/>
      <c r="N16" s="67"/>
      <c r="O16" s="67"/>
      <c r="P16" s="67"/>
      <c r="Q16" s="67"/>
      <c r="R16" s="67"/>
      <c r="S16" s="67"/>
      <c r="T16" s="67"/>
      <c r="U16" s="67"/>
      <c r="V16" s="67"/>
      <c r="W16" s="67"/>
      <c r="X16" s="67"/>
      <c r="Y16" s="67"/>
      <c r="Z16" s="67"/>
    </row>
    <row r="17" spans="1:26" ht="59" customHeight="1">
      <c r="A17" s="67"/>
      <c r="B17" s="89" t="s">
        <v>12</v>
      </c>
      <c r="C17" s="55">
        <v>0.33333333333333337</v>
      </c>
      <c r="D17" s="160"/>
      <c r="E17" s="55">
        <v>0.33333333333333337</v>
      </c>
      <c r="F17" s="55">
        <v>0.33333333333333337</v>
      </c>
      <c r="G17" s="160"/>
      <c r="H17" s="67"/>
      <c r="I17" s="67"/>
      <c r="J17" s="67"/>
      <c r="K17" s="67"/>
      <c r="L17" s="67"/>
      <c r="M17" s="67"/>
      <c r="N17" s="67"/>
      <c r="O17" s="67"/>
      <c r="P17" s="67"/>
      <c r="Q17" s="67"/>
      <c r="R17" s="67"/>
      <c r="S17" s="67"/>
      <c r="T17" s="67"/>
      <c r="U17" s="67"/>
      <c r="V17" s="67"/>
      <c r="W17" s="67"/>
      <c r="X17" s="67"/>
      <c r="Y17" s="67"/>
      <c r="Z17" s="67"/>
    </row>
    <row r="18" spans="1:26" ht="59" hidden="1" customHeight="1">
      <c r="A18" s="67"/>
      <c r="B18" s="89" t="s">
        <v>12</v>
      </c>
      <c r="C18" s="55">
        <f>IF(C16="",C17,IF(C16=0, 0,C17))</f>
        <v>0.33333333333333337</v>
      </c>
      <c r="D18" s="160"/>
      <c r="E18" s="55">
        <f>IF(E16="",E17,IF(E16=0, 0,E17))</f>
        <v>0.33333333333333337</v>
      </c>
      <c r="F18" s="55">
        <f>IF(F16="",F17,IF(F16=0, 0,F17))</f>
        <v>0.33333333333333337</v>
      </c>
      <c r="G18" s="160"/>
      <c r="H18" s="67"/>
      <c r="I18" s="67"/>
      <c r="J18" s="67"/>
      <c r="K18" s="67"/>
      <c r="L18" s="67"/>
      <c r="M18" s="67"/>
      <c r="N18" s="67"/>
      <c r="O18" s="67"/>
      <c r="P18" s="67"/>
      <c r="Q18" s="67"/>
      <c r="R18" s="67"/>
      <c r="S18" s="67"/>
      <c r="T18" s="67"/>
      <c r="U18" s="67"/>
      <c r="V18" s="67"/>
      <c r="W18" s="67"/>
      <c r="X18" s="67"/>
      <c r="Y18" s="67"/>
      <c r="Z18" s="67"/>
    </row>
    <row r="19" spans="1:26" ht="116" customHeight="1">
      <c r="A19" s="67"/>
      <c r="B19" s="90" t="s">
        <v>13</v>
      </c>
      <c r="C19" s="136"/>
      <c r="D19" s="160"/>
      <c r="E19" s="136"/>
      <c r="F19" s="136"/>
      <c r="G19" s="160"/>
      <c r="H19" s="67"/>
      <c r="I19" s="67"/>
      <c r="J19" s="67"/>
      <c r="K19" s="67"/>
      <c r="L19" s="67"/>
      <c r="M19" s="67"/>
      <c r="N19" s="67"/>
      <c r="O19" s="67"/>
      <c r="P19" s="67"/>
      <c r="Q19" s="67"/>
      <c r="R19" s="67"/>
      <c r="S19" s="67"/>
      <c r="T19" s="67"/>
      <c r="U19" s="67"/>
      <c r="V19" s="67"/>
      <c r="W19" s="67"/>
      <c r="X19" s="67"/>
      <c r="Y19" s="67"/>
      <c r="Z19" s="67"/>
    </row>
    <row r="20" spans="1:26" ht="96" customHeight="1">
      <c r="A20" s="67"/>
      <c r="B20" s="91" t="s">
        <v>14</v>
      </c>
      <c r="C20" s="137"/>
      <c r="D20" s="160"/>
      <c r="E20" s="137"/>
      <c r="F20" s="137"/>
      <c r="G20" s="160"/>
      <c r="H20" s="67"/>
      <c r="I20" s="67"/>
      <c r="J20" s="67"/>
      <c r="K20" s="67"/>
      <c r="L20" s="67"/>
      <c r="M20" s="67"/>
      <c r="N20" s="67"/>
      <c r="O20" s="67"/>
      <c r="P20" s="67"/>
      <c r="Q20" s="67"/>
      <c r="R20" s="67"/>
      <c r="S20" s="67"/>
      <c r="T20" s="67"/>
      <c r="U20" s="67"/>
      <c r="V20" s="67"/>
      <c r="W20" s="67"/>
      <c r="X20" s="67"/>
      <c r="Y20" s="67"/>
      <c r="Z20" s="67"/>
    </row>
    <row r="21" spans="1:26" ht="69.75" customHeight="1">
      <c r="A21" s="67"/>
      <c r="B21" s="92" t="s">
        <v>198</v>
      </c>
      <c r="C21" s="56"/>
      <c r="D21" s="160"/>
      <c r="E21" s="56"/>
      <c r="F21" s="56"/>
      <c r="G21" s="160"/>
      <c r="H21" s="67"/>
      <c r="I21" s="67"/>
      <c r="J21" s="67"/>
      <c r="K21" s="67"/>
      <c r="L21" s="67"/>
      <c r="M21" s="67"/>
      <c r="N21" s="67"/>
      <c r="O21" s="67"/>
      <c r="P21" s="67"/>
      <c r="Q21" s="67"/>
      <c r="R21" s="67"/>
      <c r="S21" s="67"/>
      <c r="T21" s="67"/>
      <c r="U21" s="67"/>
      <c r="V21" s="67"/>
      <c r="W21" s="67"/>
      <c r="X21" s="67"/>
      <c r="Y21" s="67"/>
      <c r="Z21" s="67"/>
    </row>
    <row r="22" spans="1:26" ht="102" customHeight="1">
      <c r="A22" s="67"/>
      <c r="B22" s="90" t="s">
        <v>13</v>
      </c>
      <c r="C22" s="85"/>
      <c r="D22" s="161"/>
      <c r="E22" s="85"/>
      <c r="F22" s="85"/>
      <c r="G22" s="161"/>
      <c r="H22" s="67"/>
      <c r="I22" s="67"/>
      <c r="J22" s="67"/>
      <c r="K22" s="67"/>
      <c r="L22" s="67"/>
      <c r="M22" s="67"/>
      <c r="N22" s="67"/>
      <c r="O22" s="67"/>
      <c r="P22" s="67"/>
      <c r="Q22" s="67"/>
      <c r="R22" s="67"/>
      <c r="S22" s="67"/>
      <c r="T22" s="67"/>
      <c r="U22" s="67"/>
      <c r="V22" s="67"/>
      <c r="W22" s="67"/>
      <c r="X22" s="67"/>
      <c r="Y22" s="67"/>
      <c r="Z22" s="67"/>
    </row>
    <row r="23" spans="1:26" ht="8.25" customHeight="1">
      <c r="A23" s="67"/>
      <c r="B23" s="67"/>
      <c r="C23" s="67"/>
      <c r="D23" s="67"/>
      <c r="E23" s="93"/>
      <c r="F23" s="67"/>
      <c r="G23" s="67"/>
      <c r="H23" s="67"/>
      <c r="I23" s="67"/>
      <c r="J23" s="67"/>
      <c r="K23" s="67"/>
      <c r="L23" s="67"/>
      <c r="M23" s="67"/>
      <c r="N23" s="67"/>
      <c r="O23" s="67"/>
      <c r="P23" s="67"/>
      <c r="Q23" s="67"/>
      <c r="R23" s="67"/>
      <c r="S23" s="67"/>
      <c r="T23" s="67"/>
      <c r="U23" s="67"/>
      <c r="V23" s="67"/>
      <c r="W23" s="67"/>
      <c r="X23" s="67"/>
      <c r="Y23" s="67"/>
      <c r="Z23" s="67"/>
    </row>
    <row r="24" spans="1:26" ht="83" customHeight="1">
      <c r="A24" s="67"/>
      <c r="B24" s="67"/>
      <c r="C24" s="162" t="s">
        <v>206</v>
      </c>
      <c r="D24" s="144"/>
      <c r="E24" s="144"/>
      <c r="F24" s="94"/>
      <c r="G24" s="67"/>
      <c r="H24" s="67"/>
      <c r="I24" s="67"/>
      <c r="J24" s="67"/>
      <c r="K24" s="67"/>
      <c r="L24" s="67"/>
      <c r="M24" s="67"/>
      <c r="N24" s="67"/>
      <c r="O24" s="67"/>
      <c r="P24" s="67"/>
      <c r="Q24" s="67"/>
      <c r="R24" s="67"/>
      <c r="S24" s="67"/>
      <c r="T24" s="67"/>
      <c r="U24" s="67"/>
      <c r="V24" s="67"/>
      <c r="W24" s="67"/>
      <c r="X24" s="67"/>
      <c r="Y24" s="67"/>
      <c r="Z24" s="67"/>
    </row>
    <row r="25" spans="1:26" ht="149" customHeight="1">
      <c r="A25" s="67"/>
      <c r="B25" s="67"/>
      <c r="C25" s="201" t="s">
        <v>89</v>
      </c>
      <c r="D25" s="144"/>
      <c r="E25" s="144"/>
      <c r="F25" s="4"/>
      <c r="G25" s="4"/>
      <c r="H25" s="67"/>
      <c r="I25" s="67"/>
      <c r="J25" s="67"/>
      <c r="K25" s="67"/>
      <c r="L25" s="67"/>
      <c r="M25" s="67"/>
      <c r="N25" s="67"/>
      <c r="O25" s="67"/>
      <c r="P25" s="67"/>
      <c r="Q25" s="67"/>
      <c r="R25" s="67"/>
      <c r="S25" s="67"/>
      <c r="T25" s="67"/>
      <c r="U25" s="67"/>
      <c r="V25" s="67"/>
      <c r="W25" s="67"/>
      <c r="X25" s="67"/>
      <c r="Y25" s="67"/>
      <c r="Z25" s="67"/>
    </row>
    <row r="26" spans="1:26" ht="15.75" customHeight="1">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row>
    <row r="27" spans="1:26" ht="15.75" customHeight="1">
      <c r="A27" s="67"/>
      <c r="B27" s="67"/>
      <c r="C27" s="67"/>
      <c r="D27" s="67"/>
      <c r="E27" s="67"/>
      <c r="F27" s="67"/>
      <c r="G27" s="67"/>
      <c r="H27" s="67"/>
      <c r="I27" s="67"/>
      <c r="J27" s="67"/>
      <c r="K27" s="67"/>
      <c r="L27" s="67"/>
      <c r="M27" s="67"/>
      <c r="N27" s="67"/>
      <c r="O27" s="67"/>
      <c r="P27" s="67"/>
      <c r="Q27" s="67"/>
      <c r="R27" s="67"/>
      <c r="S27" s="67"/>
      <c r="T27" s="67"/>
      <c r="U27" s="67"/>
      <c r="V27" s="67"/>
      <c r="W27" s="67"/>
      <c r="X27" s="67"/>
      <c r="Y27" s="67"/>
      <c r="Z27" s="67"/>
    </row>
    <row r="28" spans="1:26" ht="15.75" customHeight="1">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67"/>
    </row>
    <row r="29" spans="1:26" ht="15.75" customHeight="1">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row>
    <row r="30" spans="1:26" ht="15.75" customHeight="1">
      <c r="A30" s="67"/>
      <c r="B30" s="67"/>
      <c r="C30" s="67"/>
      <c r="D30" s="67"/>
      <c r="E30" s="67"/>
      <c r="F30" s="67"/>
      <c r="G30" s="67"/>
      <c r="H30" s="67"/>
      <c r="I30" s="67"/>
      <c r="J30" s="67"/>
      <c r="K30" s="67"/>
      <c r="L30" s="67"/>
      <c r="M30" s="67"/>
      <c r="N30" s="67"/>
      <c r="O30" s="67"/>
      <c r="P30" s="67"/>
      <c r="Q30" s="67"/>
      <c r="R30" s="67"/>
      <c r="S30" s="67"/>
      <c r="T30" s="67"/>
      <c r="U30" s="67"/>
      <c r="V30" s="67"/>
      <c r="W30" s="67"/>
      <c r="X30" s="67"/>
      <c r="Y30" s="67"/>
      <c r="Z30" s="67"/>
    </row>
    <row r="31" spans="1:26" ht="31.25" customHeight="1">
      <c r="A31" s="67"/>
      <c r="B31" s="67"/>
      <c r="C31" s="67"/>
      <c r="D31" s="67"/>
      <c r="E31" s="68">
        <f>IF(SUM(C42,D42)&lt;&gt;100%,"ADJUST WEIGHT",SUMPRODUCT(C40:D40,C41:D41))</f>
        <v>0</v>
      </c>
      <c r="F31" s="68">
        <f>IF(SUM(C42,D42)&lt;&gt;100%,"ADJUST WEIGHT",SUMPRODUCT(C45:D45,C41:D41))</f>
        <v>0</v>
      </c>
      <c r="G31" s="67"/>
      <c r="H31" s="67"/>
      <c r="I31" s="67"/>
      <c r="J31" s="67"/>
      <c r="K31" s="67"/>
      <c r="L31" s="67"/>
      <c r="M31" s="67"/>
      <c r="N31" s="67"/>
      <c r="O31" s="67"/>
      <c r="P31" s="67"/>
      <c r="Q31" s="67"/>
      <c r="R31" s="67"/>
      <c r="S31" s="67"/>
      <c r="T31" s="67"/>
      <c r="U31" s="67"/>
      <c r="V31" s="67"/>
      <c r="W31" s="67"/>
      <c r="X31" s="67"/>
      <c r="Y31" s="67"/>
      <c r="Z31" s="67"/>
    </row>
    <row r="32" spans="1:26" ht="15.75" customHeight="1">
      <c r="A32" s="67"/>
      <c r="B32" s="67"/>
      <c r="C32" s="67"/>
      <c r="D32" s="67"/>
      <c r="F32" s="67"/>
      <c r="G32" s="67"/>
      <c r="H32" s="67"/>
      <c r="I32" s="67"/>
      <c r="J32" s="67"/>
      <c r="K32" s="67"/>
      <c r="L32" s="67"/>
      <c r="M32" s="67"/>
      <c r="N32" s="67"/>
      <c r="O32" s="67"/>
      <c r="P32" s="67"/>
      <c r="Q32" s="67"/>
      <c r="R32" s="67"/>
      <c r="S32" s="67"/>
      <c r="T32" s="67"/>
      <c r="U32" s="67"/>
      <c r="V32" s="67"/>
      <c r="W32" s="67"/>
      <c r="X32" s="67"/>
      <c r="Y32" s="67"/>
      <c r="Z32" s="67"/>
    </row>
    <row r="33" spans="1:26" ht="15.75" customHeight="1">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row>
    <row r="34" spans="1:26" ht="15.75" customHeight="1">
      <c r="A34" s="67"/>
      <c r="B34" s="67"/>
      <c r="C34" s="67"/>
      <c r="D34" s="67"/>
      <c r="E34" s="67"/>
      <c r="F34" s="67"/>
      <c r="G34" s="67"/>
      <c r="H34" s="67"/>
      <c r="I34" s="67"/>
      <c r="J34" s="67"/>
      <c r="K34" s="67"/>
      <c r="L34" s="67"/>
      <c r="M34" s="67"/>
      <c r="N34" s="67"/>
      <c r="O34" s="67"/>
      <c r="P34" s="67"/>
      <c r="Q34" s="67"/>
      <c r="R34" s="67"/>
      <c r="S34" s="67"/>
      <c r="T34" s="67"/>
      <c r="U34" s="67"/>
      <c r="V34" s="67"/>
      <c r="W34" s="67"/>
      <c r="X34" s="67"/>
      <c r="Y34" s="67"/>
      <c r="Z34" s="67"/>
    </row>
    <row r="35" spans="1:26" ht="15.7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row>
    <row r="36" spans="1:26" ht="15.75" customHeight="1">
      <c r="A36" s="67"/>
      <c r="B36" s="67"/>
      <c r="C36" s="67"/>
      <c r="D36" s="67"/>
      <c r="E36" s="67"/>
      <c r="F36" s="67"/>
      <c r="G36" s="67"/>
      <c r="H36" s="67"/>
      <c r="I36" s="67"/>
      <c r="J36" s="67"/>
      <c r="K36" s="67"/>
      <c r="L36" s="67"/>
      <c r="M36" s="67"/>
      <c r="N36" s="67"/>
      <c r="O36" s="67"/>
      <c r="P36" s="67"/>
      <c r="Q36" s="67"/>
      <c r="R36" s="67"/>
      <c r="S36" s="67"/>
      <c r="T36" s="67"/>
      <c r="U36" s="67"/>
      <c r="V36" s="67"/>
      <c r="W36" s="67"/>
      <c r="X36" s="67"/>
      <c r="Y36" s="67"/>
      <c r="Z36" s="67"/>
    </row>
    <row r="37" spans="1:26" ht="15.75" customHeight="1">
      <c r="A37" s="67"/>
      <c r="B37" s="67"/>
      <c r="C37" s="67"/>
      <c r="D37" s="67"/>
      <c r="E37" s="67"/>
      <c r="F37" s="67"/>
      <c r="G37" s="67"/>
      <c r="H37" s="67"/>
      <c r="I37" s="67"/>
      <c r="J37" s="67"/>
      <c r="K37" s="67"/>
      <c r="L37" s="67"/>
      <c r="M37" s="67"/>
      <c r="N37" s="67"/>
      <c r="O37" s="67"/>
      <c r="P37" s="67"/>
      <c r="Q37" s="67"/>
      <c r="R37" s="67"/>
      <c r="S37" s="67"/>
      <c r="T37" s="67"/>
      <c r="U37" s="67"/>
      <c r="V37" s="67"/>
      <c r="W37" s="67"/>
      <c r="X37" s="67"/>
      <c r="Y37" s="67"/>
      <c r="Z37" s="67"/>
    </row>
    <row r="38" spans="1:26" ht="7.5" customHeight="1">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row>
    <row r="39" spans="1:26" ht="51" customHeight="1">
      <c r="A39" s="67"/>
      <c r="B39" s="67"/>
      <c r="C39" s="88" t="s">
        <v>90</v>
      </c>
      <c r="D39" s="88" t="s">
        <v>91</v>
      </c>
      <c r="E39" s="159" t="s">
        <v>92</v>
      </c>
      <c r="F39" s="67"/>
      <c r="G39" s="67"/>
      <c r="H39" s="67"/>
      <c r="I39" s="67"/>
      <c r="J39" s="67"/>
      <c r="K39" s="67"/>
      <c r="L39" s="67"/>
      <c r="M39" s="67"/>
      <c r="N39" s="67"/>
      <c r="O39" s="67"/>
      <c r="P39" s="67"/>
      <c r="Q39" s="67"/>
      <c r="R39" s="67"/>
      <c r="S39" s="67"/>
      <c r="T39" s="67"/>
      <c r="U39" s="67"/>
      <c r="V39" s="67"/>
      <c r="W39" s="67"/>
      <c r="X39" s="67"/>
      <c r="Y39" s="67"/>
      <c r="Z39" s="67"/>
    </row>
    <row r="40" spans="1:26" ht="55.25" customHeight="1">
      <c r="A40" s="67"/>
      <c r="B40" s="89" t="s">
        <v>11</v>
      </c>
      <c r="C40" s="54"/>
      <c r="D40" s="54"/>
      <c r="E40" s="160"/>
      <c r="F40" s="67"/>
      <c r="G40" s="67"/>
      <c r="H40" s="67"/>
      <c r="I40" s="67"/>
      <c r="J40" s="67"/>
      <c r="K40" s="67"/>
      <c r="L40" s="67"/>
      <c r="M40" s="67"/>
      <c r="N40" s="67"/>
      <c r="O40" s="67"/>
      <c r="P40" s="67"/>
      <c r="Q40" s="67"/>
      <c r="R40" s="67"/>
      <c r="S40" s="67"/>
      <c r="T40" s="67"/>
      <c r="U40" s="67"/>
      <c r="V40" s="67"/>
      <c r="W40" s="67"/>
      <c r="X40" s="67"/>
      <c r="Y40" s="67"/>
      <c r="Z40" s="67"/>
    </row>
    <row r="41" spans="1:26" ht="58.25" customHeight="1">
      <c r="A41" s="67"/>
      <c r="B41" s="89" t="s">
        <v>12</v>
      </c>
      <c r="C41" s="55">
        <v>0.5</v>
      </c>
      <c r="D41" s="55">
        <v>0.5</v>
      </c>
      <c r="E41" s="160"/>
      <c r="F41" s="67"/>
      <c r="G41" s="67"/>
      <c r="H41" s="67"/>
      <c r="I41" s="67"/>
      <c r="J41" s="67"/>
      <c r="K41" s="67"/>
      <c r="L41" s="67"/>
      <c r="M41" s="67"/>
      <c r="N41" s="67"/>
      <c r="O41" s="67"/>
      <c r="P41" s="67"/>
      <c r="Q41" s="67"/>
      <c r="R41" s="67"/>
      <c r="S41" s="67"/>
      <c r="T41" s="67"/>
      <c r="U41" s="67"/>
      <c r="V41" s="67"/>
      <c r="W41" s="67"/>
      <c r="X41" s="67"/>
      <c r="Y41" s="67"/>
      <c r="Z41" s="67"/>
    </row>
    <row r="42" spans="1:26" ht="58.25" hidden="1" customHeight="1">
      <c r="A42" s="67"/>
      <c r="B42" s="89" t="s">
        <v>12</v>
      </c>
      <c r="C42" s="55">
        <f>IF(C40="",C41,IF(C40=0,0,C41))</f>
        <v>0.5</v>
      </c>
      <c r="D42" s="55">
        <f>IF(D40="",D41,IF(D40=0,0,D41))</f>
        <v>0.5</v>
      </c>
      <c r="E42" s="160"/>
      <c r="F42" s="67"/>
      <c r="G42" s="67"/>
      <c r="H42" s="67"/>
      <c r="I42" s="67"/>
      <c r="J42" s="67"/>
      <c r="K42" s="67"/>
      <c r="L42" s="67"/>
      <c r="M42" s="67"/>
      <c r="N42" s="67"/>
      <c r="O42" s="67"/>
      <c r="P42" s="67"/>
      <c r="Q42" s="67"/>
      <c r="R42" s="67"/>
      <c r="S42" s="67"/>
      <c r="T42" s="67"/>
      <c r="U42" s="67"/>
      <c r="V42" s="67"/>
      <c r="W42" s="67"/>
      <c r="X42" s="67"/>
      <c r="Y42" s="67"/>
      <c r="Z42" s="67"/>
    </row>
    <row r="43" spans="1:26" ht="108.75" customHeight="1">
      <c r="A43" s="67"/>
      <c r="B43" s="90" t="s">
        <v>13</v>
      </c>
      <c r="C43" s="123"/>
      <c r="D43" s="123"/>
      <c r="E43" s="160"/>
      <c r="F43" s="67"/>
      <c r="G43" s="67"/>
      <c r="H43" s="67"/>
      <c r="I43" s="67"/>
      <c r="J43" s="67"/>
      <c r="K43" s="67"/>
      <c r="L43" s="67"/>
      <c r="M43" s="67"/>
      <c r="N43" s="67"/>
      <c r="O43" s="67"/>
      <c r="P43" s="67"/>
      <c r="Q43" s="67"/>
      <c r="R43" s="67"/>
      <c r="S43" s="67"/>
      <c r="T43" s="67"/>
      <c r="U43" s="67"/>
      <c r="V43" s="67"/>
      <c r="W43" s="67"/>
      <c r="X43" s="67"/>
      <c r="Y43" s="67"/>
      <c r="Z43" s="67"/>
    </row>
    <row r="44" spans="1:26" ht="108.75" customHeight="1">
      <c r="A44" s="67"/>
      <c r="B44" s="91" t="s">
        <v>93</v>
      </c>
      <c r="C44" s="123"/>
      <c r="D44" s="123"/>
      <c r="E44" s="160"/>
      <c r="F44" s="67"/>
      <c r="G44" s="67"/>
      <c r="H44" s="67"/>
      <c r="I44" s="67"/>
      <c r="J44" s="67"/>
      <c r="K44" s="67"/>
      <c r="L44" s="67"/>
      <c r="M44" s="67"/>
      <c r="N44" s="67"/>
      <c r="O44" s="67"/>
      <c r="P44" s="67"/>
      <c r="Q44" s="67"/>
      <c r="R44" s="67"/>
      <c r="S44" s="67"/>
      <c r="T44" s="67"/>
      <c r="U44" s="67"/>
      <c r="V44" s="67"/>
      <c r="W44" s="67"/>
      <c r="X44" s="67"/>
      <c r="Y44" s="67"/>
      <c r="Z44" s="67"/>
    </row>
    <row r="45" spans="1:26" ht="64.25" customHeight="1">
      <c r="A45" s="67"/>
      <c r="B45" s="92" t="s">
        <v>198</v>
      </c>
      <c r="C45" s="56"/>
      <c r="D45" s="56"/>
      <c r="E45" s="160"/>
      <c r="F45" s="67"/>
      <c r="G45" s="67"/>
      <c r="H45" s="67"/>
      <c r="I45" s="67"/>
      <c r="J45" s="67"/>
      <c r="K45" s="67"/>
      <c r="L45" s="67"/>
      <c r="M45" s="67"/>
      <c r="N45" s="67"/>
      <c r="O45" s="67"/>
      <c r="P45" s="67"/>
      <c r="Q45" s="67"/>
      <c r="R45" s="67"/>
      <c r="S45" s="67"/>
      <c r="T45" s="67"/>
      <c r="U45" s="67"/>
      <c r="V45" s="67"/>
      <c r="W45" s="67"/>
      <c r="X45" s="67"/>
      <c r="Y45" s="67"/>
      <c r="Z45" s="67"/>
    </row>
    <row r="46" spans="1:26" ht="108.75" customHeight="1">
      <c r="A46" s="67"/>
      <c r="B46" s="90" t="s">
        <v>13</v>
      </c>
      <c r="C46" s="85"/>
      <c r="D46" s="85"/>
      <c r="E46" s="161"/>
      <c r="F46" s="67"/>
      <c r="G46" s="67"/>
      <c r="H46" s="67"/>
      <c r="I46" s="67"/>
      <c r="J46" s="67"/>
      <c r="K46" s="67"/>
      <c r="L46" s="67"/>
      <c r="M46" s="67"/>
      <c r="N46" s="67"/>
      <c r="O46" s="67"/>
      <c r="P46" s="67"/>
      <c r="Q46" s="67"/>
      <c r="R46" s="67"/>
      <c r="S46" s="67"/>
      <c r="T46" s="67"/>
      <c r="U46" s="67"/>
      <c r="V46" s="67"/>
      <c r="W46" s="67"/>
      <c r="X46" s="67"/>
      <c r="Y46" s="67"/>
      <c r="Z46" s="67"/>
    </row>
    <row r="47" spans="1:26" ht="7.5" customHeight="1">
      <c r="A47" s="67"/>
      <c r="B47" s="67"/>
      <c r="C47" s="67"/>
      <c r="D47" s="67"/>
      <c r="E47" s="67"/>
      <c r="F47" s="67"/>
      <c r="G47" s="67"/>
      <c r="H47" s="67"/>
      <c r="I47" s="67"/>
      <c r="J47" s="67"/>
      <c r="K47" s="67"/>
      <c r="L47" s="67"/>
      <c r="M47" s="67"/>
      <c r="N47" s="67"/>
      <c r="O47" s="67"/>
      <c r="P47" s="67"/>
      <c r="Q47" s="67"/>
      <c r="R47" s="67"/>
      <c r="S47" s="67"/>
      <c r="T47" s="67"/>
      <c r="U47" s="67"/>
      <c r="V47" s="67"/>
      <c r="W47" s="67"/>
      <c r="X47" s="67"/>
      <c r="Y47" s="67"/>
      <c r="Z47" s="67"/>
    </row>
    <row r="48" spans="1:26" ht="68" customHeight="1">
      <c r="A48" s="67"/>
      <c r="B48" s="67"/>
      <c r="C48" s="162" t="s">
        <v>207</v>
      </c>
      <c r="D48" s="144"/>
      <c r="E48" s="144"/>
      <c r="F48" s="94"/>
      <c r="G48" s="67"/>
      <c r="H48" s="67"/>
      <c r="I48" s="67"/>
      <c r="J48" s="67"/>
      <c r="K48" s="67"/>
      <c r="L48" s="67"/>
      <c r="M48" s="67"/>
      <c r="N48" s="67"/>
      <c r="O48" s="67"/>
      <c r="P48" s="67"/>
      <c r="Q48" s="67"/>
      <c r="R48" s="67"/>
      <c r="S48" s="67"/>
      <c r="T48" s="67"/>
      <c r="U48" s="67"/>
      <c r="V48" s="67"/>
      <c r="W48" s="67"/>
      <c r="X48" s="67"/>
      <c r="Y48" s="67"/>
      <c r="Z48" s="67"/>
    </row>
    <row r="49" spans="1:26" ht="15.75" customHeight="1">
      <c r="A49" s="67"/>
      <c r="B49" s="67"/>
      <c r="C49" s="67"/>
      <c r="D49" s="67"/>
      <c r="E49" s="67"/>
      <c r="F49" s="67"/>
      <c r="G49" s="67"/>
      <c r="H49" s="67"/>
      <c r="I49" s="67"/>
      <c r="J49" s="67"/>
      <c r="K49" s="67"/>
      <c r="L49" s="67"/>
      <c r="M49" s="67"/>
      <c r="N49" s="67"/>
      <c r="O49" s="67"/>
      <c r="P49" s="67"/>
      <c r="Q49" s="67"/>
      <c r="R49" s="67"/>
      <c r="S49" s="67"/>
      <c r="T49" s="67"/>
      <c r="U49" s="67"/>
      <c r="V49" s="67"/>
      <c r="W49" s="67"/>
      <c r="X49" s="67"/>
      <c r="Y49" s="67"/>
      <c r="Z49" s="67"/>
    </row>
    <row r="50" spans="1:26" ht="15.75" customHeight="1">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67"/>
    </row>
    <row r="51" spans="1:26" ht="15.75" customHeight="1">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row>
    <row r="52" spans="1:26" ht="15.75" customHeight="1">
      <c r="A52" s="67"/>
      <c r="B52" s="67"/>
      <c r="C52" s="67"/>
      <c r="D52" s="67"/>
      <c r="E52" s="67"/>
      <c r="F52" s="67"/>
      <c r="G52" s="67"/>
      <c r="H52" s="67"/>
      <c r="I52" s="67"/>
      <c r="J52" s="67"/>
      <c r="K52" s="67"/>
      <c r="L52" s="67"/>
      <c r="M52" s="67"/>
      <c r="N52" s="67"/>
      <c r="O52" s="67"/>
      <c r="P52" s="67"/>
      <c r="Q52" s="67"/>
      <c r="R52" s="67"/>
      <c r="S52" s="67"/>
      <c r="T52" s="67"/>
      <c r="U52" s="67"/>
      <c r="V52" s="67"/>
      <c r="W52" s="67"/>
      <c r="X52" s="67"/>
      <c r="Y52" s="67"/>
      <c r="Z52" s="67"/>
    </row>
    <row r="53" spans="1:26" ht="15.75" customHeight="1">
      <c r="A53" s="67"/>
      <c r="B53" s="67"/>
      <c r="C53" s="67"/>
      <c r="D53" s="67"/>
      <c r="E53" s="67"/>
      <c r="F53" s="67"/>
      <c r="G53" s="67"/>
      <c r="H53" s="67"/>
      <c r="I53" s="67"/>
      <c r="J53" s="67"/>
      <c r="K53" s="67"/>
      <c r="L53" s="67"/>
      <c r="M53" s="67"/>
      <c r="N53" s="67"/>
      <c r="O53" s="67"/>
      <c r="P53" s="67"/>
      <c r="Q53" s="67"/>
      <c r="R53" s="67"/>
      <c r="S53" s="67"/>
      <c r="T53" s="67"/>
      <c r="U53" s="67"/>
      <c r="V53" s="67"/>
      <c r="W53" s="67"/>
      <c r="X53" s="67"/>
      <c r="Y53" s="67"/>
      <c r="Z53" s="67"/>
    </row>
    <row r="54" spans="1:26" ht="15.75" customHeight="1">
      <c r="A54" s="67"/>
      <c r="B54" s="67"/>
      <c r="C54" s="67"/>
      <c r="D54" s="67"/>
      <c r="E54" s="67"/>
      <c r="F54" s="67"/>
      <c r="G54" s="67"/>
      <c r="H54" s="67"/>
      <c r="I54" s="67"/>
      <c r="J54" s="67"/>
      <c r="K54" s="67"/>
      <c r="L54" s="67"/>
      <c r="M54" s="67"/>
      <c r="N54" s="67"/>
      <c r="O54" s="67"/>
      <c r="P54" s="67"/>
      <c r="Q54" s="67"/>
      <c r="R54" s="67"/>
      <c r="S54" s="67"/>
      <c r="T54" s="67"/>
      <c r="U54" s="67"/>
      <c r="V54" s="67"/>
      <c r="W54" s="67"/>
      <c r="X54" s="67"/>
      <c r="Y54" s="67"/>
      <c r="Z54" s="67"/>
    </row>
    <row r="55" spans="1:26" ht="29" customHeight="1">
      <c r="A55" s="67"/>
      <c r="B55" s="67"/>
      <c r="C55" s="67"/>
      <c r="D55" s="67"/>
      <c r="E55" s="68">
        <f>IF(C66&lt;&gt;100%,"ADJUST WEIGHT",IFERROR(SUMPRODUCT(C65,C66),0))</f>
        <v>0</v>
      </c>
      <c r="F55" s="68">
        <f>IF(SUM(C66)&lt;&gt;100%,"ADJUST WEIGHT",IFERROR(SUMPRODUCT(C69,C66),0))</f>
        <v>0</v>
      </c>
      <c r="G55" s="67"/>
      <c r="H55" s="67"/>
      <c r="I55" s="67"/>
      <c r="J55" s="67"/>
      <c r="K55" s="67"/>
      <c r="L55" s="67"/>
      <c r="M55" s="67"/>
      <c r="N55" s="67"/>
      <c r="O55" s="67"/>
      <c r="P55" s="67"/>
      <c r="Q55" s="67"/>
      <c r="R55" s="67"/>
      <c r="S55" s="67"/>
      <c r="T55" s="67"/>
      <c r="U55" s="67"/>
      <c r="V55" s="67"/>
      <c r="W55" s="67"/>
      <c r="X55" s="67"/>
      <c r="Y55" s="67"/>
      <c r="Z55" s="67"/>
    </row>
    <row r="56" spans="1:26" ht="15.75" customHeight="1">
      <c r="A56" s="67"/>
      <c r="B56" s="67"/>
      <c r="C56" s="67"/>
      <c r="D56" s="67"/>
      <c r="E56" s="69"/>
      <c r="F56" s="67"/>
      <c r="G56" s="67"/>
      <c r="H56" s="67"/>
      <c r="I56" s="67"/>
      <c r="J56" s="67"/>
      <c r="K56" s="67"/>
      <c r="L56" s="67"/>
      <c r="M56" s="67"/>
      <c r="N56" s="67"/>
      <c r="O56" s="67"/>
      <c r="P56" s="67"/>
      <c r="Q56" s="67"/>
      <c r="R56" s="67"/>
      <c r="S56" s="67"/>
      <c r="T56" s="67"/>
      <c r="U56" s="67"/>
      <c r="V56" s="67"/>
      <c r="W56" s="67"/>
      <c r="X56" s="67"/>
      <c r="Y56" s="67"/>
      <c r="Z56" s="67"/>
    </row>
    <row r="57" spans="1:26" ht="15.75" customHeight="1">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row>
    <row r="58" spans="1:26" ht="15.75" customHeight="1">
      <c r="A58" s="67"/>
      <c r="B58" s="67"/>
      <c r="C58" s="67"/>
      <c r="D58" s="67"/>
      <c r="E58" s="67"/>
      <c r="F58" s="67"/>
      <c r="G58" s="67"/>
      <c r="H58" s="67"/>
      <c r="I58" s="67"/>
      <c r="J58" s="67"/>
      <c r="K58" s="67"/>
      <c r="L58" s="67"/>
      <c r="M58" s="67"/>
      <c r="N58" s="67"/>
      <c r="O58" s="67"/>
      <c r="P58" s="67"/>
      <c r="Q58" s="67"/>
      <c r="R58" s="67"/>
      <c r="S58" s="67"/>
      <c r="T58" s="67"/>
      <c r="U58" s="67"/>
      <c r="V58" s="67"/>
      <c r="W58" s="67"/>
      <c r="X58" s="67"/>
      <c r="Y58" s="67"/>
      <c r="Z58" s="67"/>
    </row>
    <row r="59" spans="1:26" ht="15.75" customHeight="1">
      <c r="A59" s="67"/>
      <c r="B59" s="67"/>
      <c r="C59" s="67"/>
      <c r="D59" s="67"/>
      <c r="E59" s="67"/>
      <c r="F59" s="67"/>
      <c r="G59" s="67"/>
      <c r="H59" s="67"/>
      <c r="I59" s="67"/>
      <c r="J59" s="67"/>
      <c r="K59" s="67"/>
      <c r="L59" s="67"/>
      <c r="M59" s="67"/>
      <c r="N59" s="67"/>
      <c r="O59" s="67"/>
      <c r="P59" s="67"/>
      <c r="Q59" s="67"/>
      <c r="R59" s="67"/>
      <c r="S59" s="67"/>
      <c r="T59" s="67"/>
      <c r="U59" s="67"/>
      <c r="V59" s="67"/>
      <c r="W59" s="67"/>
      <c r="X59" s="67"/>
      <c r="Y59" s="67"/>
      <c r="Z59" s="67"/>
    </row>
    <row r="60" spans="1:26" ht="15.75" customHeight="1">
      <c r="A60" s="67"/>
      <c r="B60" s="67"/>
      <c r="C60" s="67"/>
      <c r="D60" s="67"/>
      <c r="E60" s="67"/>
      <c r="F60" s="67"/>
      <c r="G60" s="67"/>
      <c r="H60" s="67"/>
      <c r="I60" s="67"/>
      <c r="J60" s="67"/>
      <c r="K60" s="67"/>
      <c r="L60" s="67"/>
      <c r="M60" s="67"/>
      <c r="N60" s="67"/>
      <c r="O60" s="67"/>
      <c r="P60" s="67"/>
      <c r="Q60" s="67"/>
      <c r="R60" s="67"/>
      <c r="S60" s="67"/>
      <c r="T60" s="67"/>
      <c r="U60" s="67"/>
      <c r="V60" s="67"/>
      <c r="W60" s="67"/>
      <c r="X60" s="67"/>
      <c r="Y60" s="67"/>
      <c r="Z60" s="67"/>
    </row>
    <row r="61" spans="1:26" ht="15.75" customHeight="1">
      <c r="A61" s="67"/>
      <c r="B61" s="67"/>
      <c r="C61" s="67"/>
      <c r="D61" s="67"/>
      <c r="E61" s="67"/>
      <c r="F61" s="67"/>
      <c r="G61" s="67"/>
      <c r="H61" s="67"/>
      <c r="I61" s="67"/>
      <c r="J61" s="67"/>
      <c r="K61" s="67"/>
      <c r="L61" s="67"/>
      <c r="M61" s="67"/>
      <c r="N61" s="67"/>
      <c r="O61" s="67"/>
      <c r="P61" s="67"/>
      <c r="Q61" s="67"/>
      <c r="R61" s="67"/>
      <c r="S61" s="67"/>
      <c r="T61" s="67"/>
      <c r="U61" s="67"/>
      <c r="V61" s="67"/>
      <c r="W61" s="67"/>
      <c r="X61" s="67"/>
      <c r="Y61" s="67"/>
      <c r="Z61" s="67"/>
    </row>
    <row r="62" spans="1:26" ht="15.75" customHeight="1">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row>
    <row r="63" spans="1:26" ht="34.5" customHeight="1">
      <c r="A63" s="67"/>
      <c r="B63" s="67"/>
      <c r="C63" s="188" t="s">
        <v>94</v>
      </c>
      <c r="D63" s="189"/>
      <c r="E63" s="159" t="s">
        <v>95</v>
      </c>
      <c r="F63" s="95"/>
      <c r="G63" s="67"/>
      <c r="H63" s="67"/>
      <c r="I63" s="67"/>
      <c r="J63" s="67"/>
      <c r="K63" s="67"/>
      <c r="L63" s="67"/>
      <c r="M63" s="67"/>
      <c r="N63" s="67"/>
      <c r="O63" s="67"/>
      <c r="P63" s="67"/>
      <c r="Q63" s="67"/>
      <c r="R63" s="67"/>
      <c r="S63" s="67"/>
      <c r="T63" s="67"/>
      <c r="U63" s="67"/>
      <c r="V63" s="67"/>
      <c r="W63" s="67"/>
      <c r="X63" s="67"/>
      <c r="Y63" s="67"/>
      <c r="Z63" s="67"/>
    </row>
    <row r="64" spans="1:26" ht="166.5" customHeight="1">
      <c r="A64" s="67"/>
      <c r="B64" s="67"/>
      <c r="C64" s="96" t="s">
        <v>96</v>
      </c>
      <c r="D64" s="97" t="s">
        <v>97</v>
      </c>
      <c r="E64" s="160"/>
      <c r="F64" s="95"/>
      <c r="G64" s="67"/>
      <c r="H64" s="67"/>
      <c r="I64" s="67"/>
      <c r="J64" s="67"/>
      <c r="K64" s="67"/>
      <c r="L64" s="67"/>
      <c r="M64" s="67"/>
      <c r="N64" s="67"/>
      <c r="O64" s="67"/>
      <c r="P64" s="67"/>
      <c r="Q64" s="67"/>
      <c r="R64" s="67"/>
      <c r="S64" s="67"/>
      <c r="T64" s="67"/>
      <c r="U64" s="67"/>
      <c r="V64" s="67"/>
      <c r="W64" s="67"/>
      <c r="X64" s="67"/>
      <c r="Y64" s="67"/>
      <c r="Z64" s="67"/>
    </row>
    <row r="65" spans="1:26" ht="59" customHeight="1">
      <c r="A65" s="67"/>
      <c r="B65" s="89" t="s">
        <v>11</v>
      </c>
      <c r="C65" s="171"/>
      <c r="D65" s="190"/>
      <c r="E65" s="160"/>
      <c r="F65" s="98"/>
      <c r="G65" s="67"/>
      <c r="H65" s="67"/>
      <c r="I65" s="67"/>
      <c r="J65" s="67"/>
      <c r="K65" s="67"/>
      <c r="L65" s="67"/>
      <c r="M65" s="67"/>
      <c r="N65" s="67"/>
      <c r="O65" s="67"/>
      <c r="P65" s="67"/>
      <c r="Q65" s="67"/>
      <c r="R65" s="67"/>
      <c r="S65" s="67"/>
      <c r="T65" s="67"/>
      <c r="U65" s="67"/>
      <c r="V65" s="67"/>
      <c r="W65" s="67"/>
      <c r="X65" s="67"/>
      <c r="Y65" s="67"/>
      <c r="Z65" s="67"/>
    </row>
    <row r="66" spans="1:26" ht="59" customHeight="1">
      <c r="A66" s="67"/>
      <c r="B66" s="89" t="s">
        <v>12</v>
      </c>
      <c r="C66" s="172">
        <v>1</v>
      </c>
      <c r="D66" s="191"/>
      <c r="E66" s="160"/>
      <c r="F66" s="99"/>
      <c r="G66" s="67"/>
      <c r="H66" s="67"/>
      <c r="I66" s="67"/>
      <c r="J66" s="67"/>
      <c r="K66" s="67"/>
      <c r="L66" s="67"/>
      <c r="M66" s="67"/>
      <c r="N66" s="67"/>
      <c r="O66" s="67"/>
      <c r="P66" s="67"/>
      <c r="Q66" s="67"/>
      <c r="R66" s="67"/>
      <c r="S66" s="67"/>
      <c r="T66" s="67"/>
      <c r="U66" s="67"/>
      <c r="V66" s="67"/>
      <c r="W66" s="67"/>
      <c r="X66" s="67"/>
      <c r="Y66" s="67"/>
      <c r="Z66" s="67"/>
    </row>
    <row r="67" spans="1:26" ht="108" customHeight="1">
      <c r="A67" s="67"/>
      <c r="B67" s="90" t="s">
        <v>13</v>
      </c>
      <c r="C67" s="167"/>
      <c r="D67" s="181"/>
      <c r="E67" s="160"/>
      <c r="F67" s="100"/>
      <c r="G67" s="67"/>
      <c r="H67" s="67"/>
      <c r="I67" s="67"/>
      <c r="J67" s="67"/>
      <c r="K67" s="67"/>
      <c r="L67" s="67"/>
      <c r="M67" s="67"/>
      <c r="N67" s="67"/>
      <c r="O67" s="67"/>
      <c r="P67" s="67"/>
      <c r="Q67" s="67"/>
      <c r="R67" s="67"/>
      <c r="S67" s="67"/>
      <c r="T67" s="67"/>
      <c r="U67" s="67"/>
      <c r="V67" s="67"/>
      <c r="W67" s="67"/>
      <c r="X67" s="67"/>
      <c r="Y67" s="67"/>
      <c r="Z67" s="67"/>
    </row>
    <row r="68" spans="1:26" ht="108" customHeight="1">
      <c r="A68" s="67"/>
      <c r="B68" s="91" t="s">
        <v>14</v>
      </c>
      <c r="C68" s="192"/>
      <c r="D68" s="193"/>
      <c r="E68" s="160"/>
      <c r="F68" s="67"/>
      <c r="G68" s="67"/>
      <c r="H68" s="67"/>
      <c r="I68" s="67"/>
      <c r="J68" s="67"/>
      <c r="K68" s="67"/>
      <c r="L68" s="67"/>
      <c r="M68" s="67"/>
      <c r="N68" s="67"/>
      <c r="O68" s="67"/>
      <c r="P68" s="67"/>
      <c r="Q68" s="67"/>
      <c r="R68" s="67"/>
      <c r="S68" s="67"/>
      <c r="T68" s="67"/>
      <c r="U68" s="67"/>
      <c r="V68" s="67"/>
      <c r="W68" s="67"/>
      <c r="X68" s="67"/>
      <c r="Y68" s="67"/>
      <c r="Z68" s="67"/>
    </row>
    <row r="69" spans="1:26" ht="78" customHeight="1">
      <c r="A69" s="67"/>
      <c r="B69" s="92" t="s">
        <v>198</v>
      </c>
      <c r="C69" s="199"/>
      <c r="D69" s="200"/>
      <c r="E69" s="160"/>
      <c r="F69" s="67"/>
      <c r="G69" s="67"/>
      <c r="H69" s="67"/>
      <c r="I69" s="67"/>
      <c r="J69" s="67"/>
      <c r="K69" s="67"/>
      <c r="L69" s="67"/>
      <c r="M69" s="67"/>
      <c r="N69" s="67"/>
      <c r="O69" s="67"/>
      <c r="P69" s="67"/>
      <c r="Q69" s="67"/>
      <c r="R69" s="67"/>
      <c r="S69" s="67"/>
      <c r="T69" s="67"/>
      <c r="U69" s="67"/>
      <c r="V69" s="67"/>
      <c r="W69" s="67"/>
      <c r="X69" s="67"/>
      <c r="Y69" s="67"/>
      <c r="Z69" s="67"/>
    </row>
    <row r="70" spans="1:26" ht="108" customHeight="1">
      <c r="A70" s="67"/>
      <c r="B70" s="90" t="s">
        <v>13</v>
      </c>
      <c r="C70" s="197"/>
      <c r="D70" s="198"/>
      <c r="E70" s="161"/>
      <c r="F70" s="67"/>
      <c r="G70" s="67"/>
      <c r="H70" s="67"/>
      <c r="I70" s="67"/>
      <c r="J70" s="67"/>
      <c r="K70" s="67"/>
      <c r="L70" s="67"/>
      <c r="M70" s="67"/>
      <c r="N70" s="67"/>
      <c r="O70" s="67"/>
      <c r="P70" s="67"/>
      <c r="Q70" s="67"/>
      <c r="R70" s="67"/>
      <c r="S70" s="67"/>
      <c r="T70" s="67"/>
      <c r="U70" s="67"/>
      <c r="V70" s="67"/>
      <c r="W70" s="67"/>
      <c r="X70" s="67"/>
      <c r="Y70" s="67"/>
      <c r="Z70" s="67"/>
    </row>
    <row r="71" spans="1:26" ht="7.5" customHeight="1">
      <c r="A71" s="67"/>
      <c r="B71" s="67"/>
      <c r="C71" s="67"/>
      <c r="D71" s="67"/>
      <c r="E71" s="67"/>
      <c r="F71" s="67"/>
      <c r="G71" s="67"/>
      <c r="H71" s="67"/>
      <c r="I71" s="67"/>
      <c r="J71" s="67"/>
      <c r="K71" s="67"/>
      <c r="L71" s="67"/>
      <c r="M71" s="67"/>
      <c r="N71" s="67"/>
      <c r="O71" s="67"/>
      <c r="P71" s="67"/>
      <c r="Q71" s="67"/>
      <c r="R71" s="67"/>
      <c r="S71" s="67"/>
      <c r="T71" s="67"/>
      <c r="U71" s="67"/>
      <c r="V71" s="67"/>
      <c r="W71" s="67"/>
      <c r="X71" s="67"/>
      <c r="Y71" s="67"/>
      <c r="Z71" s="67"/>
    </row>
    <row r="72" spans="1:26" ht="62" customHeight="1">
      <c r="A72" s="67"/>
      <c r="B72" s="67"/>
      <c r="C72" s="162" t="s">
        <v>208</v>
      </c>
      <c r="D72" s="144"/>
      <c r="E72" s="144"/>
      <c r="F72" s="94"/>
      <c r="G72" s="67"/>
      <c r="H72" s="67"/>
      <c r="I72" s="67"/>
      <c r="J72" s="67"/>
      <c r="K72" s="67"/>
      <c r="L72" s="67"/>
      <c r="M72" s="67"/>
      <c r="N72" s="67"/>
      <c r="O72" s="67"/>
      <c r="P72" s="67"/>
      <c r="Q72" s="67"/>
      <c r="R72" s="67"/>
      <c r="S72" s="67"/>
      <c r="T72" s="67"/>
      <c r="U72" s="67"/>
      <c r="V72" s="67"/>
      <c r="W72" s="67"/>
      <c r="X72" s="67"/>
      <c r="Y72" s="67"/>
      <c r="Z72" s="67"/>
    </row>
    <row r="73" spans="1:26" ht="29.25" customHeight="1">
      <c r="A73" s="67"/>
      <c r="B73" s="67"/>
      <c r="C73" s="101"/>
      <c r="D73" s="101"/>
      <c r="E73" s="101"/>
      <c r="F73" s="94"/>
      <c r="G73" s="67"/>
      <c r="H73" s="67"/>
      <c r="I73" s="67"/>
      <c r="J73" s="67"/>
      <c r="K73" s="67"/>
      <c r="L73" s="67"/>
      <c r="M73" s="67"/>
      <c r="N73" s="67"/>
      <c r="O73" s="67"/>
      <c r="P73" s="67"/>
      <c r="Q73" s="67"/>
      <c r="R73" s="67"/>
      <c r="S73" s="67"/>
      <c r="T73" s="67"/>
      <c r="U73" s="67"/>
      <c r="V73" s="67"/>
      <c r="W73" s="67"/>
      <c r="X73" s="67"/>
      <c r="Y73" s="67"/>
      <c r="Z73" s="67"/>
    </row>
    <row r="74" spans="1:26" ht="15.75" customHeight="1">
      <c r="A74" s="2"/>
      <c r="B74" s="2"/>
      <c r="C74" s="78"/>
      <c r="D74" s="78"/>
      <c r="E74" s="78"/>
      <c r="F74" s="78"/>
      <c r="G74" s="67"/>
      <c r="H74" s="67"/>
      <c r="I74" s="67"/>
      <c r="J74" s="67"/>
      <c r="K74" s="67"/>
      <c r="L74" s="67"/>
      <c r="M74" s="67"/>
      <c r="N74" s="67"/>
      <c r="O74" s="67"/>
      <c r="P74" s="67"/>
      <c r="Q74" s="67"/>
      <c r="R74" s="67"/>
      <c r="S74" s="67"/>
      <c r="T74" s="67"/>
      <c r="U74" s="67"/>
      <c r="V74" s="67"/>
      <c r="W74" s="67"/>
      <c r="X74" s="67"/>
      <c r="Y74" s="67"/>
      <c r="Z74" s="67"/>
    </row>
    <row r="75" spans="1:26" ht="15.75" customHeight="1">
      <c r="A75" s="67"/>
      <c r="B75" s="67"/>
      <c r="C75" s="67"/>
      <c r="D75" s="67"/>
      <c r="E75" s="67" t="e" vm="1">
        <v>#VALUE!</v>
      </c>
      <c r="F75" s="67"/>
      <c r="G75" s="67"/>
      <c r="H75" s="67"/>
      <c r="I75" s="67"/>
      <c r="J75" s="67"/>
      <c r="K75" s="67"/>
      <c r="L75" s="67"/>
      <c r="M75" s="67"/>
      <c r="N75" s="67"/>
      <c r="O75" s="67"/>
      <c r="P75" s="67"/>
      <c r="Q75" s="67"/>
      <c r="R75" s="67"/>
      <c r="S75" s="67"/>
      <c r="T75" s="67"/>
      <c r="U75" s="67"/>
      <c r="V75" s="67"/>
      <c r="W75" s="67"/>
      <c r="X75" s="67"/>
      <c r="Y75" s="67"/>
      <c r="Z75" s="67"/>
    </row>
    <row r="76" spans="1:26" ht="15.75" customHeight="1">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row>
    <row r="77" spans="1:26" ht="15.75" customHeight="1">
      <c r="A77" s="67"/>
      <c r="B77" s="67"/>
      <c r="C77" s="67"/>
      <c r="D77" s="67"/>
      <c r="E77" s="67"/>
      <c r="F77" s="67"/>
      <c r="G77" s="67"/>
      <c r="H77" s="67"/>
      <c r="I77" s="67"/>
      <c r="J77" s="67"/>
      <c r="K77" s="67"/>
      <c r="L77" s="67"/>
      <c r="M77" s="67"/>
      <c r="N77" s="67"/>
      <c r="O77" s="67"/>
      <c r="P77" s="67"/>
      <c r="Q77" s="67"/>
      <c r="R77" s="67"/>
      <c r="S77" s="67"/>
      <c r="T77" s="67"/>
      <c r="U77" s="67"/>
      <c r="V77" s="67"/>
      <c r="W77" s="67"/>
      <c r="X77" s="67"/>
      <c r="Y77" s="67"/>
      <c r="Z77" s="67"/>
    </row>
    <row r="78" spans="1:26" ht="15.75" customHeight="1">
      <c r="A78" s="67"/>
      <c r="B78" s="67"/>
      <c r="C78" s="79"/>
      <c r="D78" s="67"/>
      <c r="E78" s="67"/>
      <c r="F78" s="67"/>
      <c r="G78" s="67"/>
      <c r="H78" s="67"/>
      <c r="I78" s="67"/>
      <c r="J78" s="67"/>
      <c r="K78" s="67"/>
      <c r="L78" s="67"/>
      <c r="M78" s="67"/>
      <c r="N78" s="67"/>
      <c r="O78" s="67"/>
      <c r="P78" s="67"/>
      <c r="Q78" s="67"/>
      <c r="R78" s="67"/>
      <c r="S78" s="67"/>
      <c r="T78" s="67"/>
      <c r="U78" s="67"/>
      <c r="V78" s="67"/>
      <c r="W78" s="67"/>
      <c r="X78" s="67"/>
      <c r="Y78" s="67"/>
      <c r="Z78" s="67"/>
    </row>
    <row r="79" spans="1:26" ht="29" customHeight="1">
      <c r="A79" s="67"/>
      <c r="B79" s="67"/>
      <c r="C79" s="67"/>
      <c r="D79" s="67"/>
      <c r="E79" s="68">
        <f>IF(C89&lt;&gt;100%,"ADJUST WEIGHT",IFERROR(SUMPRODUCT(C88,C89),0))</f>
        <v>0</v>
      </c>
      <c r="F79" s="68">
        <f>IF(SUM(C89)&lt;&gt;100%,"ADJUST WEIGHT",IFERROR(SUMPRODUCT(C92,C89),0))</f>
        <v>0</v>
      </c>
      <c r="G79" s="67"/>
      <c r="H79" s="67"/>
      <c r="I79" s="67"/>
      <c r="J79" s="67"/>
      <c r="K79" s="67"/>
      <c r="L79" s="67"/>
      <c r="M79" s="67"/>
      <c r="N79" s="67"/>
      <c r="O79" s="67"/>
      <c r="P79" s="67"/>
      <c r="Q79" s="67"/>
      <c r="R79" s="67"/>
      <c r="S79" s="67"/>
      <c r="T79" s="67"/>
      <c r="U79" s="67"/>
      <c r="V79" s="67"/>
      <c r="W79" s="67"/>
      <c r="X79" s="67"/>
      <c r="Y79" s="67"/>
      <c r="Z79" s="67"/>
    </row>
    <row r="80" spans="1:26" ht="15.75" customHeight="1">
      <c r="A80" s="67"/>
      <c r="B80" s="67"/>
      <c r="C80" s="67"/>
      <c r="D80" s="67"/>
      <c r="E80" s="69"/>
      <c r="F80" s="67"/>
      <c r="G80" s="67"/>
      <c r="H80" s="67"/>
      <c r="I80" s="67"/>
      <c r="J80" s="67"/>
      <c r="K80" s="67"/>
      <c r="L80" s="67"/>
      <c r="M80" s="67"/>
      <c r="N80" s="67"/>
      <c r="O80" s="67"/>
      <c r="P80" s="67"/>
      <c r="Q80" s="67"/>
      <c r="R80" s="67"/>
      <c r="S80" s="67"/>
      <c r="T80" s="67"/>
      <c r="U80" s="67"/>
      <c r="V80" s="67"/>
      <c r="W80" s="67"/>
      <c r="X80" s="67"/>
      <c r="Y80" s="67"/>
      <c r="Z80" s="67"/>
    </row>
    <row r="81" spans="1:26" ht="15.75" customHeight="1">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row>
    <row r="82" spans="1:26" ht="15.75" customHeight="1">
      <c r="A82" s="67"/>
      <c r="B82" s="67"/>
      <c r="C82" s="67"/>
      <c r="D82" s="67"/>
      <c r="E82" s="67"/>
      <c r="F82" s="67"/>
      <c r="G82" s="67"/>
      <c r="H82" s="67"/>
      <c r="I82" s="67"/>
      <c r="J82" s="67"/>
      <c r="K82" s="67"/>
      <c r="L82" s="67"/>
      <c r="M82" s="67"/>
      <c r="N82" s="67"/>
      <c r="O82" s="67"/>
      <c r="P82" s="67"/>
      <c r="Q82" s="67"/>
      <c r="R82" s="67"/>
      <c r="S82" s="67"/>
      <c r="T82" s="67"/>
      <c r="U82" s="67"/>
      <c r="V82" s="67"/>
      <c r="W82" s="67"/>
      <c r="X82" s="67"/>
      <c r="Y82" s="67"/>
      <c r="Z82" s="67"/>
    </row>
    <row r="83" spans="1:26" ht="15.75" customHeight="1">
      <c r="A83" s="67"/>
      <c r="B83" s="67"/>
      <c r="C83" s="67"/>
      <c r="D83" s="67"/>
      <c r="E83" s="67"/>
      <c r="F83" s="67"/>
      <c r="G83" s="67"/>
      <c r="H83" s="67"/>
      <c r="I83" s="67"/>
      <c r="J83" s="67"/>
      <c r="K83" s="67"/>
      <c r="L83" s="67"/>
      <c r="M83" s="67"/>
      <c r="N83" s="67"/>
      <c r="O83" s="67"/>
      <c r="P83" s="67"/>
      <c r="Q83" s="67"/>
      <c r="R83" s="67"/>
      <c r="S83" s="67"/>
      <c r="T83" s="67"/>
      <c r="U83" s="67"/>
      <c r="V83" s="67"/>
      <c r="W83" s="67"/>
      <c r="X83" s="67"/>
      <c r="Y83" s="67"/>
      <c r="Z83" s="67"/>
    </row>
    <row r="84" spans="1:26" ht="15.75" customHeight="1">
      <c r="A84" s="67"/>
      <c r="B84" s="67"/>
      <c r="C84" s="67"/>
      <c r="D84" s="67"/>
      <c r="E84" s="67"/>
      <c r="F84" s="67"/>
      <c r="G84" s="67"/>
      <c r="H84" s="67"/>
      <c r="I84" s="67"/>
      <c r="J84" s="67"/>
      <c r="K84" s="67"/>
      <c r="L84" s="67"/>
      <c r="M84" s="67"/>
      <c r="N84" s="67"/>
      <c r="O84" s="67"/>
      <c r="P84" s="67"/>
      <c r="Q84" s="67"/>
      <c r="R84" s="67"/>
      <c r="S84" s="67"/>
      <c r="T84" s="67"/>
      <c r="U84" s="67"/>
      <c r="V84" s="67"/>
      <c r="W84" s="67"/>
      <c r="X84" s="67"/>
      <c r="Y84" s="67"/>
      <c r="Z84" s="67"/>
    </row>
    <row r="85" spans="1:26" ht="15.75" customHeight="1">
      <c r="A85" s="67"/>
      <c r="B85" s="67"/>
      <c r="C85" s="67"/>
      <c r="D85" s="67"/>
      <c r="E85" s="67"/>
      <c r="F85" s="67"/>
      <c r="G85" s="67"/>
      <c r="H85" s="67"/>
      <c r="I85" s="67"/>
      <c r="J85" s="67"/>
      <c r="K85" s="67"/>
      <c r="L85" s="67"/>
      <c r="M85" s="67"/>
      <c r="N85" s="67"/>
      <c r="O85" s="67"/>
      <c r="P85" s="67"/>
      <c r="Q85" s="67"/>
      <c r="R85" s="67"/>
      <c r="S85" s="67"/>
      <c r="T85" s="67"/>
      <c r="U85" s="67"/>
      <c r="V85" s="67"/>
      <c r="W85" s="67"/>
      <c r="X85" s="67"/>
      <c r="Y85" s="67"/>
      <c r="Z85" s="67"/>
    </row>
    <row r="86" spans="1:26" ht="15.75" customHeight="1">
      <c r="A86" s="67"/>
      <c r="B86" s="67"/>
      <c r="C86" s="67"/>
      <c r="D86" s="67"/>
      <c r="E86" s="67"/>
      <c r="F86" s="67"/>
      <c r="G86" s="67"/>
      <c r="H86" s="67"/>
      <c r="I86" s="67"/>
      <c r="J86" s="67"/>
      <c r="K86" s="67"/>
      <c r="L86" s="67"/>
      <c r="M86" s="67"/>
      <c r="N86" s="67"/>
      <c r="O86" s="67"/>
      <c r="P86" s="67"/>
      <c r="Q86" s="67"/>
      <c r="R86" s="67"/>
      <c r="S86" s="67"/>
      <c r="T86" s="67"/>
      <c r="U86" s="67"/>
      <c r="V86" s="67"/>
      <c r="W86" s="67"/>
      <c r="X86" s="67"/>
      <c r="Y86" s="67"/>
      <c r="Z86" s="67"/>
    </row>
    <row r="87" spans="1:26" ht="39" customHeight="1">
      <c r="A87" s="67"/>
      <c r="B87" s="67"/>
      <c r="C87" s="169" t="s">
        <v>98</v>
      </c>
      <c r="D87" s="184"/>
      <c r="E87" s="159" t="s">
        <v>99</v>
      </c>
      <c r="F87" s="95"/>
      <c r="G87" s="67"/>
      <c r="H87" s="67"/>
      <c r="I87" s="67"/>
      <c r="J87" s="67"/>
      <c r="K87" s="67"/>
      <c r="L87" s="67"/>
      <c r="M87" s="67"/>
      <c r="N87" s="67"/>
      <c r="O87" s="67"/>
      <c r="P87" s="67"/>
      <c r="Q87" s="67"/>
      <c r="R87" s="67"/>
      <c r="S87" s="67"/>
      <c r="T87" s="67"/>
      <c r="U87" s="67"/>
      <c r="V87" s="67"/>
      <c r="W87" s="67"/>
      <c r="X87" s="67"/>
      <c r="Y87" s="67"/>
      <c r="Z87" s="67"/>
    </row>
    <row r="88" spans="1:26" ht="63" customHeight="1">
      <c r="A88" s="67"/>
      <c r="B88" s="89" t="s">
        <v>11</v>
      </c>
      <c r="C88" s="171"/>
      <c r="D88" s="182"/>
      <c r="E88" s="160"/>
      <c r="F88" s="98"/>
      <c r="G88" s="67"/>
      <c r="H88" s="67"/>
      <c r="I88" s="67"/>
      <c r="J88" s="67"/>
      <c r="K88" s="67"/>
      <c r="L88" s="67"/>
      <c r="M88" s="67"/>
      <c r="N88" s="67"/>
      <c r="O88" s="67"/>
      <c r="P88" s="67"/>
      <c r="Q88" s="67"/>
      <c r="R88" s="67"/>
      <c r="S88" s="67"/>
      <c r="T88" s="67"/>
      <c r="U88" s="67"/>
      <c r="V88" s="67"/>
      <c r="W88" s="67"/>
      <c r="X88" s="67"/>
      <c r="Y88" s="67"/>
      <c r="Z88" s="67"/>
    </row>
    <row r="89" spans="1:26" ht="75" customHeight="1">
      <c r="A89" s="67"/>
      <c r="B89" s="89" t="s">
        <v>12</v>
      </c>
      <c r="C89" s="172">
        <v>1</v>
      </c>
      <c r="D89" s="182"/>
      <c r="E89" s="160"/>
      <c r="F89" s="99"/>
      <c r="G89" s="67"/>
      <c r="H89" s="67"/>
      <c r="I89" s="67"/>
      <c r="J89" s="67"/>
      <c r="K89" s="67"/>
      <c r="L89" s="67"/>
      <c r="M89" s="67"/>
      <c r="N89" s="67"/>
      <c r="O89" s="67"/>
      <c r="P89" s="67"/>
      <c r="Q89" s="67"/>
      <c r="R89" s="67"/>
      <c r="S89" s="67"/>
      <c r="T89" s="67"/>
      <c r="U89" s="67"/>
      <c r="V89" s="67"/>
      <c r="W89" s="67"/>
      <c r="X89" s="67"/>
      <c r="Y89" s="67"/>
      <c r="Z89" s="67"/>
    </row>
    <row r="90" spans="1:26" ht="108" customHeight="1">
      <c r="A90" s="67"/>
      <c r="B90" s="90" t="s">
        <v>13</v>
      </c>
      <c r="C90" s="195"/>
      <c r="D90" s="182"/>
      <c r="E90" s="160"/>
      <c r="F90" s="100"/>
      <c r="G90" s="67"/>
      <c r="H90" s="67"/>
      <c r="I90" s="67"/>
      <c r="J90" s="67"/>
      <c r="K90" s="67"/>
      <c r="L90" s="67"/>
      <c r="M90" s="67"/>
      <c r="N90" s="67"/>
      <c r="O90" s="67"/>
      <c r="P90" s="67"/>
      <c r="Q90" s="67"/>
      <c r="R90" s="67"/>
      <c r="S90" s="67"/>
      <c r="T90" s="67"/>
      <c r="U90" s="67"/>
      <c r="V90" s="67"/>
      <c r="W90" s="67"/>
      <c r="X90" s="67"/>
      <c r="Y90" s="67"/>
      <c r="Z90" s="67"/>
    </row>
    <row r="91" spans="1:26" ht="108" customHeight="1">
      <c r="A91" s="67"/>
      <c r="B91" s="91" t="s">
        <v>14</v>
      </c>
      <c r="C91" s="195"/>
      <c r="D91" s="182"/>
      <c r="E91" s="160"/>
      <c r="F91" s="67"/>
      <c r="G91" s="67"/>
      <c r="H91" s="67"/>
      <c r="I91" s="67"/>
      <c r="J91" s="67"/>
      <c r="K91" s="67"/>
      <c r="L91" s="67"/>
      <c r="M91" s="67"/>
      <c r="N91" s="67"/>
      <c r="O91" s="67"/>
      <c r="P91" s="67"/>
      <c r="Q91" s="67"/>
      <c r="R91" s="67"/>
      <c r="S91" s="67"/>
      <c r="T91" s="67"/>
      <c r="U91" s="67"/>
      <c r="V91" s="67"/>
      <c r="W91" s="67"/>
      <c r="X91" s="67"/>
      <c r="Y91" s="67"/>
      <c r="Z91" s="67"/>
    </row>
    <row r="92" spans="1:26" ht="80" customHeight="1">
      <c r="A92" s="67"/>
      <c r="B92" s="92" t="s">
        <v>198</v>
      </c>
      <c r="C92" s="199"/>
      <c r="D92" s="200"/>
      <c r="E92" s="160"/>
      <c r="F92" s="67"/>
      <c r="G92" s="67"/>
      <c r="H92" s="67"/>
      <c r="I92" s="67"/>
      <c r="J92" s="67"/>
      <c r="K92" s="67"/>
      <c r="L92" s="67"/>
      <c r="M92" s="67"/>
      <c r="N92" s="67"/>
      <c r="O92" s="67"/>
      <c r="P92" s="67"/>
      <c r="Q92" s="67"/>
      <c r="R92" s="67"/>
      <c r="S92" s="67"/>
      <c r="T92" s="67"/>
      <c r="U92" s="67"/>
      <c r="V92" s="67"/>
      <c r="W92" s="67"/>
      <c r="X92" s="67"/>
      <c r="Y92" s="67"/>
      <c r="Z92" s="67"/>
    </row>
    <row r="93" spans="1:26" ht="108" customHeight="1">
      <c r="A93" s="67"/>
      <c r="B93" s="90" t="s">
        <v>13</v>
      </c>
      <c r="C93" s="197"/>
      <c r="D93" s="198"/>
      <c r="E93" s="161"/>
      <c r="F93" s="67"/>
      <c r="G93" s="67"/>
      <c r="H93" s="67"/>
      <c r="I93" s="67"/>
      <c r="J93" s="67"/>
      <c r="K93" s="67"/>
      <c r="L93" s="67"/>
      <c r="M93" s="67"/>
      <c r="N93" s="67"/>
      <c r="O93" s="67"/>
      <c r="P93" s="67"/>
      <c r="Q93" s="67"/>
      <c r="R93" s="67"/>
      <c r="S93" s="67"/>
      <c r="T93" s="67"/>
      <c r="U93" s="67"/>
      <c r="V93" s="67"/>
      <c r="W93" s="67"/>
      <c r="X93" s="67"/>
      <c r="Y93" s="67"/>
      <c r="Z93" s="67"/>
    </row>
    <row r="94" spans="1:26" ht="7.5" customHeight="1">
      <c r="A94" s="67"/>
      <c r="B94" s="67"/>
      <c r="C94" s="67"/>
      <c r="D94" s="67"/>
      <c r="E94" s="67"/>
      <c r="F94" s="67"/>
      <c r="G94" s="67"/>
      <c r="H94" s="67"/>
      <c r="I94" s="67"/>
      <c r="J94" s="67"/>
      <c r="K94" s="67"/>
      <c r="L94" s="67"/>
      <c r="M94" s="67"/>
      <c r="N94" s="67"/>
      <c r="O94" s="67"/>
      <c r="P94" s="67"/>
      <c r="Q94" s="67"/>
      <c r="R94" s="67"/>
      <c r="S94" s="67"/>
      <c r="T94" s="67"/>
      <c r="U94" s="67"/>
      <c r="V94" s="67"/>
      <c r="W94" s="67"/>
      <c r="X94" s="67"/>
      <c r="Y94" s="67"/>
      <c r="Z94" s="67"/>
    </row>
    <row r="95" spans="1:26" ht="78" customHeight="1">
      <c r="A95" s="67"/>
      <c r="B95" s="67"/>
      <c r="C95" s="162" t="s">
        <v>206</v>
      </c>
      <c r="D95" s="144"/>
      <c r="E95" s="144"/>
      <c r="F95" s="94"/>
      <c r="G95" s="67"/>
      <c r="H95" s="67"/>
      <c r="I95" s="67"/>
      <c r="J95" s="67"/>
      <c r="K95" s="67"/>
      <c r="L95" s="67"/>
      <c r="M95" s="67"/>
      <c r="N95" s="67"/>
      <c r="O95" s="67"/>
      <c r="P95" s="67"/>
      <c r="Q95" s="67"/>
      <c r="R95" s="67"/>
      <c r="S95" s="67"/>
      <c r="T95" s="67"/>
      <c r="U95" s="67"/>
      <c r="V95" s="67"/>
      <c r="W95" s="67"/>
      <c r="X95" s="67"/>
      <c r="Y95" s="67"/>
      <c r="Z95" s="67"/>
    </row>
    <row r="96" spans="1:26" ht="15.75" customHeight="1">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67"/>
    </row>
    <row r="97" spans="1:26" ht="15.75" customHeight="1">
      <c r="A97" s="67"/>
      <c r="B97" s="67"/>
      <c r="C97" s="67"/>
      <c r="D97" s="67"/>
      <c r="E97" s="67"/>
      <c r="F97" s="67"/>
      <c r="G97" s="67"/>
      <c r="H97" s="67"/>
      <c r="I97" s="67"/>
      <c r="J97" s="67"/>
      <c r="K97" s="67"/>
      <c r="L97" s="67"/>
      <c r="M97" s="67"/>
      <c r="N97" s="67"/>
      <c r="O97" s="67"/>
      <c r="P97" s="67"/>
      <c r="Q97" s="67"/>
      <c r="R97" s="67"/>
      <c r="S97" s="67"/>
      <c r="T97" s="67"/>
      <c r="U97" s="67"/>
      <c r="V97" s="67"/>
      <c r="W97" s="67"/>
      <c r="X97" s="67"/>
      <c r="Y97" s="67"/>
      <c r="Z97" s="67"/>
    </row>
    <row r="98" spans="1:26" ht="15.75" customHeight="1">
      <c r="A98" s="67"/>
      <c r="B98" s="67"/>
      <c r="C98" s="67"/>
      <c r="D98" s="67"/>
      <c r="E98" s="67"/>
      <c r="F98" s="67"/>
      <c r="G98" s="67"/>
      <c r="H98" s="67"/>
      <c r="I98" s="67"/>
      <c r="J98" s="67"/>
      <c r="K98" s="67"/>
      <c r="L98" s="67"/>
      <c r="M98" s="67"/>
      <c r="N98" s="67"/>
      <c r="O98" s="67"/>
      <c r="P98" s="67"/>
      <c r="Q98" s="67"/>
      <c r="R98" s="67"/>
      <c r="S98" s="67"/>
      <c r="T98" s="67"/>
      <c r="U98" s="67"/>
      <c r="V98" s="67"/>
      <c r="W98" s="67"/>
      <c r="X98" s="67"/>
      <c r="Y98" s="67"/>
      <c r="Z98" s="67"/>
    </row>
    <row r="99" spans="1:26" ht="15.75" customHeight="1">
      <c r="A99" s="67"/>
      <c r="B99" s="67"/>
      <c r="C99" s="67"/>
      <c r="D99" s="67"/>
      <c r="E99" s="67"/>
      <c r="F99" s="67"/>
      <c r="G99" s="67"/>
      <c r="H99" s="67"/>
      <c r="I99" s="67"/>
      <c r="J99" s="67"/>
      <c r="K99" s="67"/>
      <c r="L99" s="67"/>
      <c r="M99" s="67"/>
      <c r="N99" s="67"/>
      <c r="O99" s="67"/>
      <c r="P99" s="67"/>
      <c r="Q99" s="67"/>
      <c r="R99" s="67"/>
      <c r="S99" s="67"/>
      <c r="T99" s="67"/>
      <c r="U99" s="67"/>
      <c r="V99" s="67"/>
      <c r="W99" s="67"/>
      <c r="X99" s="67"/>
      <c r="Y99" s="67"/>
      <c r="Z99" s="67"/>
    </row>
    <row r="100" spans="1:26" ht="15.75" customHeight="1">
      <c r="A100" s="67"/>
      <c r="B100" s="67"/>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row>
    <row r="101" spans="1:26" ht="15.75" customHeight="1">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row>
    <row r="102" spans="1:26" ht="30" customHeight="1">
      <c r="A102" s="67"/>
      <c r="B102" s="67"/>
      <c r="C102" s="67"/>
      <c r="D102" s="67"/>
      <c r="E102" s="68">
        <f>IF(SUM(C112:D112)&lt;&gt;100%,"ADJUST WEIGHT",SUMPRODUCT(C110:D110,C111:D111))</f>
        <v>0</v>
      </c>
      <c r="F102" s="68">
        <f>IF(SUM(C112:D112)&lt;&gt;100%,"ADJUST WEIGHT",SUMPRODUCT(C115:D115,C112:D112))</f>
        <v>0</v>
      </c>
      <c r="G102" s="67"/>
      <c r="H102" s="67"/>
      <c r="I102" s="67"/>
      <c r="J102" s="67"/>
      <c r="K102" s="67"/>
      <c r="L102" s="67"/>
      <c r="M102" s="67"/>
      <c r="N102" s="67"/>
      <c r="O102" s="67"/>
      <c r="P102" s="67"/>
      <c r="Q102" s="67"/>
      <c r="R102" s="67"/>
      <c r="S102" s="67"/>
      <c r="T102" s="67"/>
      <c r="U102" s="67"/>
      <c r="V102" s="67"/>
      <c r="W102" s="67"/>
      <c r="X102" s="67"/>
      <c r="Y102" s="67"/>
      <c r="Z102" s="67"/>
    </row>
    <row r="103" spans="1:26" ht="15.75" customHeight="1">
      <c r="A103" s="67"/>
      <c r="B103" s="67"/>
      <c r="C103" s="67"/>
      <c r="D103" s="67"/>
      <c r="E103" s="69"/>
      <c r="F103" s="67"/>
      <c r="G103" s="67"/>
      <c r="H103" s="67"/>
      <c r="I103" s="67"/>
      <c r="J103" s="67"/>
      <c r="K103" s="67"/>
      <c r="L103" s="67"/>
      <c r="M103" s="67"/>
      <c r="N103" s="67"/>
      <c r="O103" s="67"/>
      <c r="P103" s="67"/>
      <c r="Q103" s="67"/>
      <c r="R103" s="67"/>
      <c r="S103" s="67"/>
      <c r="T103" s="67"/>
      <c r="U103" s="67"/>
      <c r="V103" s="67"/>
      <c r="W103" s="67"/>
      <c r="X103" s="67"/>
      <c r="Y103" s="67"/>
      <c r="Z103" s="67"/>
    </row>
    <row r="104" spans="1:26" ht="15.75" customHeight="1">
      <c r="A104" s="67"/>
      <c r="B104" s="67"/>
      <c r="C104" s="67"/>
      <c r="D104" s="67"/>
      <c r="E104" s="103"/>
      <c r="F104" s="67"/>
      <c r="G104" s="67"/>
      <c r="H104" s="67"/>
      <c r="I104" s="67"/>
      <c r="J104" s="67"/>
      <c r="K104" s="67"/>
      <c r="L104" s="67"/>
      <c r="M104" s="67"/>
      <c r="N104" s="67"/>
      <c r="O104" s="67"/>
      <c r="P104" s="67"/>
      <c r="Q104" s="67"/>
      <c r="R104" s="67"/>
      <c r="S104" s="67"/>
      <c r="T104" s="67"/>
      <c r="U104" s="67"/>
      <c r="V104" s="67"/>
      <c r="W104" s="67"/>
      <c r="X104" s="67"/>
      <c r="Y104" s="67"/>
      <c r="Z104" s="67"/>
    </row>
    <row r="105" spans="1:26" ht="15.75" customHeight="1">
      <c r="A105" s="67"/>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row>
    <row r="106" spans="1:26" ht="15.75" customHeight="1">
      <c r="A106" s="67"/>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row>
    <row r="107" spans="1:26" ht="15.75" customHeight="1">
      <c r="A107" s="67"/>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row>
    <row r="108" spans="1:26" ht="15.75" customHeight="1">
      <c r="A108" s="67"/>
      <c r="B108" s="67"/>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row>
    <row r="109" spans="1:26" ht="48.75" customHeight="1">
      <c r="A109" s="67"/>
      <c r="B109" s="67"/>
      <c r="C109" s="88" t="s">
        <v>100</v>
      </c>
      <c r="D109" s="88" t="s">
        <v>101</v>
      </c>
      <c r="E109" s="159" t="s">
        <v>102</v>
      </c>
      <c r="F109" s="95"/>
      <c r="G109" s="67"/>
      <c r="H109" s="67"/>
      <c r="I109" s="67"/>
      <c r="J109" s="67"/>
      <c r="K109" s="67"/>
      <c r="L109" s="67"/>
      <c r="M109" s="67"/>
      <c r="N109" s="67"/>
      <c r="O109" s="67"/>
      <c r="P109" s="67"/>
      <c r="Q109" s="67"/>
      <c r="R109" s="67"/>
      <c r="S109" s="67"/>
      <c r="T109" s="67"/>
      <c r="U109" s="67"/>
      <c r="V109" s="67"/>
      <c r="W109" s="67"/>
      <c r="X109" s="67"/>
      <c r="Y109" s="67"/>
      <c r="Z109" s="67"/>
    </row>
    <row r="110" spans="1:26" ht="52.25" customHeight="1">
      <c r="A110" s="67"/>
      <c r="B110" s="89" t="s">
        <v>11</v>
      </c>
      <c r="C110" s="54"/>
      <c r="D110" s="54"/>
      <c r="E110" s="160"/>
      <c r="F110" s="98"/>
      <c r="G110" s="67"/>
      <c r="H110" s="67"/>
      <c r="I110" s="67"/>
      <c r="J110" s="67"/>
      <c r="K110" s="67"/>
      <c r="L110" s="67"/>
      <c r="M110" s="67"/>
      <c r="N110" s="67"/>
      <c r="O110" s="67"/>
      <c r="P110" s="67"/>
      <c r="Q110" s="67"/>
      <c r="R110" s="67"/>
      <c r="S110" s="67"/>
      <c r="T110" s="67"/>
      <c r="U110" s="67"/>
      <c r="V110" s="67"/>
      <c r="W110" s="67"/>
      <c r="X110" s="67"/>
      <c r="Y110" s="67"/>
      <c r="Z110" s="67"/>
    </row>
    <row r="111" spans="1:26" ht="59" customHeight="1">
      <c r="A111" s="67"/>
      <c r="B111" s="89" t="s">
        <v>12</v>
      </c>
      <c r="C111" s="55">
        <v>0.5</v>
      </c>
      <c r="D111" s="55">
        <v>0.5</v>
      </c>
      <c r="E111" s="160"/>
      <c r="F111" s="99"/>
      <c r="G111" s="67"/>
      <c r="H111" s="67"/>
      <c r="I111" s="67"/>
      <c r="J111" s="67"/>
      <c r="K111" s="67"/>
      <c r="L111" s="67"/>
      <c r="M111" s="67"/>
      <c r="N111" s="67"/>
      <c r="O111" s="67"/>
      <c r="P111" s="67"/>
      <c r="Q111" s="67"/>
      <c r="R111" s="67"/>
      <c r="S111" s="67"/>
      <c r="T111" s="67"/>
      <c r="U111" s="67"/>
      <c r="V111" s="67"/>
      <c r="W111" s="67"/>
      <c r="X111" s="67"/>
      <c r="Y111" s="67"/>
      <c r="Z111" s="67"/>
    </row>
    <row r="112" spans="1:26" ht="59" hidden="1" customHeight="1">
      <c r="A112" s="67"/>
      <c r="B112" s="89" t="s">
        <v>12</v>
      </c>
      <c r="C112" s="55">
        <f>IF(C110="",C111,IF(C110=0,0,C111))</f>
        <v>0.5</v>
      </c>
      <c r="D112" s="55">
        <f>IF(D110="",D111,IF(D110=0,0,D111))</f>
        <v>0.5</v>
      </c>
      <c r="E112" s="160"/>
      <c r="F112" s="99"/>
      <c r="G112" s="67"/>
      <c r="H112" s="67"/>
      <c r="I112" s="67"/>
      <c r="J112" s="67"/>
      <c r="K112" s="67"/>
      <c r="L112" s="67"/>
      <c r="M112" s="67"/>
      <c r="N112" s="67"/>
      <c r="O112" s="67"/>
      <c r="P112" s="67"/>
      <c r="Q112" s="67"/>
      <c r="R112" s="67"/>
      <c r="S112" s="67"/>
      <c r="T112" s="67"/>
      <c r="U112" s="67"/>
      <c r="V112" s="67"/>
      <c r="W112" s="67"/>
      <c r="X112" s="67"/>
      <c r="Y112" s="67"/>
      <c r="Z112" s="67"/>
    </row>
    <row r="113" spans="1:26" ht="108" customHeight="1">
      <c r="A113" s="67"/>
      <c r="B113" s="90" t="s">
        <v>13</v>
      </c>
      <c r="C113" s="123"/>
      <c r="D113" s="123"/>
      <c r="E113" s="160"/>
      <c r="F113" s="100"/>
      <c r="G113" s="67"/>
      <c r="H113" s="67"/>
      <c r="I113" s="67"/>
      <c r="J113" s="67"/>
      <c r="K113" s="67"/>
      <c r="L113" s="67"/>
      <c r="M113" s="67"/>
      <c r="N113" s="67"/>
      <c r="O113" s="67"/>
      <c r="P113" s="67"/>
      <c r="Q113" s="67"/>
      <c r="R113" s="67"/>
      <c r="S113" s="67"/>
      <c r="T113" s="67"/>
      <c r="U113" s="67"/>
      <c r="V113" s="67"/>
      <c r="W113" s="67"/>
      <c r="X113" s="67"/>
      <c r="Y113" s="67"/>
      <c r="Z113" s="67"/>
    </row>
    <row r="114" spans="1:26" ht="108" customHeight="1">
      <c r="A114" s="67"/>
      <c r="B114" s="91" t="s">
        <v>14</v>
      </c>
      <c r="C114" s="123"/>
      <c r="D114" s="123"/>
      <c r="E114" s="160"/>
      <c r="F114" s="67"/>
      <c r="G114" s="67"/>
      <c r="H114" s="67"/>
      <c r="I114" s="67"/>
      <c r="J114" s="67"/>
      <c r="K114" s="67"/>
      <c r="L114" s="67"/>
      <c r="M114" s="67"/>
      <c r="N114" s="67"/>
      <c r="O114" s="67"/>
      <c r="P114" s="67"/>
      <c r="Q114" s="67"/>
      <c r="R114" s="67"/>
      <c r="S114" s="67"/>
      <c r="T114" s="67"/>
      <c r="U114" s="67"/>
      <c r="V114" s="67"/>
      <c r="W114" s="67"/>
      <c r="X114" s="67"/>
      <c r="Y114" s="67"/>
      <c r="Z114" s="67"/>
    </row>
    <row r="115" spans="1:26" ht="69" customHeight="1">
      <c r="A115" s="67"/>
      <c r="B115" s="92" t="s">
        <v>198</v>
      </c>
      <c r="C115" s="56"/>
      <c r="D115" s="56"/>
      <c r="E115" s="160"/>
      <c r="F115" s="67"/>
      <c r="G115" s="67"/>
      <c r="H115" s="67"/>
      <c r="I115" s="67"/>
      <c r="J115" s="67"/>
      <c r="K115" s="67"/>
      <c r="L115" s="67"/>
      <c r="M115" s="67"/>
      <c r="N115" s="67"/>
      <c r="O115" s="67"/>
      <c r="P115" s="67"/>
      <c r="Q115" s="67"/>
      <c r="R115" s="67"/>
      <c r="S115" s="67"/>
      <c r="T115" s="67"/>
      <c r="U115" s="67"/>
      <c r="V115" s="67"/>
      <c r="W115" s="67"/>
      <c r="X115" s="67"/>
      <c r="Y115" s="67"/>
      <c r="Z115" s="67"/>
    </row>
    <row r="116" spans="1:26" ht="108" customHeight="1">
      <c r="A116" s="67"/>
      <c r="B116" s="90" t="s">
        <v>13</v>
      </c>
      <c r="C116" s="85"/>
      <c r="D116" s="85"/>
      <c r="E116" s="161"/>
      <c r="F116" s="67"/>
      <c r="G116" s="67"/>
      <c r="H116" s="67"/>
      <c r="I116" s="67"/>
      <c r="J116" s="67"/>
      <c r="K116" s="67"/>
      <c r="L116" s="67"/>
      <c r="M116" s="67"/>
      <c r="N116" s="67"/>
      <c r="O116" s="67"/>
      <c r="P116" s="67"/>
      <c r="Q116" s="67"/>
      <c r="R116" s="67"/>
      <c r="S116" s="67"/>
      <c r="T116" s="67"/>
      <c r="U116" s="67"/>
      <c r="V116" s="67"/>
      <c r="W116" s="67"/>
      <c r="X116" s="67"/>
      <c r="Y116" s="67"/>
      <c r="Z116" s="67"/>
    </row>
    <row r="117" spans="1:26" ht="7.5" customHeight="1">
      <c r="A117" s="67"/>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row>
    <row r="118" spans="1:26" ht="74" customHeight="1">
      <c r="A118" s="67"/>
      <c r="B118" s="67"/>
      <c r="C118" s="162" t="s">
        <v>209</v>
      </c>
      <c r="D118" s="144"/>
      <c r="E118" s="144"/>
      <c r="F118" s="94"/>
      <c r="G118" s="67"/>
      <c r="H118" s="67"/>
      <c r="I118" s="67"/>
      <c r="J118" s="67"/>
      <c r="K118" s="67"/>
      <c r="L118" s="67"/>
      <c r="M118" s="67"/>
      <c r="N118" s="67"/>
      <c r="O118" s="67"/>
      <c r="P118" s="67"/>
      <c r="Q118" s="67"/>
      <c r="R118" s="67"/>
      <c r="S118" s="67"/>
      <c r="T118" s="67"/>
      <c r="U118" s="67"/>
      <c r="V118" s="67"/>
      <c r="W118" s="67"/>
      <c r="X118" s="67"/>
      <c r="Y118" s="67"/>
      <c r="Z118" s="67"/>
    </row>
    <row r="119" spans="1:26" ht="15.75" customHeight="1">
      <c r="A119" s="67"/>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row>
    <row r="120" spans="1:26" ht="15.75" customHeight="1">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row>
    <row r="121" spans="1:26" ht="15.75" customHeight="1">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row>
    <row r="122" spans="1:26" ht="15.75" customHeight="1">
      <c r="A122" s="67"/>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row>
    <row r="123" spans="1:26" ht="15.75" customHeight="1">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row>
    <row r="124" spans="1:26" ht="15.75" customHeight="1">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row>
    <row r="125" spans="1:26" ht="30" customHeight="1">
      <c r="A125" s="67"/>
      <c r="B125" s="67"/>
      <c r="C125" s="67"/>
      <c r="D125" s="67"/>
      <c r="E125" s="68">
        <f>IF(C135&lt;&gt;100%,"ADJUST WEIGHT",(C134*C135))</f>
        <v>0</v>
      </c>
      <c r="F125" s="68">
        <f>IF(SUM(C135:D135)&lt;&gt;100%,"ADJUST WEIGHT",SUMPRODUCT(C138:D138,C135:D135))</f>
        <v>0</v>
      </c>
      <c r="G125" s="67"/>
      <c r="H125" s="67"/>
      <c r="I125" s="67"/>
      <c r="J125" s="67"/>
      <c r="K125" s="67"/>
      <c r="L125" s="67"/>
      <c r="M125" s="67"/>
      <c r="N125" s="67"/>
      <c r="O125" s="67"/>
      <c r="P125" s="67"/>
      <c r="Q125" s="67"/>
      <c r="R125" s="67"/>
      <c r="S125" s="67"/>
      <c r="T125" s="67"/>
      <c r="U125" s="67"/>
      <c r="V125" s="67"/>
      <c r="W125" s="67"/>
      <c r="X125" s="67"/>
      <c r="Y125" s="67"/>
      <c r="Z125" s="67"/>
    </row>
    <row r="126" spans="1:26" ht="15.75" customHeight="1">
      <c r="A126" s="67"/>
      <c r="B126" s="67"/>
      <c r="C126" s="67"/>
      <c r="D126" s="67"/>
      <c r="E126" s="69"/>
      <c r="F126" s="67"/>
      <c r="G126" s="67"/>
      <c r="H126" s="67"/>
      <c r="I126" s="67"/>
      <c r="J126" s="67"/>
      <c r="K126" s="67"/>
      <c r="L126" s="67"/>
      <c r="M126" s="67"/>
      <c r="N126" s="67"/>
      <c r="O126" s="67"/>
      <c r="P126" s="67"/>
      <c r="Q126" s="67"/>
      <c r="R126" s="67"/>
      <c r="S126" s="67"/>
      <c r="T126" s="67"/>
      <c r="U126" s="67"/>
      <c r="V126" s="67"/>
      <c r="W126" s="67"/>
      <c r="X126" s="67"/>
      <c r="Y126" s="67"/>
      <c r="Z126" s="67"/>
    </row>
    <row r="127" spans="1:26" ht="15.75" customHeight="1">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row>
    <row r="128" spans="1:26" ht="15.75" customHeight="1">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row>
    <row r="129" spans="1:26" ht="15.75" customHeight="1">
      <c r="A129" s="67"/>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row>
    <row r="130" spans="1:26" ht="15.75" customHeight="1">
      <c r="A130" s="67"/>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row>
    <row r="131" spans="1:26" ht="15.75" customHeight="1">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row>
    <row r="132" spans="1:26" ht="15.75" customHeight="1">
      <c r="A132" s="67"/>
      <c r="B132" s="67"/>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row>
    <row r="133" spans="1:26" ht="87" customHeight="1">
      <c r="A133" s="67"/>
      <c r="B133" s="67"/>
      <c r="C133" s="183" t="s">
        <v>103</v>
      </c>
      <c r="D133" s="184"/>
      <c r="E133" s="159" t="s">
        <v>104</v>
      </c>
      <c r="F133" s="67"/>
      <c r="G133" s="67"/>
      <c r="H133" s="67"/>
      <c r="I133" s="67"/>
      <c r="J133" s="67"/>
      <c r="K133" s="67"/>
      <c r="L133" s="67"/>
      <c r="M133" s="67"/>
      <c r="N133" s="67"/>
      <c r="O133" s="67"/>
      <c r="P133" s="67"/>
      <c r="Q133" s="67"/>
      <c r="R133" s="67"/>
      <c r="S133" s="67"/>
      <c r="T133" s="67"/>
      <c r="U133" s="67"/>
      <c r="V133" s="67"/>
      <c r="W133" s="67"/>
      <c r="X133" s="67"/>
      <c r="Y133" s="67"/>
      <c r="Z133" s="67"/>
    </row>
    <row r="134" spans="1:26" ht="68" customHeight="1">
      <c r="A134" s="67"/>
      <c r="B134" s="89" t="s">
        <v>11</v>
      </c>
      <c r="C134" s="171"/>
      <c r="D134" s="182"/>
      <c r="E134" s="160"/>
      <c r="F134" s="98"/>
      <c r="G134" s="67"/>
      <c r="H134" s="67"/>
      <c r="I134" s="67"/>
      <c r="J134" s="67"/>
      <c r="K134" s="67"/>
      <c r="L134" s="67"/>
      <c r="M134" s="67"/>
      <c r="N134" s="67"/>
      <c r="O134" s="67"/>
      <c r="P134" s="67"/>
      <c r="Q134" s="67"/>
      <c r="R134" s="67"/>
      <c r="S134" s="67"/>
      <c r="T134" s="67"/>
      <c r="U134" s="67"/>
      <c r="V134" s="67"/>
      <c r="W134" s="67"/>
      <c r="X134" s="67"/>
      <c r="Y134" s="67"/>
      <c r="Z134" s="67"/>
    </row>
    <row r="135" spans="1:26" ht="64.25" customHeight="1">
      <c r="A135" s="67"/>
      <c r="B135" s="89" t="s">
        <v>12</v>
      </c>
      <c r="C135" s="172">
        <v>1</v>
      </c>
      <c r="D135" s="182"/>
      <c r="E135" s="160"/>
      <c r="F135" s="99"/>
      <c r="G135" s="67"/>
      <c r="H135" s="67"/>
      <c r="I135" s="67"/>
      <c r="J135" s="67"/>
      <c r="K135" s="67"/>
      <c r="L135" s="67"/>
      <c r="M135" s="67"/>
      <c r="N135" s="67"/>
      <c r="O135" s="67"/>
      <c r="P135" s="67"/>
      <c r="Q135" s="67"/>
      <c r="R135" s="67"/>
      <c r="S135" s="67"/>
      <c r="T135" s="67"/>
      <c r="U135" s="67"/>
      <c r="V135" s="67"/>
      <c r="W135" s="67"/>
      <c r="X135" s="67"/>
      <c r="Y135" s="67"/>
      <c r="Z135" s="67"/>
    </row>
    <row r="136" spans="1:26" ht="108" customHeight="1">
      <c r="A136" s="67"/>
      <c r="B136" s="90" t="s">
        <v>13</v>
      </c>
      <c r="C136" s="167"/>
      <c r="D136" s="182"/>
      <c r="E136" s="160"/>
      <c r="F136" s="100"/>
      <c r="G136" s="67"/>
      <c r="H136" s="67"/>
      <c r="I136" s="67"/>
      <c r="J136" s="67"/>
      <c r="K136" s="67"/>
      <c r="L136" s="67"/>
      <c r="M136" s="67"/>
      <c r="N136" s="67"/>
      <c r="O136" s="67"/>
      <c r="P136" s="67"/>
      <c r="Q136" s="67"/>
      <c r="R136" s="67"/>
      <c r="S136" s="67"/>
      <c r="T136" s="67"/>
      <c r="U136" s="67"/>
      <c r="V136" s="67"/>
      <c r="W136" s="67"/>
      <c r="X136" s="67"/>
      <c r="Y136" s="67"/>
      <c r="Z136" s="67"/>
    </row>
    <row r="137" spans="1:26" ht="108" customHeight="1">
      <c r="A137" s="67"/>
      <c r="B137" s="91" t="s">
        <v>14</v>
      </c>
      <c r="C137" s="167"/>
      <c r="D137" s="182"/>
      <c r="E137" s="160"/>
      <c r="F137" s="67"/>
      <c r="G137" s="67"/>
      <c r="H137" s="67"/>
      <c r="I137" s="67"/>
      <c r="J137" s="67"/>
      <c r="K137" s="67"/>
      <c r="L137" s="67"/>
      <c r="M137" s="67"/>
      <c r="N137" s="67"/>
      <c r="O137" s="67"/>
      <c r="P137" s="67"/>
      <c r="Q137" s="67"/>
      <c r="R137" s="67"/>
      <c r="S137" s="67"/>
      <c r="T137" s="67"/>
      <c r="U137" s="67"/>
      <c r="V137" s="67"/>
      <c r="W137" s="67"/>
      <c r="X137" s="67"/>
      <c r="Y137" s="67"/>
      <c r="Z137" s="67"/>
    </row>
    <row r="138" spans="1:26" ht="77" customHeight="1">
      <c r="A138" s="67"/>
      <c r="B138" s="92" t="s">
        <v>198</v>
      </c>
      <c r="C138" s="199"/>
      <c r="D138" s="200"/>
      <c r="E138" s="160"/>
      <c r="F138" s="67"/>
      <c r="G138" s="67"/>
      <c r="H138" s="67"/>
      <c r="I138" s="67"/>
      <c r="J138" s="67"/>
      <c r="K138" s="67"/>
      <c r="L138" s="67"/>
      <c r="M138" s="67"/>
      <c r="N138" s="67"/>
      <c r="O138" s="67"/>
      <c r="P138" s="67"/>
      <c r="Q138" s="67"/>
      <c r="R138" s="67"/>
      <c r="S138" s="67"/>
      <c r="T138" s="67"/>
      <c r="U138" s="67"/>
      <c r="V138" s="67"/>
      <c r="W138" s="67"/>
      <c r="X138" s="67"/>
      <c r="Y138" s="67"/>
      <c r="Z138" s="67"/>
    </row>
    <row r="139" spans="1:26" ht="108" customHeight="1">
      <c r="A139" s="67"/>
      <c r="B139" s="90" t="s">
        <v>13</v>
      </c>
      <c r="C139" s="197"/>
      <c r="D139" s="198"/>
      <c r="E139" s="161"/>
      <c r="F139" s="67"/>
      <c r="G139" s="67"/>
      <c r="H139" s="67"/>
      <c r="I139" s="67"/>
      <c r="J139" s="67"/>
      <c r="K139" s="67"/>
      <c r="L139" s="67"/>
      <c r="M139" s="67"/>
      <c r="N139" s="67"/>
      <c r="O139" s="67"/>
      <c r="P139" s="67"/>
      <c r="Q139" s="67"/>
      <c r="R139" s="67"/>
      <c r="S139" s="67"/>
      <c r="T139" s="67"/>
      <c r="U139" s="67"/>
      <c r="V139" s="67"/>
      <c r="W139" s="67"/>
      <c r="X139" s="67"/>
      <c r="Y139" s="67"/>
      <c r="Z139" s="67"/>
    </row>
    <row r="140" spans="1:26" ht="7.5" customHeight="1">
      <c r="A140" s="67"/>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row>
    <row r="141" spans="1:26" ht="74" customHeight="1">
      <c r="A141" s="67"/>
      <c r="B141" s="67"/>
      <c r="C141" s="162" t="s">
        <v>208</v>
      </c>
      <c r="D141" s="144"/>
      <c r="E141" s="144"/>
      <c r="F141" s="94"/>
      <c r="G141" s="67"/>
      <c r="H141" s="67"/>
      <c r="I141" s="67"/>
      <c r="J141" s="67"/>
      <c r="K141" s="67"/>
      <c r="L141" s="67"/>
      <c r="M141" s="67"/>
      <c r="N141" s="67"/>
      <c r="O141" s="67"/>
      <c r="P141" s="67"/>
      <c r="Q141" s="67"/>
      <c r="R141" s="67"/>
      <c r="S141" s="67"/>
      <c r="T141" s="67"/>
      <c r="U141" s="67"/>
      <c r="V141" s="67"/>
      <c r="W141" s="67"/>
      <c r="X141" s="67"/>
      <c r="Y141" s="67"/>
      <c r="Z141" s="67"/>
    </row>
    <row r="142" spans="1:26" ht="15.75" customHeight="1">
      <c r="A142" s="67"/>
      <c r="B142" s="67"/>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row>
    <row r="143" spans="1:26" ht="15.75" customHeight="1">
      <c r="A143" s="67"/>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row>
    <row r="144" spans="1:26" ht="15.75" customHeight="1">
      <c r="A144" s="67"/>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row>
    <row r="145" spans="1:26" ht="15.75" customHeight="1">
      <c r="A145" s="67"/>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row>
    <row r="146" spans="1:26" ht="15.75" customHeight="1">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row>
    <row r="147" spans="1:26" ht="15.75" customHeight="1">
      <c r="A147" s="67"/>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row>
    <row r="148" spans="1:26" ht="40.25" customHeight="1">
      <c r="A148" s="67"/>
      <c r="B148" s="67"/>
      <c r="C148" s="67"/>
      <c r="D148" s="67"/>
      <c r="E148" s="68">
        <f>IF(C158&lt;&gt;100%,"ADJUST WEIGHT",(C157*C158))</f>
        <v>0</v>
      </c>
      <c r="F148" s="68">
        <f>IF(SUM(C158:D158)&lt;&gt;100%,"ADJUST WEIGHT",SUMPRODUCT(C161:D161,C158:D158))</f>
        <v>0</v>
      </c>
      <c r="G148" s="67"/>
      <c r="H148" s="67"/>
      <c r="I148" s="67"/>
      <c r="J148" s="67"/>
      <c r="K148" s="67"/>
      <c r="L148" s="67"/>
      <c r="M148" s="67"/>
      <c r="N148" s="67"/>
      <c r="O148" s="67"/>
      <c r="P148" s="67"/>
      <c r="Q148" s="67"/>
      <c r="R148" s="67"/>
      <c r="S148" s="67"/>
      <c r="T148" s="67"/>
      <c r="U148" s="67"/>
      <c r="V148" s="67"/>
      <c r="W148" s="67"/>
      <c r="X148" s="67"/>
      <c r="Y148" s="67"/>
      <c r="Z148" s="67"/>
    </row>
    <row r="149" spans="1:26" ht="15.75" customHeight="1">
      <c r="A149" s="67"/>
      <c r="B149" s="67"/>
      <c r="C149" s="67"/>
      <c r="D149" s="67"/>
      <c r="E149" s="69"/>
      <c r="F149" s="67"/>
      <c r="G149" s="67"/>
      <c r="H149" s="67"/>
      <c r="I149" s="67"/>
      <c r="J149" s="67"/>
      <c r="K149" s="67"/>
      <c r="L149" s="67"/>
      <c r="M149" s="67"/>
      <c r="N149" s="67"/>
      <c r="O149" s="67"/>
      <c r="P149" s="67"/>
      <c r="Q149" s="67"/>
      <c r="R149" s="67"/>
      <c r="S149" s="67"/>
      <c r="T149" s="67"/>
      <c r="U149" s="67"/>
      <c r="V149" s="67"/>
      <c r="W149" s="67"/>
      <c r="X149" s="67"/>
      <c r="Y149" s="67"/>
      <c r="Z149" s="67"/>
    </row>
    <row r="150" spans="1:26" ht="15.75" customHeight="1">
      <c r="A150" s="67"/>
      <c r="B150" s="67"/>
      <c r="C150" s="67"/>
      <c r="D150" s="67"/>
      <c r="E150" s="69"/>
      <c r="F150" s="67"/>
      <c r="G150" s="67"/>
      <c r="H150" s="67"/>
      <c r="I150" s="67"/>
      <c r="J150" s="67"/>
      <c r="K150" s="67"/>
      <c r="L150" s="67"/>
      <c r="M150" s="67"/>
      <c r="N150" s="67"/>
      <c r="O150" s="67"/>
      <c r="P150" s="67"/>
      <c r="Q150" s="67"/>
      <c r="R150" s="67"/>
      <c r="S150" s="67"/>
      <c r="T150" s="67"/>
      <c r="U150" s="67"/>
      <c r="V150" s="67"/>
      <c r="W150" s="67"/>
      <c r="X150" s="67"/>
      <c r="Y150" s="67"/>
      <c r="Z150" s="67"/>
    </row>
    <row r="151" spans="1:26" ht="15.75" customHeight="1">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row>
    <row r="152" spans="1:26" ht="15.75" customHeight="1">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row>
    <row r="153" spans="1:26" ht="15.75" customHeight="1">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row>
    <row r="154" spans="1:26" ht="15.75" customHeight="1">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row>
    <row r="155" spans="1:26" ht="15.75" customHeight="1">
      <c r="A155" s="67"/>
      <c r="B155" s="67"/>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row>
    <row r="156" spans="1:26" ht="72" customHeight="1">
      <c r="A156" s="67"/>
      <c r="B156" s="67"/>
      <c r="C156" s="196" t="s">
        <v>105</v>
      </c>
      <c r="D156" s="184"/>
      <c r="E156" s="185" t="s">
        <v>106</v>
      </c>
      <c r="F156" s="4"/>
      <c r="G156" s="67"/>
      <c r="H156" s="67"/>
      <c r="I156" s="67"/>
      <c r="J156" s="67"/>
      <c r="K156" s="67"/>
      <c r="L156" s="67"/>
      <c r="M156" s="67"/>
      <c r="N156" s="67"/>
      <c r="O156" s="67"/>
      <c r="P156" s="67"/>
      <c r="Q156" s="67"/>
      <c r="R156" s="67"/>
      <c r="S156" s="67"/>
      <c r="T156" s="67"/>
      <c r="U156" s="67"/>
      <c r="V156" s="67"/>
      <c r="W156" s="67"/>
      <c r="X156" s="67"/>
      <c r="Y156" s="67"/>
      <c r="Z156" s="67"/>
    </row>
    <row r="157" spans="1:26" ht="73.25" customHeight="1">
      <c r="A157" s="67"/>
      <c r="B157" s="73" t="s">
        <v>11</v>
      </c>
      <c r="C157" s="171"/>
      <c r="D157" s="182"/>
      <c r="E157" s="186"/>
      <c r="F157" s="67"/>
      <c r="G157" s="67"/>
      <c r="H157" s="67"/>
      <c r="I157" s="67"/>
      <c r="J157" s="67"/>
      <c r="K157" s="67"/>
      <c r="L157" s="67"/>
      <c r="M157" s="67"/>
      <c r="N157" s="67"/>
      <c r="O157" s="67"/>
      <c r="P157" s="67"/>
      <c r="Q157" s="67"/>
      <c r="R157" s="67"/>
      <c r="S157" s="67"/>
      <c r="T157" s="67"/>
      <c r="U157" s="67"/>
      <c r="V157" s="67"/>
      <c r="W157" s="67"/>
      <c r="X157" s="67"/>
      <c r="Y157" s="67"/>
      <c r="Z157" s="67"/>
    </row>
    <row r="158" spans="1:26" ht="81" customHeight="1">
      <c r="A158" s="67"/>
      <c r="B158" s="73" t="s">
        <v>12</v>
      </c>
      <c r="C158" s="172">
        <v>1</v>
      </c>
      <c r="D158" s="182"/>
      <c r="E158" s="186"/>
      <c r="F158" s="67"/>
      <c r="G158" s="67"/>
      <c r="H158" s="67"/>
      <c r="I158" s="67"/>
      <c r="J158" s="67"/>
      <c r="K158" s="67"/>
      <c r="L158" s="67"/>
      <c r="M158" s="67"/>
      <c r="N158" s="67"/>
      <c r="O158" s="67"/>
      <c r="P158" s="67"/>
      <c r="Q158" s="67"/>
      <c r="R158" s="67"/>
      <c r="S158" s="67"/>
      <c r="T158" s="67"/>
      <c r="U158" s="67"/>
      <c r="V158" s="67"/>
      <c r="W158" s="67"/>
      <c r="X158" s="67"/>
      <c r="Y158" s="67"/>
      <c r="Z158" s="67"/>
    </row>
    <row r="159" spans="1:26" ht="148.5" customHeight="1">
      <c r="A159" s="67"/>
      <c r="B159" s="74" t="s">
        <v>13</v>
      </c>
      <c r="C159" s="167"/>
      <c r="D159" s="182"/>
      <c r="E159" s="186"/>
      <c r="F159" s="67"/>
      <c r="G159" s="67"/>
      <c r="H159" s="67"/>
      <c r="I159" s="67"/>
      <c r="J159" s="67"/>
      <c r="K159" s="67"/>
      <c r="L159" s="67"/>
      <c r="M159" s="67"/>
      <c r="N159" s="67"/>
      <c r="O159" s="67"/>
      <c r="P159" s="67"/>
      <c r="Q159" s="67"/>
      <c r="R159" s="67"/>
      <c r="S159" s="67"/>
      <c r="T159" s="67"/>
      <c r="U159" s="67"/>
      <c r="V159" s="67"/>
      <c r="W159" s="67"/>
      <c r="X159" s="67"/>
      <c r="Y159" s="67"/>
      <c r="Z159" s="67"/>
    </row>
    <row r="160" spans="1:26" ht="148.5" customHeight="1">
      <c r="A160" s="67"/>
      <c r="B160" s="76" t="s">
        <v>14</v>
      </c>
      <c r="C160" s="167"/>
      <c r="D160" s="182"/>
      <c r="E160" s="186"/>
      <c r="F160" s="67"/>
      <c r="G160" s="67"/>
      <c r="H160" s="67"/>
      <c r="I160" s="67"/>
      <c r="J160" s="67"/>
      <c r="K160" s="67"/>
      <c r="L160" s="67"/>
      <c r="M160" s="67"/>
      <c r="N160" s="67"/>
      <c r="O160" s="67"/>
      <c r="P160" s="67"/>
      <c r="Q160" s="67"/>
      <c r="R160" s="67"/>
      <c r="S160" s="67"/>
      <c r="T160" s="67"/>
      <c r="U160" s="67"/>
      <c r="V160" s="67"/>
      <c r="W160" s="67"/>
      <c r="X160" s="67"/>
      <c r="Y160" s="67"/>
      <c r="Z160" s="67"/>
    </row>
    <row r="161" spans="1:26" ht="70.25" customHeight="1">
      <c r="A161" s="67"/>
      <c r="B161" s="92" t="s">
        <v>198</v>
      </c>
      <c r="C161" s="199"/>
      <c r="D161" s="200"/>
      <c r="E161" s="186"/>
      <c r="F161" s="67"/>
      <c r="G161" s="67"/>
      <c r="H161" s="67"/>
      <c r="I161" s="67"/>
      <c r="J161" s="67"/>
      <c r="K161" s="67"/>
      <c r="L161" s="67"/>
      <c r="M161" s="67"/>
      <c r="N161" s="67"/>
      <c r="O161" s="67"/>
      <c r="P161" s="67"/>
      <c r="Q161" s="67"/>
      <c r="R161" s="67"/>
      <c r="S161" s="67"/>
      <c r="T161" s="67"/>
      <c r="U161" s="67"/>
      <c r="V161" s="67"/>
      <c r="W161" s="67"/>
      <c r="X161" s="67"/>
      <c r="Y161" s="67"/>
      <c r="Z161" s="67"/>
    </row>
    <row r="162" spans="1:26" ht="89" customHeight="1">
      <c r="A162" s="67"/>
      <c r="B162" s="90" t="s">
        <v>13</v>
      </c>
      <c r="C162" s="197"/>
      <c r="D162" s="198"/>
      <c r="E162" s="187"/>
      <c r="F162" s="67"/>
      <c r="G162" s="67"/>
      <c r="H162" s="67"/>
      <c r="I162" s="67"/>
      <c r="J162" s="67"/>
      <c r="K162" s="67"/>
      <c r="L162" s="67"/>
      <c r="M162" s="67"/>
      <c r="N162" s="67"/>
      <c r="O162" s="67"/>
      <c r="P162" s="67"/>
      <c r="Q162" s="67"/>
      <c r="R162" s="67"/>
      <c r="S162" s="67"/>
      <c r="T162" s="67"/>
      <c r="U162" s="67"/>
      <c r="V162" s="67"/>
      <c r="W162" s="67"/>
      <c r="X162" s="67"/>
      <c r="Y162" s="67"/>
      <c r="Z162" s="67"/>
    </row>
    <row r="163" spans="1:26" ht="7.5" customHeight="1">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row>
    <row r="164" spans="1:26" ht="74" customHeight="1">
      <c r="A164" s="67"/>
      <c r="B164" s="67"/>
      <c r="C164" s="162" t="s">
        <v>209</v>
      </c>
      <c r="D164" s="144"/>
      <c r="E164" s="144"/>
      <c r="F164" s="94"/>
      <c r="G164" s="67"/>
      <c r="H164" s="67"/>
      <c r="I164" s="67"/>
      <c r="J164" s="67"/>
      <c r="K164" s="67"/>
      <c r="L164" s="67"/>
      <c r="M164" s="67"/>
      <c r="N164" s="67"/>
      <c r="O164" s="67"/>
      <c r="P164" s="67"/>
      <c r="Q164" s="67"/>
      <c r="R164" s="67"/>
      <c r="S164" s="67"/>
      <c r="T164" s="67"/>
      <c r="U164" s="67"/>
      <c r="V164" s="67"/>
      <c r="W164" s="67"/>
      <c r="X164" s="67"/>
      <c r="Y164" s="67"/>
      <c r="Z164" s="67"/>
    </row>
    <row r="165" spans="1:26" ht="155" customHeight="1">
      <c r="A165" s="67"/>
      <c r="B165" s="67"/>
      <c r="C165" s="194" t="s">
        <v>107</v>
      </c>
      <c r="D165" s="144"/>
      <c r="E165" s="144"/>
      <c r="F165" s="67"/>
      <c r="G165" s="67"/>
      <c r="H165" s="67"/>
      <c r="I165" s="67"/>
      <c r="J165" s="67"/>
      <c r="K165" s="67"/>
      <c r="L165" s="67"/>
      <c r="M165" s="67"/>
      <c r="N165" s="67"/>
      <c r="O165" s="67"/>
      <c r="P165" s="67"/>
      <c r="Q165" s="67"/>
      <c r="R165" s="67"/>
      <c r="S165" s="67"/>
      <c r="T165" s="67"/>
      <c r="U165" s="67"/>
      <c r="V165" s="67"/>
      <c r="W165" s="67"/>
      <c r="X165" s="67"/>
      <c r="Y165" s="67"/>
      <c r="Z165" s="67"/>
    </row>
    <row r="166" spans="1:26" ht="15.75" customHeight="1">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row>
    <row r="167" spans="1:26" ht="15.75" customHeight="1">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row>
    <row r="168" spans="1:26" ht="15.75" customHeight="1">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row>
    <row r="169" spans="1:26" ht="15.75" customHeight="1">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row>
    <row r="170" spans="1:26" ht="15.75" customHeight="1">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row>
    <row r="171" spans="1:26" ht="15.75" customHeight="1">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row>
    <row r="172" spans="1:26" ht="30" customHeight="1">
      <c r="A172" s="67"/>
      <c r="B172" s="67"/>
      <c r="C172" s="67"/>
      <c r="D172" s="67"/>
      <c r="E172" s="67"/>
      <c r="F172" s="67"/>
      <c r="G172" s="68">
        <f>IF(SUM(C182,D182,F182)&lt;&gt;100%,"ADJUST WEIGHT",SUMPRODUCT(C180:F180,C181:F181))</f>
        <v>0</v>
      </c>
      <c r="H172" s="68">
        <f>IF(SUM(C182:F182)&lt;&gt;100%,"ADJUST WEIGHT",SUMPRODUCT(C185:F185,C182:F182))</f>
        <v>0</v>
      </c>
      <c r="I172" s="67"/>
      <c r="J172" s="67"/>
      <c r="K172" s="67"/>
      <c r="L172" s="67"/>
      <c r="M172" s="67"/>
      <c r="N172" s="67"/>
      <c r="O172" s="67"/>
      <c r="P172" s="67"/>
      <c r="Q172" s="67"/>
      <c r="R172" s="67"/>
      <c r="S172" s="67"/>
      <c r="T172" s="67"/>
      <c r="U172" s="67"/>
      <c r="V172" s="67"/>
      <c r="W172" s="67"/>
      <c r="X172" s="67"/>
      <c r="Y172" s="67"/>
      <c r="Z172" s="67"/>
    </row>
    <row r="173" spans="1:26" ht="15.75" customHeight="1">
      <c r="A173" s="67"/>
      <c r="B173" s="67"/>
      <c r="C173" s="67"/>
      <c r="D173" s="67"/>
      <c r="E173" s="67"/>
      <c r="F173" s="67"/>
      <c r="G173" s="87"/>
      <c r="H173" s="67"/>
      <c r="I173" s="67"/>
      <c r="J173" s="67"/>
      <c r="K173" s="67"/>
      <c r="L173" s="67"/>
      <c r="M173" s="67"/>
      <c r="N173" s="67"/>
      <c r="O173" s="67"/>
      <c r="P173" s="67"/>
      <c r="Q173" s="67"/>
      <c r="R173" s="67"/>
      <c r="S173" s="67"/>
      <c r="T173" s="67"/>
      <c r="U173" s="67"/>
      <c r="V173" s="67"/>
      <c r="W173" s="67"/>
      <c r="X173" s="67"/>
      <c r="Y173" s="67"/>
      <c r="Z173" s="67"/>
    </row>
    <row r="174" spans="1:26" ht="15.75" customHeight="1">
      <c r="A174" s="67"/>
      <c r="B174" s="67"/>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row>
    <row r="175" spans="1:26" ht="15.75" customHeight="1">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row>
    <row r="176" spans="1:26" ht="15.75" customHeight="1">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row>
    <row r="177" spans="1:26" ht="15.75" customHeight="1">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row>
    <row r="178" spans="1:26" ht="15.75" customHeight="1">
      <c r="A178" s="67"/>
      <c r="B178" s="67"/>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row>
    <row r="179" spans="1:26" ht="91.25" customHeight="1">
      <c r="A179" s="67"/>
      <c r="B179" s="67"/>
      <c r="C179" s="88" t="s">
        <v>108</v>
      </c>
      <c r="D179" s="88" t="s">
        <v>109</v>
      </c>
      <c r="E179" s="185" t="s">
        <v>110</v>
      </c>
      <c r="F179" s="88" t="s">
        <v>111</v>
      </c>
      <c r="G179" s="159" t="s">
        <v>112</v>
      </c>
      <c r="H179" s="67"/>
      <c r="I179" s="67"/>
      <c r="J179" s="67"/>
      <c r="K179" s="67"/>
      <c r="L179" s="67"/>
      <c r="M179" s="67"/>
      <c r="N179" s="67"/>
      <c r="O179" s="67"/>
      <c r="P179" s="67"/>
      <c r="Q179" s="67"/>
      <c r="R179" s="67"/>
      <c r="S179" s="67"/>
      <c r="T179" s="67"/>
      <c r="U179" s="67"/>
      <c r="V179" s="67"/>
      <c r="W179" s="67"/>
      <c r="X179" s="67"/>
      <c r="Y179" s="67"/>
      <c r="Z179" s="67"/>
    </row>
    <row r="180" spans="1:26" ht="55.25" customHeight="1">
      <c r="A180" s="67"/>
      <c r="B180" s="89" t="s">
        <v>11</v>
      </c>
      <c r="C180" s="54"/>
      <c r="D180" s="54"/>
      <c r="E180" s="186"/>
      <c r="F180" s="54"/>
      <c r="G180" s="160"/>
      <c r="H180" s="67"/>
      <c r="I180" s="67"/>
      <c r="J180" s="67"/>
      <c r="K180" s="67"/>
      <c r="L180" s="67"/>
      <c r="M180" s="67"/>
      <c r="N180" s="67"/>
      <c r="O180" s="67"/>
      <c r="P180" s="67"/>
      <c r="Q180" s="67"/>
      <c r="R180" s="67"/>
      <c r="S180" s="67"/>
      <c r="T180" s="67"/>
      <c r="U180" s="67"/>
      <c r="V180" s="67"/>
      <c r="W180" s="67"/>
      <c r="X180" s="67"/>
      <c r="Y180" s="67"/>
      <c r="Z180" s="67"/>
    </row>
    <row r="181" spans="1:26" ht="57" customHeight="1">
      <c r="A181" s="67"/>
      <c r="B181" s="89" t="s">
        <v>12</v>
      </c>
      <c r="C181" s="55">
        <f>1/3</f>
        <v>0.33333333333333331</v>
      </c>
      <c r="D181" s="55">
        <f>1/3</f>
        <v>0.33333333333333331</v>
      </c>
      <c r="E181" s="186"/>
      <c r="F181" s="55">
        <f>1/3</f>
        <v>0.33333333333333331</v>
      </c>
      <c r="G181" s="160"/>
      <c r="H181" s="67"/>
      <c r="I181" s="67"/>
      <c r="J181" s="67"/>
      <c r="K181" s="67"/>
      <c r="L181" s="67"/>
      <c r="M181" s="67"/>
      <c r="N181" s="67"/>
      <c r="O181" s="67"/>
      <c r="P181" s="67"/>
      <c r="Q181" s="67"/>
      <c r="R181" s="67"/>
      <c r="S181" s="67"/>
      <c r="T181" s="67"/>
      <c r="U181" s="67"/>
      <c r="V181" s="67"/>
      <c r="W181" s="67"/>
      <c r="X181" s="67"/>
      <c r="Y181" s="67"/>
      <c r="Z181" s="67"/>
    </row>
    <row r="182" spans="1:26" ht="57" hidden="1" customHeight="1">
      <c r="A182" s="67"/>
      <c r="B182" s="89" t="s">
        <v>12</v>
      </c>
      <c r="C182" s="55">
        <f>IF(C180="",C181,IF(C180=0,0,C181))</f>
        <v>0.33333333333333331</v>
      </c>
      <c r="D182" s="55">
        <f>IF(D180="",D181,IF(D180=0,0,D181))</f>
        <v>0.33333333333333331</v>
      </c>
      <c r="E182" s="186"/>
      <c r="F182" s="55">
        <f>IF(F180="",F181,IF(F180=0,0,F181))</f>
        <v>0.33333333333333331</v>
      </c>
      <c r="G182" s="160"/>
      <c r="H182" s="67"/>
      <c r="I182" s="67"/>
      <c r="J182" s="67"/>
      <c r="K182" s="67"/>
      <c r="L182" s="67"/>
      <c r="M182" s="67"/>
      <c r="N182" s="67"/>
      <c r="O182" s="67"/>
      <c r="P182" s="67"/>
      <c r="Q182" s="67"/>
      <c r="R182" s="67"/>
      <c r="S182" s="67"/>
      <c r="T182" s="67"/>
      <c r="U182" s="67"/>
      <c r="V182" s="67"/>
      <c r="W182" s="67"/>
      <c r="X182" s="67"/>
      <c r="Y182" s="67"/>
      <c r="Z182" s="67"/>
    </row>
    <row r="183" spans="1:26" ht="121.25" customHeight="1">
      <c r="A183" s="67"/>
      <c r="B183" s="90" t="s">
        <v>13</v>
      </c>
      <c r="C183" s="135"/>
      <c r="D183" s="135"/>
      <c r="E183" s="186"/>
      <c r="F183" s="135"/>
      <c r="G183" s="160"/>
      <c r="H183" s="67"/>
      <c r="I183" s="67"/>
      <c r="J183" s="67"/>
      <c r="K183" s="67"/>
      <c r="L183" s="67"/>
      <c r="M183" s="67"/>
      <c r="N183" s="67"/>
      <c r="O183" s="67"/>
      <c r="P183" s="67"/>
      <c r="Q183" s="67"/>
      <c r="R183" s="67"/>
      <c r="S183" s="67"/>
      <c r="T183" s="67"/>
      <c r="U183" s="67"/>
      <c r="V183" s="67"/>
      <c r="W183" s="67"/>
      <c r="X183" s="67"/>
      <c r="Y183" s="67"/>
      <c r="Z183" s="67"/>
    </row>
    <row r="184" spans="1:26" ht="126" customHeight="1">
      <c r="A184" s="67"/>
      <c r="B184" s="91" t="s">
        <v>14</v>
      </c>
      <c r="C184" s="123"/>
      <c r="D184" s="123"/>
      <c r="E184" s="186"/>
      <c r="F184" s="123"/>
      <c r="G184" s="160"/>
      <c r="H184" s="67"/>
      <c r="I184" s="67"/>
      <c r="J184" s="67"/>
      <c r="K184" s="67"/>
      <c r="L184" s="67"/>
      <c r="M184" s="67"/>
      <c r="N184" s="67"/>
      <c r="O184" s="67"/>
      <c r="P184" s="67"/>
      <c r="Q184" s="67"/>
      <c r="R184" s="67"/>
      <c r="S184" s="67"/>
      <c r="T184" s="67"/>
      <c r="U184" s="67"/>
      <c r="V184" s="67"/>
      <c r="W184" s="67"/>
      <c r="X184" s="67"/>
      <c r="Y184" s="67"/>
      <c r="Z184" s="67"/>
    </row>
    <row r="185" spans="1:26" ht="62" customHeight="1">
      <c r="A185" s="67"/>
      <c r="B185" s="92" t="s">
        <v>198</v>
      </c>
      <c r="C185" s="56"/>
      <c r="D185" s="56"/>
      <c r="E185" s="186"/>
      <c r="F185" s="56"/>
      <c r="G185" s="160"/>
      <c r="H185" s="67"/>
      <c r="I185" s="67"/>
      <c r="J185" s="67"/>
      <c r="K185" s="67"/>
      <c r="L185" s="67"/>
      <c r="M185" s="67"/>
      <c r="N185" s="67"/>
      <c r="O185" s="67"/>
      <c r="P185" s="67"/>
      <c r="Q185" s="67"/>
      <c r="R185" s="67"/>
      <c r="S185" s="67"/>
      <c r="T185" s="67"/>
      <c r="U185" s="67"/>
      <c r="V185" s="67"/>
      <c r="W185" s="67"/>
      <c r="X185" s="67"/>
      <c r="Y185" s="67"/>
      <c r="Z185" s="67"/>
    </row>
    <row r="186" spans="1:26" ht="90.75" customHeight="1">
      <c r="A186" s="67"/>
      <c r="B186" s="90" t="s">
        <v>13</v>
      </c>
      <c r="C186" s="85"/>
      <c r="D186" s="85"/>
      <c r="E186" s="187"/>
      <c r="F186" s="85"/>
      <c r="G186" s="161"/>
      <c r="H186" s="67"/>
      <c r="I186" s="67"/>
      <c r="J186" s="67"/>
      <c r="K186" s="67"/>
      <c r="L186" s="67"/>
      <c r="M186" s="67"/>
      <c r="N186" s="67"/>
      <c r="O186" s="67"/>
      <c r="P186" s="67"/>
      <c r="Q186" s="67"/>
      <c r="R186" s="67"/>
      <c r="S186" s="67"/>
      <c r="T186" s="67"/>
      <c r="U186" s="67"/>
      <c r="V186" s="67"/>
      <c r="W186" s="67"/>
      <c r="X186" s="67"/>
      <c r="Y186" s="67"/>
      <c r="Z186" s="67"/>
    </row>
    <row r="187" spans="1:26" ht="7.5" customHeight="1">
      <c r="A187" s="67"/>
      <c r="B187" s="104"/>
      <c r="C187" s="105"/>
      <c r="D187" s="105"/>
      <c r="E187" s="105"/>
      <c r="F187" s="105"/>
      <c r="G187" s="67"/>
      <c r="H187" s="67"/>
      <c r="I187" s="67"/>
      <c r="J187" s="67"/>
      <c r="K187" s="67"/>
      <c r="L187" s="67"/>
      <c r="M187" s="67"/>
      <c r="N187" s="67"/>
      <c r="O187" s="67"/>
      <c r="P187" s="67"/>
      <c r="Q187" s="67"/>
      <c r="R187" s="67"/>
      <c r="S187" s="67"/>
      <c r="T187" s="67"/>
      <c r="U187" s="67"/>
      <c r="V187" s="67"/>
      <c r="W187" s="67"/>
      <c r="X187" s="67"/>
      <c r="Y187" s="67"/>
      <c r="Z187" s="67"/>
    </row>
    <row r="188" spans="1:26" ht="86" customHeight="1">
      <c r="A188" s="67"/>
      <c r="B188" s="67"/>
      <c r="C188" s="162" t="s">
        <v>208</v>
      </c>
      <c r="D188" s="144"/>
      <c r="E188" s="144"/>
      <c r="F188" s="144"/>
      <c r="G188" s="67"/>
      <c r="H188" s="67"/>
      <c r="I188" s="67"/>
      <c r="J188" s="67"/>
      <c r="K188" s="67"/>
      <c r="L188" s="67"/>
      <c r="M188" s="67"/>
      <c r="N188" s="67"/>
      <c r="O188" s="67"/>
      <c r="P188" s="67"/>
      <c r="Q188" s="67"/>
      <c r="R188" s="67"/>
      <c r="S188" s="67"/>
      <c r="T188" s="67"/>
      <c r="U188" s="67"/>
      <c r="V188" s="67"/>
      <c r="W188" s="67"/>
      <c r="X188" s="67"/>
      <c r="Y188" s="67"/>
      <c r="Z188" s="67"/>
    </row>
    <row r="189" spans="1:26" ht="135" customHeight="1">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row>
    <row r="190" spans="1:26" ht="15.75" customHeight="1">
      <c r="A190" s="67"/>
      <c r="B190" s="67"/>
      <c r="C190" s="67"/>
      <c r="D190" s="67"/>
      <c r="E190" s="67"/>
      <c r="F190" s="67"/>
      <c r="G190" s="106"/>
      <c r="H190" s="67"/>
      <c r="I190" s="67"/>
      <c r="J190" s="67"/>
      <c r="K190" s="67"/>
      <c r="L190" s="67"/>
      <c r="M190" s="67"/>
      <c r="N190" s="67"/>
      <c r="O190" s="67"/>
      <c r="P190" s="67"/>
      <c r="Q190" s="67"/>
      <c r="R190" s="67"/>
      <c r="S190" s="67"/>
      <c r="T190" s="67"/>
      <c r="U190" s="67"/>
      <c r="V190" s="67"/>
      <c r="W190" s="67"/>
      <c r="X190" s="67"/>
      <c r="Y190" s="67"/>
      <c r="Z190" s="67"/>
    </row>
    <row r="191" spans="1:26" ht="15.75" customHeight="1">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row>
    <row r="192" spans="1:26" ht="15.75" customHeight="1">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row>
    <row r="193" spans="1:26" ht="15.75" customHeight="1">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row>
    <row r="194" spans="1:26" ht="15.75" customHeight="1">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row>
    <row r="195" spans="1:26" ht="30" customHeight="1">
      <c r="A195" s="67"/>
      <c r="B195" s="67"/>
      <c r="C195" s="67"/>
      <c r="D195" s="67"/>
      <c r="E195" s="68">
        <f>IF(SUM(C206:D206)&lt;&gt;100%,"ADJUST WEIGHT",SUMPRODUCT(C204:D204,C205:D205))</f>
        <v>0</v>
      </c>
      <c r="F195" s="68">
        <f>IF(SUM(C205:D205)&lt;&gt;100%,"ADJUST WEIGHT",SUMPRODUCT(C209:D209,C205:D205))</f>
        <v>0</v>
      </c>
      <c r="G195" s="67"/>
      <c r="H195" s="67"/>
      <c r="I195" s="67"/>
      <c r="J195" s="67"/>
      <c r="K195" s="67"/>
      <c r="L195" s="67"/>
      <c r="M195" s="67"/>
      <c r="N195" s="67"/>
      <c r="O195" s="67"/>
      <c r="P195" s="67"/>
      <c r="Q195" s="67"/>
      <c r="R195" s="67"/>
      <c r="S195" s="67"/>
      <c r="T195" s="67"/>
      <c r="U195" s="67"/>
      <c r="V195" s="67"/>
      <c r="W195" s="67"/>
      <c r="X195" s="67"/>
      <c r="Y195" s="67"/>
      <c r="Z195" s="67"/>
    </row>
    <row r="196" spans="1:26" ht="15.75" customHeight="1">
      <c r="A196" s="67"/>
      <c r="B196" s="67"/>
      <c r="C196" s="67"/>
      <c r="D196" s="67"/>
      <c r="E196" s="69"/>
      <c r="F196" s="67"/>
      <c r="G196" s="67"/>
      <c r="H196" s="67"/>
      <c r="I196" s="67"/>
      <c r="J196" s="67"/>
      <c r="K196" s="67"/>
      <c r="L196" s="67"/>
      <c r="M196" s="67"/>
      <c r="N196" s="67"/>
      <c r="O196" s="67"/>
      <c r="P196" s="67"/>
      <c r="Q196" s="67"/>
      <c r="R196" s="67"/>
      <c r="S196" s="67"/>
      <c r="T196" s="67"/>
      <c r="U196" s="67"/>
      <c r="V196" s="67"/>
      <c r="W196" s="67"/>
      <c r="X196" s="67"/>
      <c r="Y196" s="67"/>
      <c r="Z196" s="67"/>
    </row>
    <row r="197" spans="1:26" ht="15.75" customHeight="1">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row>
    <row r="198" spans="1:26" ht="15.75" customHeight="1">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row>
    <row r="199" spans="1:26" ht="15.75" customHeight="1">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row>
    <row r="200" spans="1:26" ht="15.75" customHeight="1">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row>
    <row r="201" spans="1:26" ht="63" customHeight="1">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row>
    <row r="202" spans="1:26" ht="15.75" customHeight="1">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row>
    <row r="203" spans="1:26" ht="57" customHeight="1">
      <c r="A203" s="67"/>
      <c r="B203" s="67"/>
      <c r="C203" s="88" t="s">
        <v>213</v>
      </c>
      <c r="D203" s="88" t="s">
        <v>113</v>
      </c>
      <c r="E203" s="202" t="s">
        <v>114</v>
      </c>
      <c r="F203" s="67"/>
      <c r="G203" s="67"/>
      <c r="H203" s="67"/>
      <c r="I203" s="67"/>
      <c r="J203" s="67"/>
      <c r="K203" s="67"/>
      <c r="L203" s="67"/>
      <c r="M203" s="67"/>
      <c r="N203" s="67"/>
      <c r="O203" s="67"/>
      <c r="P203" s="67"/>
      <c r="Q203" s="67"/>
      <c r="R203" s="67"/>
      <c r="S203" s="67"/>
      <c r="T203" s="67"/>
      <c r="U203" s="67"/>
      <c r="V203" s="67"/>
      <c r="W203" s="67"/>
      <c r="X203" s="67"/>
      <c r="Y203" s="67"/>
      <c r="Z203" s="67"/>
    </row>
    <row r="204" spans="1:26" ht="69" customHeight="1">
      <c r="A204" s="67"/>
      <c r="B204" s="89" t="s">
        <v>11</v>
      </c>
      <c r="C204" s="54"/>
      <c r="D204" s="54"/>
      <c r="E204" s="203"/>
      <c r="F204" s="67"/>
      <c r="G204" s="67"/>
      <c r="H204" s="67"/>
      <c r="I204" s="67"/>
      <c r="J204" s="67"/>
      <c r="K204" s="67"/>
      <c r="L204" s="67"/>
      <c r="M204" s="67"/>
      <c r="N204" s="67"/>
      <c r="O204" s="67"/>
      <c r="P204" s="67"/>
      <c r="Q204" s="67"/>
      <c r="R204" s="67"/>
      <c r="S204" s="67"/>
      <c r="T204" s="67"/>
      <c r="U204" s="67"/>
      <c r="V204" s="67"/>
      <c r="W204" s="67"/>
      <c r="X204" s="67"/>
      <c r="Y204" s="67"/>
      <c r="Z204" s="67"/>
    </row>
    <row r="205" spans="1:26" ht="73.25" customHeight="1">
      <c r="A205" s="67"/>
      <c r="B205" s="89" t="s">
        <v>12</v>
      </c>
      <c r="C205" s="55">
        <v>0.5</v>
      </c>
      <c r="D205" s="55">
        <v>0.5</v>
      </c>
      <c r="E205" s="203"/>
      <c r="F205" s="67"/>
      <c r="G205" s="67"/>
      <c r="H205" s="67"/>
      <c r="I205" s="67"/>
      <c r="J205" s="67"/>
      <c r="K205" s="67"/>
      <c r="L205" s="67"/>
      <c r="M205" s="67"/>
      <c r="N205" s="67"/>
      <c r="O205" s="67"/>
      <c r="P205" s="67"/>
      <c r="Q205" s="67"/>
      <c r="R205" s="67"/>
      <c r="S205" s="67"/>
      <c r="T205" s="67"/>
      <c r="U205" s="67"/>
      <c r="V205" s="67"/>
      <c r="W205" s="67"/>
      <c r="X205" s="67"/>
      <c r="Y205" s="67"/>
      <c r="Z205" s="67"/>
    </row>
    <row r="206" spans="1:26" ht="73.25" hidden="1" customHeight="1">
      <c r="A206" s="67"/>
      <c r="B206" s="89" t="s">
        <v>12</v>
      </c>
      <c r="C206" s="55">
        <f>IF(C204="",C205,IF(C204=0,0,C205))</f>
        <v>0.5</v>
      </c>
      <c r="D206" s="55">
        <f>IF(D204="",D205,IF(D204=0,0,D205))</f>
        <v>0.5</v>
      </c>
      <c r="E206" s="203"/>
      <c r="F206" s="67"/>
      <c r="G206" s="67"/>
      <c r="H206" s="67"/>
      <c r="I206" s="67"/>
      <c r="J206" s="67"/>
      <c r="K206" s="67"/>
      <c r="L206" s="67"/>
      <c r="M206" s="67"/>
      <c r="N206" s="67"/>
      <c r="O206" s="67"/>
      <c r="P206" s="67"/>
      <c r="Q206" s="67"/>
      <c r="R206" s="67"/>
      <c r="S206" s="67"/>
      <c r="T206" s="67"/>
      <c r="U206" s="67"/>
      <c r="V206" s="67"/>
      <c r="W206" s="67"/>
      <c r="X206" s="67"/>
      <c r="Y206" s="67"/>
      <c r="Z206" s="67"/>
    </row>
    <row r="207" spans="1:26" ht="130.5" customHeight="1">
      <c r="A207" s="67"/>
      <c r="B207" s="90" t="s">
        <v>13</v>
      </c>
      <c r="C207" s="123"/>
      <c r="D207" s="123"/>
      <c r="E207" s="203"/>
      <c r="F207" s="67"/>
      <c r="G207" s="67"/>
      <c r="H207" s="67"/>
      <c r="I207" s="67"/>
      <c r="J207" s="67"/>
      <c r="K207" s="67"/>
      <c r="L207" s="67"/>
      <c r="M207" s="67"/>
      <c r="N207" s="67"/>
      <c r="O207" s="67"/>
      <c r="P207" s="67"/>
      <c r="Q207" s="67"/>
      <c r="R207" s="67"/>
      <c r="S207" s="67"/>
      <c r="T207" s="67"/>
      <c r="U207" s="67"/>
      <c r="V207" s="67"/>
      <c r="W207" s="67"/>
      <c r="X207" s="67"/>
      <c r="Y207" s="67"/>
      <c r="Z207" s="67"/>
    </row>
    <row r="208" spans="1:26" ht="130.5" customHeight="1">
      <c r="A208" s="67"/>
      <c r="B208" s="91" t="s">
        <v>14</v>
      </c>
      <c r="C208" s="123"/>
      <c r="D208" s="123"/>
      <c r="E208" s="203"/>
      <c r="F208" s="67"/>
      <c r="G208" s="67"/>
      <c r="H208" s="67"/>
      <c r="I208" s="67"/>
      <c r="J208" s="67"/>
      <c r="K208" s="67"/>
      <c r="L208" s="67"/>
      <c r="M208" s="67"/>
      <c r="N208" s="67"/>
      <c r="O208" s="67"/>
      <c r="P208" s="67"/>
      <c r="Q208" s="67"/>
      <c r="R208" s="67"/>
      <c r="S208" s="67"/>
      <c r="T208" s="67"/>
      <c r="U208" s="67"/>
      <c r="V208" s="67"/>
      <c r="W208" s="67"/>
      <c r="X208" s="67"/>
      <c r="Y208" s="67"/>
      <c r="Z208" s="67"/>
    </row>
    <row r="209" spans="1:26" ht="64.25" customHeight="1">
      <c r="A209" s="67"/>
      <c r="B209" s="92" t="s">
        <v>198</v>
      </c>
      <c r="C209" s="62"/>
      <c r="D209" s="62"/>
      <c r="E209" s="203"/>
      <c r="F209" s="67"/>
      <c r="G209" s="67"/>
      <c r="H209" s="67"/>
      <c r="I209" s="67"/>
      <c r="J209" s="67"/>
      <c r="K209" s="67"/>
      <c r="L209" s="67"/>
      <c r="M209" s="67"/>
      <c r="N209" s="67"/>
      <c r="O209" s="67"/>
      <c r="P209" s="67"/>
      <c r="Q209" s="67"/>
      <c r="R209" s="67"/>
      <c r="S209" s="67"/>
      <c r="T209" s="67"/>
      <c r="U209" s="67"/>
      <c r="V209" s="67"/>
      <c r="W209" s="67"/>
      <c r="X209" s="67"/>
      <c r="Y209" s="67"/>
      <c r="Z209" s="67"/>
    </row>
    <row r="210" spans="1:26" ht="130.5" customHeight="1">
      <c r="A210" s="67"/>
      <c r="B210" s="90" t="s">
        <v>13</v>
      </c>
      <c r="C210" s="118"/>
      <c r="D210" s="118"/>
      <c r="E210" s="204"/>
      <c r="F210" s="67"/>
      <c r="G210" s="67"/>
      <c r="H210" s="67"/>
      <c r="I210" s="67"/>
      <c r="J210" s="67"/>
      <c r="K210" s="67"/>
      <c r="L210" s="67"/>
      <c r="M210" s="67"/>
      <c r="N210" s="67"/>
      <c r="O210" s="67"/>
      <c r="P210" s="67"/>
      <c r="Q210" s="67"/>
      <c r="R210" s="67"/>
      <c r="S210" s="67"/>
      <c r="T210" s="67"/>
      <c r="U210" s="67"/>
      <c r="V210" s="67"/>
      <c r="W210" s="67"/>
      <c r="X210" s="67"/>
      <c r="Y210" s="67"/>
      <c r="Z210" s="67"/>
    </row>
    <row r="211" spans="1:26" ht="15.75" customHeight="1">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row>
    <row r="212" spans="1:26" ht="72" customHeight="1">
      <c r="A212" s="67"/>
      <c r="B212" s="67"/>
      <c r="C212" s="162" t="s">
        <v>209</v>
      </c>
      <c r="D212" s="144"/>
      <c r="E212" s="144"/>
      <c r="F212" s="94"/>
      <c r="G212" s="67"/>
      <c r="H212" s="67"/>
      <c r="I212" s="67"/>
      <c r="J212" s="67"/>
      <c r="K212" s="67"/>
      <c r="L212" s="67"/>
      <c r="M212" s="67"/>
      <c r="N212" s="67"/>
      <c r="O212" s="67"/>
      <c r="P212" s="67"/>
      <c r="Q212" s="67"/>
      <c r="R212" s="67"/>
      <c r="S212" s="67"/>
      <c r="T212" s="67"/>
      <c r="U212" s="67"/>
      <c r="V212" s="67"/>
      <c r="W212" s="67"/>
      <c r="X212" s="67"/>
      <c r="Y212" s="67"/>
      <c r="Z212" s="67"/>
    </row>
    <row r="213" spans="1:26" ht="48" customHeight="1">
      <c r="A213" s="67"/>
      <c r="B213" s="67"/>
      <c r="C213" s="194" t="s">
        <v>115</v>
      </c>
      <c r="D213" s="144"/>
      <c r="E213" s="144"/>
      <c r="F213" s="67"/>
      <c r="G213" s="67"/>
      <c r="H213" s="67"/>
      <c r="I213" s="67"/>
      <c r="J213" s="67"/>
      <c r="K213" s="67"/>
      <c r="L213" s="67"/>
      <c r="M213" s="67"/>
      <c r="N213" s="67"/>
      <c r="O213" s="67"/>
      <c r="P213" s="67"/>
      <c r="Q213" s="67"/>
      <c r="R213" s="67"/>
      <c r="S213" s="67"/>
      <c r="T213" s="67"/>
      <c r="U213" s="67"/>
      <c r="V213" s="67"/>
      <c r="W213" s="67"/>
      <c r="X213" s="67"/>
      <c r="Y213" s="67"/>
      <c r="Z213" s="67"/>
    </row>
    <row r="214" spans="1:26" ht="15.75" customHeight="1">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row>
    <row r="215" spans="1:26" ht="15.75" customHeight="1">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row>
    <row r="216" spans="1:26" ht="15.75" customHeight="1">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row>
    <row r="217" spans="1:26" ht="15.75" customHeight="1">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row>
    <row r="218" spans="1:26" ht="15.75" customHeight="1">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row>
    <row r="219" spans="1:26" ht="30" customHeight="1">
      <c r="A219" s="67"/>
      <c r="B219" s="67"/>
      <c r="C219" s="67"/>
      <c r="D219" s="67"/>
      <c r="E219" s="67"/>
      <c r="F219" s="68">
        <f>IF(SUM(C230:E230)&lt;&gt;100%,"ADJUST WEIGHT",SUMPRODUCT(C228:E228,C229:E229))</f>
        <v>0</v>
      </c>
      <c r="G219" s="68">
        <f>IF(SUM(C229:E229)&lt;&gt;100%,"ADJUST WEIGHT",SUMPRODUCT(C233:E233,C229:E229))</f>
        <v>0</v>
      </c>
      <c r="H219" s="67"/>
      <c r="I219" s="67"/>
      <c r="J219" s="67"/>
      <c r="K219" s="67"/>
      <c r="L219" s="67"/>
      <c r="M219" s="67"/>
      <c r="N219" s="67"/>
      <c r="O219" s="67"/>
      <c r="P219" s="67"/>
      <c r="Q219" s="67"/>
      <c r="R219" s="67"/>
      <c r="S219" s="67"/>
      <c r="T219" s="67"/>
      <c r="U219" s="67"/>
      <c r="V219" s="67"/>
      <c r="W219" s="67"/>
      <c r="X219" s="67"/>
      <c r="Y219" s="67"/>
      <c r="Z219" s="67"/>
    </row>
    <row r="220" spans="1:26" ht="15.75" customHeight="1">
      <c r="A220" s="67"/>
      <c r="B220" s="67"/>
      <c r="C220" s="67"/>
      <c r="D220" s="67"/>
      <c r="E220" s="67"/>
      <c r="F220" s="69"/>
      <c r="G220" s="67"/>
      <c r="H220" s="67"/>
      <c r="I220" s="67"/>
      <c r="J220" s="67"/>
      <c r="K220" s="67"/>
      <c r="L220" s="67"/>
      <c r="M220" s="67"/>
      <c r="N220" s="67"/>
      <c r="O220" s="67"/>
      <c r="P220" s="67"/>
      <c r="Q220" s="67"/>
      <c r="R220" s="67"/>
      <c r="S220" s="67"/>
      <c r="T220" s="67"/>
      <c r="U220" s="67"/>
      <c r="V220" s="67"/>
      <c r="W220" s="67"/>
      <c r="X220" s="67"/>
      <c r="Y220" s="67"/>
      <c r="Z220" s="67"/>
    </row>
    <row r="221" spans="1:26" ht="15.75" customHeight="1">
      <c r="A221" s="67"/>
      <c r="B221" s="67"/>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row>
    <row r="222" spans="1:26" ht="15.75" customHeight="1">
      <c r="A222" s="67"/>
      <c r="B222" s="67"/>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row>
    <row r="223" spans="1:26" ht="15.75" customHeight="1">
      <c r="A223" s="67"/>
      <c r="B223" s="67"/>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row>
    <row r="224" spans="1:26" ht="28.5" customHeight="1">
      <c r="A224" s="67"/>
      <c r="B224" s="67"/>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row>
    <row r="225" spans="1:26" ht="3.75" hidden="1" customHeight="1">
      <c r="A225" s="67"/>
      <c r="B225" s="67"/>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row>
    <row r="226" spans="1:26" ht="15.75" customHeight="1">
      <c r="A226" s="67"/>
      <c r="B226" s="67"/>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row>
    <row r="227" spans="1:26" ht="102" customHeight="1">
      <c r="A227" s="107"/>
      <c r="B227" s="67"/>
      <c r="C227" s="102" t="s">
        <v>116</v>
      </c>
      <c r="D227" s="153" t="s">
        <v>117</v>
      </c>
      <c r="E227" s="108" t="s">
        <v>118</v>
      </c>
      <c r="F227" s="156" t="s">
        <v>119</v>
      </c>
      <c r="G227" s="67"/>
      <c r="H227" s="67"/>
      <c r="I227" s="67"/>
      <c r="J227" s="67"/>
      <c r="K227" s="67"/>
      <c r="L227" s="67"/>
      <c r="M227" s="67"/>
      <c r="N227" s="67"/>
      <c r="O227" s="67"/>
      <c r="P227" s="67"/>
      <c r="Q227" s="67"/>
      <c r="R227" s="67"/>
      <c r="S227" s="67"/>
      <c r="T227" s="67"/>
      <c r="U227" s="67"/>
      <c r="V227" s="67"/>
      <c r="W227" s="67"/>
      <c r="X227" s="67"/>
      <c r="Y227" s="67"/>
      <c r="Z227" s="67"/>
    </row>
    <row r="228" spans="1:26" ht="68" customHeight="1">
      <c r="A228" s="109"/>
      <c r="B228" s="89" t="s">
        <v>11</v>
      </c>
      <c r="C228" s="58"/>
      <c r="D228" s="154"/>
      <c r="E228" s="59"/>
      <c r="F228" s="157"/>
      <c r="G228" s="67"/>
      <c r="H228" s="67"/>
      <c r="I228" s="67"/>
      <c r="J228" s="67"/>
      <c r="K228" s="67"/>
      <c r="L228" s="67"/>
      <c r="M228" s="67"/>
      <c r="N228" s="67"/>
      <c r="O228" s="67"/>
      <c r="P228" s="67"/>
      <c r="Q228" s="67"/>
      <c r="R228" s="67"/>
      <c r="S228" s="67"/>
      <c r="T228" s="67"/>
      <c r="U228" s="67"/>
      <c r="V228" s="67"/>
      <c r="W228" s="67"/>
      <c r="X228" s="67"/>
      <c r="Y228" s="67"/>
      <c r="Z228" s="67"/>
    </row>
    <row r="229" spans="1:26" ht="73.25" customHeight="1">
      <c r="A229" s="110"/>
      <c r="B229" s="89" t="s">
        <v>12</v>
      </c>
      <c r="C229" s="60">
        <v>0.5</v>
      </c>
      <c r="D229" s="154"/>
      <c r="E229" s="63">
        <v>0.5</v>
      </c>
      <c r="F229" s="157"/>
      <c r="G229" s="67"/>
      <c r="H229" s="67"/>
      <c r="I229" s="67"/>
      <c r="J229" s="67"/>
      <c r="K229" s="67"/>
      <c r="L229" s="67"/>
      <c r="M229" s="67"/>
      <c r="N229" s="67"/>
      <c r="O229" s="67"/>
      <c r="P229" s="67"/>
      <c r="Q229" s="67"/>
      <c r="R229" s="67"/>
      <c r="S229" s="67"/>
      <c r="T229" s="67"/>
      <c r="U229" s="67"/>
      <c r="V229" s="67"/>
      <c r="W229" s="67"/>
      <c r="X229" s="67"/>
      <c r="Y229" s="67"/>
      <c r="Z229" s="67"/>
    </row>
    <row r="230" spans="1:26" ht="73.25" hidden="1" customHeight="1">
      <c r="A230" s="110"/>
      <c r="B230" s="89" t="s">
        <v>12</v>
      </c>
      <c r="C230" s="60">
        <f>IF(C228="",C229,IF(C228=0,0,C229))</f>
        <v>0.5</v>
      </c>
      <c r="D230" s="154"/>
      <c r="E230" s="63">
        <f>IF(E228="",E229,IF(E228=0,0,E229))</f>
        <v>0.5</v>
      </c>
      <c r="F230" s="157"/>
      <c r="G230" s="67"/>
      <c r="H230" s="67"/>
      <c r="I230" s="67"/>
      <c r="J230" s="67"/>
      <c r="K230" s="67"/>
      <c r="L230" s="67"/>
      <c r="M230" s="67"/>
      <c r="N230" s="67"/>
      <c r="O230" s="67"/>
      <c r="P230" s="67"/>
      <c r="Q230" s="67"/>
      <c r="R230" s="67"/>
      <c r="S230" s="67"/>
      <c r="T230" s="67"/>
      <c r="U230" s="67"/>
      <c r="V230" s="67"/>
      <c r="W230" s="67"/>
      <c r="X230" s="67"/>
      <c r="Y230" s="67"/>
      <c r="Z230" s="67"/>
    </row>
    <row r="231" spans="1:26" ht="108" customHeight="1">
      <c r="A231" s="67"/>
      <c r="B231" s="90" t="s">
        <v>13</v>
      </c>
      <c r="C231" s="133"/>
      <c r="D231" s="154"/>
      <c r="E231" s="131"/>
      <c r="F231" s="157"/>
      <c r="G231" s="67"/>
      <c r="H231" s="67"/>
      <c r="I231" s="67"/>
      <c r="J231" s="67"/>
      <c r="K231" s="67"/>
      <c r="L231" s="67"/>
      <c r="M231" s="67"/>
      <c r="N231" s="67"/>
      <c r="O231" s="67"/>
      <c r="P231" s="67"/>
      <c r="Q231" s="67"/>
      <c r="R231" s="67"/>
      <c r="S231" s="67"/>
      <c r="T231" s="67"/>
      <c r="U231" s="67"/>
      <c r="V231" s="67"/>
      <c r="W231" s="67"/>
      <c r="X231" s="67"/>
      <c r="Y231" s="67"/>
      <c r="Z231" s="67"/>
    </row>
    <row r="232" spans="1:26" ht="108" customHeight="1">
      <c r="A232" s="67"/>
      <c r="B232" s="91" t="s">
        <v>14</v>
      </c>
      <c r="C232" s="134"/>
      <c r="D232" s="154"/>
      <c r="E232" s="132"/>
      <c r="F232" s="157"/>
      <c r="G232" s="67"/>
      <c r="H232" s="67"/>
      <c r="I232" s="67"/>
      <c r="J232" s="67"/>
      <c r="K232" s="67"/>
      <c r="L232" s="67"/>
      <c r="M232" s="67"/>
      <c r="N232" s="67"/>
      <c r="O232" s="67"/>
      <c r="P232" s="67"/>
      <c r="Q232" s="67"/>
      <c r="R232" s="67"/>
      <c r="S232" s="67"/>
      <c r="T232" s="67"/>
      <c r="U232" s="67"/>
      <c r="V232" s="67"/>
      <c r="W232" s="67"/>
      <c r="X232" s="67"/>
      <c r="Y232" s="67"/>
      <c r="Z232" s="67"/>
    </row>
    <row r="233" spans="1:26" ht="75" customHeight="1">
      <c r="A233" s="67"/>
      <c r="B233" s="92" t="s">
        <v>198</v>
      </c>
      <c r="C233" s="65"/>
      <c r="D233" s="154"/>
      <c r="E233" s="61"/>
      <c r="F233" s="157"/>
      <c r="G233" s="67"/>
      <c r="H233" s="67"/>
      <c r="I233" s="67"/>
      <c r="J233" s="67"/>
      <c r="K233" s="67"/>
      <c r="L233" s="67"/>
      <c r="M233" s="67"/>
      <c r="N233" s="67"/>
      <c r="O233" s="67"/>
      <c r="P233" s="67"/>
      <c r="Q233" s="67"/>
      <c r="R233" s="67"/>
      <c r="S233" s="67"/>
      <c r="T233" s="67"/>
      <c r="U233" s="67"/>
      <c r="V233" s="67"/>
      <c r="W233" s="67"/>
      <c r="X233" s="67"/>
      <c r="Y233" s="67"/>
      <c r="Z233" s="67"/>
    </row>
    <row r="234" spans="1:26" ht="108" customHeight="1">
      <c r="A234" s="67"/>
      <c r="B234" s="90" t="s">
        <v>13</v>
      </c>
      <c r="C234" s="128"/>
      <c r="D234" s="155"/>
      <c r="E234" s="126"/>
      <c r="F234" s="158"/>
      <c r="G234" s="67"/>
      <c r="H234" s="67"/>
      <c r="I234" s="67"/>
      <c r="J234" s="67"/>
      <c r="K234" s="67"/>
      <c r="L234" s="67"/>
      <c r="M234" s="67"/>
      <c r="N234" s="67"/>
      <c r="O234" s="67"/>
      <c r="P234" s="67"/>
      <c r="Q234" s="67"/>
      <c r="R234" s="67"/>
      <c r="S234" s="67"/>
      <c r="T234" s="67"/>
      <c r="U234" s="67"/>
      <c r="V234" s="67"/>
      <c r="W234" s="67"/>
      <c r="X234" s="67"/>
      <c r="Y234" s="67"/>
      <c r="Z234" s="67"/>
    </row>
    <row r="235" spans="1:26" ht="15.75" customHeight="1">
      <c r="A235" s="67"/>
      <c r="B235" s="67"/>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row>
    <row r="236" spans="1:26" ht="80" customHeight="1">
      <c r="A236" s="67"/>
      <c r="B236" s="67"/>
      <c r="C236" s="143" t="s">
        <v>210</v>
      </c>
      <c r="D236" s="144"/>
      <c r="E236" s="144"/>
      <c r="F236" s="94"/>
      <c r="G236" s="67"/>
      <c r="H236" s="67"/>
      <c r="I236" s="67"/>
      <c r="J236" s="67"/>
      <c r="K236" s="67"/>
      <c r="L236" s="67"/>
      <c r="M236" s="67"/>
      <c r="N236" s="67"/>
      <c r="O236" s="67"/>
      <c r="P236" s="67"/>
      <c r="Q236" s="67"/>
      <c r="R236" s="67"/>
      <c r="S236" s="67"/>
      <c r="T236" s="67"/>
      <c r="U236" s="67"/>
      <c r="V236" s="67"/>
      <c r="W236" s="67"/>
      <c r="X236" s="67"/>
      <c r="Y236" s="67"/>
      <c r="Z236" s="67"/>
    </row>
    <row r="237" spans="1:26" ht="30" customHeight="1">
      <c r="A237" s="67"/>
      <c r="B237" s="67"/>
      <c r="C237" s="194" t="s">
        <v>120</v>
      </c>
      <c r="D237" s="144"/>
      <c r="E237" s="144"/>
      <c r="F237" s="67"/>
      <c r="G237" s="67"/>
      <c r="H237" s="67"/>
      <c r="I237" s="67"/>
      <c r="J237" s="67"/>
      <c r="K237" s="67"/>
      <c r="L237" s="67"/>
      <c r="M237" s="67"/>
      <c r="N237" s="67"/>
      <c r="O237" s="67"/>
      <c r="P237" s="67"/>
      <c r="Q237" s="67"/>
      <c r="R237" s="67"/>
      <c r="S237" s="67"/>
      <c r="T237" s="67"/>
      <c r="U237" s="67"/>
      <c r="V237" s="67"/>
      <c r="W237" s="67"/>
      <c r="X237" s="67"/>
      <c r="Y237" s="67"/>
      <c r="Z237" s="67"/>
    </row>
    <row r="238" spans="1:26" ht="15.75" customHeight="1">
      <c r="A238" s="67"/>
      <c r="B238" s="67"/>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67"/>
    </row>
    <row r="239" spans="1:26" ht="15.75" customHeight="1">
      <c r="A239" s="67"/>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row>
    <row r="240" spans="1:26" ht="15.75" customHeight="1">
      <c r="A240" s="67"/>
      <c r="B240" s="67"/>
      <c r="C240" s="67"/>
      <c r="D240" s="67"/>
      <c r="E240" s="67"/>
      <c r="F240" s="67"/>
      <c r="G240" s="67"/>
      <c r="H240" s="67"/>
      <c r="I240" s="67"/>
      <c r="J240" s="67"/>
      <c r="K240" s="67"/>
      <c r="L240" s="67"/>
      <c r="M240" s="67"/>
      <c r="N240" s="67"/>
      <c r="O240" s="67"/>
      <c r="P240" s="67"/>
      <c r="Q240" s="67"/>
      <c r="R240" s="67"/>
      <c r="S240" s="67"/>
      <c r="T240" s="67"/>
      <c r="U240" s="67"/>
      <c r="V240" s="67"/>
      <c r="W240" s="67"/>
      <c r="X240" s="67"/>
      <c r="Y240" s="67"/>
      <c r="Z240" s="67"/>
    </row>
    <row r="241" spans="1:26" ht="15.75" customHeight="1">
      <c r="A241" s="67"/>
      <c r="B241" s="67"/>
      <c r="C241" s="67"/>
      <c r="D241" s="67"/>
      <c r="E241" s="67"/>
      <c r="F241" s="67"/>
      <c r="G241" s="67"/>
      <c r="H241" s="67"/>
      <c r="I241" s="67"/>
      <c r="J241" s="67"/>
      <c r="K241" s="67"/>
      <c r="L241" s="67"/>
      <c r="M241" s="67"/>
      <c r="N241" s="67"/>
      <c r="O241" s="67"/>
      <c r="P241" s="67"/>
      <c r="Q241" s="67"/>
      <c r="R241" s="67"/>
      <c r="S241" s="67"/>
      <c r="T241" s="67"/>
      <c r="U241" s="67"/>
      <c r="V241" s="67"/>
      <c r="W241" s="67"/>
      <c r="X241" s="67"/>
      <c r="Y241" s="67"/>
      <c r="Z241" s="67"/>
    </row>
    <row r="242" spans="1:26" ht="15.75" customHeight="1">
      <c r="A242" s="67"/>
      <c r="B242" s="67"/>
      <c r="C242" s="67"/>
      <c r="D242" s="67"/>
      <c r="E242" s="67"/>
      <c r="F242" s="67"/>
      <c r="G242" s="67"/>
      <c r="H242" s="67"/>
      <c r="I242" s="67"/>
      <c r="J242" s="67"/>
      <c r="K242" s="67"/>
      <c r="L242" s="67"/>
      <c r="M242" s="67"/>
      <c r="N242" s="67"/>
      <c r="O242" s="67"/>
      <c r="P242" s="67"/>
      <c r="Q242" s="67"/>
      <c r="R242" s="67"/>
      <c r="S242" s="67"/>
      <c r="T242" s="67"/>
      <c r="U242" s="67"/>
      <c r="V242" s="67"/>
      <c r="W242" s="67"/>
      <c r="X242" s="67"/>
      <c r="Y242" s="67"/>
      <c r="Z242" s="67"/>
    </row>
    <row r="243" spans="1:26" ht="15.75" customHeight="1">
      <c r="A243" s="67"/>
      <c r="B243" s="67"/>
      <c r="C243" s="67"/>
      <c r="D243" s="67"/>
      <c r="E243" s="67"/>
      <c r="F243" s="67"/>
      <c r="G243" s="67"/>
      <c r="H243" s="67"/>
      <c r="I243" s="67"/>
      <c r="J243" s="67"/>
      <c r="K243" s="67"/>
      <c r="L243" s="67"/>
      <c r="M243" s="67"/>
      <c r="N243" s="67"/>
      <c r="O243" s="67"/>
      <c r="P243" s="67"/>
      <c r="Q243" s="67"/>
      <c r="R243" s="67"/>
      <c r="S243" s="67"/>
      <c r="T243" s="67"/>
      <c r="U243" s="67"/>
      <c r="V243" s="67"/>
      <c r="W243" s="67"/>
      <c r="X243" s="67"/>
      <c r="Y243" s="67"/>
      <c r="Z243" s="67"/>
    </row>
    <row r="244" spans="1:26" ht="31.25" customHeight="1">
      <c r="A244" s="67"/>
      <c r="B244" s="67"/>
      <c r="C244" s="67"/>
      <c r="D244" s="67"/>
      <c r="E244" s="67"/>
      <c r="F244" s="67"/>
      <c r="G244" s="67"/>
      <c r="H244" s="68">
        <f>IF(SUM(C254:G254)&lt;&gt;100%,"ADJUST WEIGHT",SUMPRODUCT(C252:G252,C253:G253))</f>
        <v>0</v>
      </c>
      <c r="I244" s="68">
        <f>IF(SUM(C254:G254)&lt;&gt;100%,"ADJUST WEIGHT",SUMPRODUCT(C257:G257,C254:G254))</f>
        <v>0</v>
      </c>
      <c r="J244" s="67"/>
      <c r="K244" s="67"/>
      <c r="L244" s="67"/>
      <c r="M244" s="67"/>
      <c r="N244" s="67"/>
      <c r="O244" s="67"/>
      <c r="P244" s="67"/>
      <c r="Q244" s="67"/>
      <c r="R244" s="67"/>
      <c r="S244" s="67"/>
      <c r="T244" s="67"/>
      <c r="U244" s="67"/>
      <c r="V244" s="67"/>
      <c r="W244" s="67"/>
      <c r="X244" s="67"/>
      <c r="Y244" s="67"/>
      <c r="Z244" s="67"/>
    </row>
    <row r="245" spans="1:26" ht="15.75" customHeight="1">
      <c r="A245" s="67"/>
      <c r="B245" s="67"/>
      <c r="C245" s="67"/>
      <c r="D245" s="67"/>
      <c r="E245" s="67"/>
      <c r="F245" s="67"/>
      <c r="G245" s="67"/>
      <c r="H245" s="69"/>
      <c r="I245" s="67"/>
      <c r="J245" s="67"/>
      <c r="K245" s="67"/>
      <c r="L245" s="67"/>
      <c r="M245" s="67"/>
      <c r="N245" s="67"/>
      <c r="O245" s="67"/>
      <c r="P245" s="67"/>
      <c r="Q245" s="67"/>
      <c r="R245" s="67"/>
      <c r="S245" s="67"/>
      <c r="T245" s="67"/>
      <c r="U245" s="67"/>
      <c r="V245" s="67"/>
      <c r="W245" s="67"/>
      <c r="X245" s="67"/>
      <c r="Y245" s="67"/>
      <c r="Z245" s="67"/>
    </row>
    <row r="246" spans="1:26" ht="15.75" customHeight="1">
      <c r="A246" s="67"/>
      <c r="B246" s="67"/>
      <c r="C246" s="67"/>
      <c r="D246" s="67"/>
      <c r="E246" s="67"/>
      <c r="F246" s="67"/>
      <c r="G246" s="67"/>
      <c r="H246" s="67"/>
      <c r="I246" s="67"/>
      <c r="J246" s="67"/>
      <c r="K246" s="67"/>
      <c r="L246" s="67"/>
      <c r="M246" s="67"/>
      <c r="N246" s="67"/>
      <c r="O246" s="67"/>
      <c r="P246" s="67"/>
      <c r="Q246" s="67"/>
      <c r="R246" s="67"/>
      <c r="S246" s="67"/>
      <c r="T246" s="67"/>
      <c r="U246" s="67"/>
      <c r="V246" s="67"/>
      <c r="W246" s="67"/>
      <c r="X246" s="67"/>
      <c r="Y246" s="67"/>
      <c r="Z246" s="67"/>
    </row>
    <row r="247" spans="1:26" ht="15.75" customHeight="1">
      <c r="A247" s="67"/>
      <c r="B247" s="67"/>
      <c r="C247" s="67"/>
      <c r="D247" s="67"/>
      <c r="E247" s="67"/>
      <c r="F247" s="67"/>
      <c r="G247" s="67"/>
      <c r="H247" s="67"/>
      <c r="I247" s="67"/>
      <c r="J247" s="67"/>
      <c r="K247" s="67"/>
      <c r="L247" s="67"/>
      <c r="M247" s="67"/>
      <c r="N247" s="67"/>
      <c r="O247" s="67"/>
      <c r="P247" s="67"/>
      <c r="Q247" s="67"/>
      <c r="R247" s="67"/>
      <c r="S247" s="67"/>
      <c r="T247" s="67"/>
      <c r="U247" s="67"/>
      <c r="V247" s="67"/>
      <c r="W247" s="67"/>
      <c r="X247" s="67"/>
      <c r="Y247" s="67"/>
      <c r="Z247" s="67"/>
    </row>
    <row r="248" spans="1:26" ht="15.75" customHeight="1">
      <c r="A248" s="67"/>
      <c r="B248" s="67"/>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67"/>
    </row>
    <row r="249" spans="1:26" ht="15.75" customHeight="1">
      <c r="A249" s="67"/>
      <c r="B249" s="67"/>
      <c r="C249" s="67"/>
      <c r="D249" s="67"/>
      <c r="E249" s="67"/>
      <c r="F249" s="67"/>
      <c r="G249" s="67"/>
      <c r="H249" s="67"/>
      <c r="I249" s="67"/>
      <c r="J249" s="67"/>
      <c r="K249" s="67"/>
      <c r="L249" s="67"/>
      <c r="M249" s="67"/>
      <c r="N249" s="67"/>
      <c r="O249" s="67"/>
      <c r="P249" s="67"/>
      <c r="Q249" s="67"/>
      <c r="R249" s="67"/>
      <c r="S249" s="67"/>
      <c r="T249" s="67"/>
      <c r="U249" s="67"/>
      <c r="V249" s="67"/>
      <c r="W249" s="67"/>
      <c r="X249" s="67"/>
      <c r="Y249" s="67"/>
      <c r="Z249" s="67"/>
    </row>
    <row r="250" spans="1:26" ht="15.75" customHeight="1">
      <c r="A250" s="67"/>
      <c r="B250" s="67"/>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row>
    <row r="251" spans="1:26" ht="76.5" customHeight="1">
      <c r="A251" s="67"/>
      <c r="B251" s="67"/>
      <c r="C251" s="102" t="s">
        <v>121</v>
      </c>
      <c r="D251" s="153" t="s">
        <v>122</v>
      </c>
      <c r="E251" s="108" t="s">
        <v>123</v>
      </c>
      <c r="F251" s="159" t="s">
        <v>124</v>
      </c>
      <c r="G251" s="88" t="s">
        <v>125</v>
      </c>
      <c r="H251" s="150" t="s">
        <v>126</v>
      </c>
      <c r="I251" s="67"/>
      <c r="J251" s="67"/>
      <c r="K251" s="67"/>
      <c r="L251" s="67"/>
      <c r="M251" s="67"/>
      <c r="N251" s="67"/>
      <c r="O251" s="67"/>
      <c r="P251" s="67"/>
      <c r="Q251" s="67"/>
      <c r="R251" s="67"/>
      <c r="S251" s="67"/>
      <c r="T251" s="67"/>
      <c r="U251" s="67"/>
      <c r="V251" s="67"/>
      <c r="W251" s="67"/>
      <c r="X251" s="67"/>
      <c r="Y251" s="67"/>
      <c r="Z251" s="67"/>
    </row>
    <row r="252" spans="1:26" ht="70.25" customHeight="1">
      <c r="A252" s="67"/>
      <c r="B252" s="89" t="s">
        <v>11</v>
      </c>
      <c r="C252" s="58"/>
      <c r="D252" s="154"/>
      <c r="E252" s="59"/>
      <c r="F252" s="160"/>
      <c r="G252" s="54"/>
      <c r="H252" s="151"/>
      <c r="I252" s="67"/>
      <c r="J252" s="67"/>
      <c r="K252" s="67"/>
      <c r="L252" s="67"/>
      <c r="M252" s="67"/>
      <c r="N252" s="67"/>
      <c r="O252" s="67"/>
      <c r="P252" s="67"/>
      <c r="Q252" s="67"/>
      <c r="R252" s="67"/>
      <c r="S252" s="67"/>
      <c r="T252" s="67"/>
      <c r="U252" s="67"/>
      <c r="V252" s="67"/>
      <c r="W252" s="67"/>
      <c r="X252" s="67"/>
      <c r="Y252" s="67"/>
      <c r="Z252" s="67"/>
    </row>
    <row r="253" spans="1:26" ht="71" customHeight="1">
      <c r="A253" s="67"/>
      <c r="B253" s="89" t="s">
        <v>12</v>
      </c>
      <c r="C253" s="60">
        <f>1/3</f>
        <v>0.33333333333333331</v>
      </c>
      <c r="D253" s="154"/>
      <c r="E253" s="63">
        <f>1/3</f>
        <v>0.33333333333333331</v>
      </c>
      <c r="F253" s="160"/>
      <c r="G253" s="55">
        <f>1/3</f>
        <v>0.33333333333333331</v>
      </c>
      <c r="H253" s="151"/>
      <c r="I253" s="67"/>
      <c r="J253" s="67"/>
      <c r="K253" s="67"/>
      <c r="L253" s="67"/>
      <c r="M253" s="67"/>
      <c r="N253" s="67"/>
      <c r="O253" s="67"/>
      <c r="P253" s="67"/>
      <c r="Q253" s="67"/>
      <c r="R253" s="67"/>
      <c r="S253" s="67"/>
      <c r="T253" s="67"/>
      <c r="U253" s="67"/>
      <c r="V253" s="67"/>
      <c r="W253" s="67"/>
      <c r="X253" s="67"/>
      <c r="Y253" s="67"/>
      <c r="Z253" s="67"/>
    </row>
    <row r="254" spans="1:26" ht="71" hidden="1" customHeight="1">
      <c r="A254" s="67"/>
      <c r="B254" s="89" t="s">
        <v>12</v>
      </c>
      <c r="C254" s="60">
        <f>IF(C252="",C253,IF(C252=0,0,C253))</f>
        <v>0.33333333333333331</v>
      </c>
      <c r="D254" s="154"/>
      <c r="E254" s="63">
        <f>IF(E252="",E253,IF(E252=0,0,E253))</f>
        <v>0.33333333333333331</v>
      </c>
      <c r="F254" s="160"/>
      <c r="G254" s="55">
        <f>IF(G252="",G253,IF(G252=0,0,G253))</f>
        <v>0.33333333333333331</v>
      </c>
      <c r="H254" s="151"/>
      <c r="I254" s="67"/>
      <c r="J254" s="67"/>
      <c r="K254" s="67"/>
      <c r="L254" s="67"/>
      <c r="M254" s="67"/>
      <c r="N254" s="67"/>
      <c r="O254" s="67"/>
      <c r="P254" s="67"/>
      <c r="Q254" s="67"/>
      <c r="R254" s="67"/>
      <c r="S254" s="67"/>
      <c r="T254" s="67"/>
      <c r="U254" s="67"/>
      <c r="V254" s="67"/>
      <c r="W254" s="67"/>
      <c r="X254" s="67"/>
      <c r="Y254" s="67"/>
      <c r="Z254" s="67"/>
    </row>
    <row r="255" spans="1:26" ht="120" customHeight="1">
      <c r="A255" s="67"/>
      <c r="B255" s="90" t="s">
        <v>13</v>
      </c>
      <c r="C255" s="127"/>
      <c r="D255" s="154"/>
      <c r="E255" s="125"/>
      <c r="F255" s="160"/>
      <c r="G255" s="123"/>
      <c r="H255" s="151"/>
      <c r="I255" s="67"/>
      <c r="J255" s="67"/>
      <c r="K255" s="67"/>
      <c r="L255" s="67"/>
      <c r="M255" s="67"/>
      <c r="N255" s="67"/>
      <c r="O255" s="67"/>
      <c r="P255" s="67"/>
      <c r="Q255" s="67"/>
      <c r="R255" s="67"/>
      <c r="S255" s="67"/>
      <c r="T255" s="67"/>
      <c r="U255" s="67"/>
      <c r="V255" s="67"/>
      <c r="W255" s="67"/>
      <c r="X255" s="67"/>
      <c r="Y255" s="67"/>
      <c r="Z255" s="67"/>
    </row>
    <row r="256" spans="1:26" ht="120" customHeight="1">
      <c r="A256" s="67"/>
      <c r="B256" s="91" t="s">
        <v>14</v>
      </c>
      <c r="C256" s="130"/>
      <c r="D256" s="154"/>
      <c r="E256" s="129"/>
      <c r="F256" s="160"/>
      <c r="G256" s="124"/>
      <c r="H256" s="151"/>
      <c r="I256" s="67"/>
      <c r="J256" s="67"/>
      <c r="K256" s="67"/>
      <c r="L256" s="67"/>
      <c r="M256" s="67"/>
      <c r="N256" s="67"/>
      <c r="O256" s="67"/>
      <c r="P256" s="67"/>
      <c r="Q256" s="67"/>
      <c r="R256" s="67"/>
      <c r="S256" s="67"/>
      <c r="T256" s="67"/>
      <c r="U256" s="67"/>
      <c r="V256" s="67"/>
      <c r="W256" s="67"/>
      <c r="X256" s="67"/>
      <c r="Y256" s="67"/>
      <c r="Z256" s="67"/>
    </row>
    <row r="257" spans="1:26" ht="74" customHeight="1">
      <c r="A257" s="67"/>
      <c r="B257" s="92" t="s">
        <v>198</v>
      </c>
      <c r="C257" s="65"/>
      <c r="D257" s="154"/>
      <c r="E257" s="61"/>
      <c r="F257" s="160"/>
      <c r="G257" s="61"/>
      <c r="H257" s="151"/>
      <c r="I257" s="67"/>
      <c r="J257" s="67"/>
      <c r="K257" s="67"/>
      <c r="L257" s="67"/>
      <c r="M257" s="67"/>
      <c r="N257" s="67"/>
      <c r="O257" s="67"/>
      <c r="P257" s="67"/>
      <c r="Q257" s="67"/>
      <c r="R257" s="67"/>
      <c r="S257" s="67"/>
      <c r="T257" s="67"/>
      <c r="U257" s="67"/>
      <c r="V257" s="67"/>
      <c r="W257" s="67"/>
      <c r="X257" s="67"/>
      <c r="Y257" s="67"/>
      <c r="Z257" s="67"/>
    </row>
    <row r="258" spans="1:26" ht="120" customHeight="1">
      <c r="A258" s="67"/>
      <c r="B258" s="90" t="s">
        <v>13</v>
      </c>
      <c r="C258" s="128"/>
      <c r="D258" s="155"/>
      <c r="E258" s="126"/>
      <c r="F258" s="161"/>
      <c r="G258" s="126"/>
      <c r="H258" s="152"/>
      <c r="I258" s="67"/>
      <c r="J258" s="67"/>
      <c r="K258" s="67"/>
      <c r="L258" s="67"/>
      <c r="M258" s="67"/>
      <c r="N258" s="67"/>
      <c r="O258" s="67"/>
      <c r="P258" s="67"/>
      <c r="Q258" s="67"/>
      <c r="R258" s="67"/>
      <c r="S258" s="67"/>
      <c r="T258" s="67"/>
      <c r="U258" s="67"/>
      <c r="V258" s="67"/>
      <c r="W258" s="67"/>
      <c r="X258" s="67"/>
      <c r="Y258" s="67"/>
      <c r="Z258" s="67"/>
    </row>
    <row r="259" spans="1:26" ht="15.75" customHeight="1">
      <c r="A259" s="67"/>
      <c r="B259" s="67"/>
      <c r="C259" s="67"/>
      <c r="D259" s="67"/>
      <c r="E259" s="67"/>
      <c r="F259" s="67"/>
      <c r="G259" s="67"/>
      <c r="H259" s="67"/>
      <c r="I259" s="67"/>
      <c r="J259" s="67"/>
      <c r="K259" s="67"/>
      <c r="L259" s="67"/>
      <c r="M259" s="67"/>
      <c r="N259" s="67"/>
      <c r="O259" s="67"/>
      <c r="P259" s="67"/>
      <c r="Q259" s="67"/>
      <c r="R259" s="67"/>
      <c r="S259" s="67"/>
      <c r="T259" s="67"/>
      <c r="U259" s="67"/>
      <c r="V259" s="67"/>
      <c r="W259" s="67"/>
      <c r="X259" s="67"/>
      <c r="Y259" s="67"/>
      <c r="Z259" s="67"/>
    </row>
    <row r="260" spans="1:26" ht="73.25" customHeight="1">
      <c r="A260" s="67"/>
      <c r="B260" s="67"/>
      <c r="C260" s="162" t="s">
        <v>209</v>
      </c>
      <c r="D260" s="163"/>
      <c r="E260" s="163"/>
      <c r="F260" s="163"/>
      <c r="G260" s="94"/>
      <c r="H260" s="94"/>
      <c r="I260" s="67"/>
      <c r="J260" s="67"/>
      <c r="K260" s="67"/>
      <c r="L260" s="67"/>
      <c r="M260" s="67"/>
      <c r="N260" s="67"/>
      <c r="O260" s="67"/>
      <c r="P260" s="67"/>
      <c r="Q260" s="67"/>
      <c r="R260" s="67"/>
      <c r="S260" s="67"/>
      <c r="T260" s="67"/>
      <c r="U260" s="67"/>
      <c r="V260" s="67"/>
      <c r="W260" s="67"/>
      <c r="X260" s="67"/>
      <c r="Y260" s="67"/>
      <c r="Z260" s="67"/>
    </row>
    <row r="261" spans="1:26" ht="15.75" customHeight="1">
      <c r="A261" s="2"/>
      <c r="B261" s="2"/>
      <c r="C261" s="78"/>
      <c r="D261" s="78"/>
      <c r="E261" s="78"/>
      <c r="F261" s="78"/>
      <c r="G261" s="67"/>
      <c r="H261" s="67"/>
      <c r="I261" s="67"/>
      <c r="J261" s="67"/>
      <c r="K261" s="67"/>
      <c r="L261" s="67"/>
      <c r="M261" s="67"/>
      <c r="N261" s="67"/>
      <c r="O261" s="67"/>
      <c r="P261" s="67"/>
      <c r="Q261" s="67"/>
      <c r="R261" s="67"/>
      <c r="S261" s="67"/>
      <c r="T261" s="67"/>
      <c r="U261" s="67"/>
      <c r="V261" s="67"/>
      <c r="W261" s="67"/>
      <c r="X261" s="67"/>
      <c r="Y261" s="67"/>
      <c r="Z261" s="67"/>
    </row>
    <row r="262" spans="1:26" ht="15.75" customHeight="1">
      <c r="A262" s="67"/>
      <c r="B262" s="67"/>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67"/>
    </row>
    <row r="263" spans="1:26" ht="15.75" customHeight="1">
      <c r="A263" s="67"/>
      <c r="B263" s="67"/>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67"/>
    </row>
    <row r="264" spans="1:26" ht="15.75" customHeight="1">
      <c r="A264" s="67"/>
      <c r="B264" s="67"/>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67"/>
    </row>
    <row r="265" spans="1:26" ht="15.75" customHeight="1">
      <c r="A265" s="67"/>
      <c r="B265" s="67"/>
      <c r="C265" s="67"/>
      <c r="D265" s="67"/>
      <c r="E265" s="67"/>
      <c r="F265" s="67"/>
      <c r="G265" s="67"/>
      <c r="H265" s="67"/>
      <c r="I265" s="67"/>
      <c r="J265" s="67"/>
      <c r="K265" s="67"/>
      <c r="L265" s="67"/>
      <c r="M265" s="67"/>
      <c r="N265" s="67"/>
      <c r="O265" s="67"/>
      <c r="P265" s="67"/>
      <c r="Q265" s="67"/>
      <c r="R265" s="67"/>
      <c r="S265" s="67"/>
      <c r="T265" s="67"/>
      <c r="U265" s="67"/>
      <c r="V265" s="67"/>
      <c r="W265" s="67"/>
      <c r="X265" s="67"/>
      <c r="Y265" s="67"/>
      <c r="Z265" s="67"/>
    </row>
    <row r="266" spans="1:26" ht="15.75" customHeight="1">
      <c r="A266" s="67"/>
      <c r="B266" s="67"/>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row>
    <row r="267" spans="1:26" ht="31.25" customHeight="1">
      <c r="A267" s="67"/>
      <c r="B267" s="67"/>
      <c r="C267" s="67"/>
      <c r="D267" s="67"/>
      <c r="E267" s="67"/>
      <c r="F267" s="68">
        <f>IF(SUM(C277:E277)&lt;&gt;100%,"ADJUST WEIGHT",SUMPRODUCT(C275:E275,C276:E276))</f>
        <v>0</v>
      </c>
      <c r="G267" s="68">
        <f>IF(SUM(C277:E277)&lt;&gt;100%,"ADJUST WEIGHT",SUMPRODUCT(C280:E280,C277:E277))</f>
        <v>0</v>
      </c>
      <c r="H267" s="67"/>
      <c r="I267" s="67"/>
      <c r="J267" s="67"/>
      <c r="K267" s="67"/>
      <c r="L267" s="67"/>
      <c r="M267" s="67"/>
      <c r="N267" s="67"/>
      <c r="O267" s="67"/>
      <c r="P267" s="67"/>
      <c r="Q267" s="67"/>
      <c r="R267" s="67"/>
      <c r="S267" s="67"/>
      <c r="T267" s="67"/>
      <c r="U267" s="67"/>
      <c r="V267" s="67"/>
      <c r="W267" s="67"/>
      <c r="X267" s="67"/>
      <c r="Y267" s="67"/>
      <c r="Z267" s="67"/>
    </row>
    <row r="268" spans="1:26" ht="15.75" customHeight="1">
      <c r="A268" s="67"/>
      <c r="B268" s="67"/>
      <c r="C268" s="67"/>
      <c r="D268" s="67"/>
      <c r="E268" s="67"/>
      <c r="F268" s="69"/>
      <c r="G268" s="67"/>
      <c r="H268" s="67"/>
      <c r="I268" s="67"/>
      <c r="J268" s="67"/>
      <c r="K268" s="67"/>
      <c r="L268" s="67"/>
      <c r="M268" s="67"/>
      <c r="N268" s="67"/>
      <c r="O268" s="67"/>
      <c r="P268" s="67"/>
      <c r="Q268" s="67"/>
      <c r="R268" s="67"/>
      <c r="S268" s="67"/>
      <c r="T268" s="67"/>
      <c r="U268" s="67"/>
      <c r="V268" s="67"/>
      <c r="W268" s="67"/>
      <c r="X268" s="67"/>
      <c r="Y268" s="67"/>
      <c r="Z268" s="67"/>
    </row>
    <row r="269" spans="1:26" ht="15.75" customHeight="1">
      <c r="A269" s="67"/>
      <c r="B269" s="67"/>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row>
    <row r="270" spans="1:26" ht="15.75" customHeight="1">
      <c r="A270" s="67"/>
      <c r="B270" s="67"/>
      <c r="C270" s="67"/>
      <c r="D270" s="67"/>
      <c r="E270" s="67"/>
      <c r="F270" s="67"/>
      <c r="G270" s="67"/>
      <c r="H270" s="67"/>
      <c r="I270" s="67"/>
      <c r="J270" s="67"/>
      <c r="K270" s="67"/>
      <c r="L270" s="67"/>
      <c r="M270" s="67"/>
      <c r="N270" s="67"/>
      <c r="O270" s="67"/>
      <c r="P270" s="67"/>
      <c r="Q270" s="67"/>
      <c r="R270" s="67"/>
      <c r="S270" s="67"/>
      <c r="T270" s="67"/>
      <c r="U270" s="67"/>
      <c r="V270" s="67"/>
      <c r="W270" s="67"/>
      <c r="X270" s="67"/>
      <c r="Y270" s="67"/>
      <c r="Z270" s="67"/>
    </row>
    <row r="271" spans="1:26" ht="15.75" customHeight="1">
      <c r="A271" s="67"/>
      <c r="B271" s="67"/>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row>
    <row r="272" spans="1:26" ht="15.75" customHeight="1">
      <c r="A272" s="67"/>
      <c r="B272" s="67"/>
      <c r="C272" s="67"/>
      <c r="D272" s="67"/>
      <c r="E272" s="67"/>
      <c r="F272" s="67"/>
      <c r="G272" s="67"/>
      <c r="H272" s="67"/>
      <c r="I272" s="67"/>
      <c r="J272" s="67"/>
      <c r="K272" s="67"/>
      <c r="L272" s="67"/>
      <c r="M272" s="67"/>
      <c r="N272" s="67"/>
      <c r="O272" s="67"/>
      <c r="P272" s="67"/>
      <c r="Q272" s="67"/>
      <c r="R272" s="67"/>
      <c r="S272" s="67"/>
      <c r="T272" s="67"/>
      <c r="U272" s="67"/>
      <c r="V272" s="67"/>
      <c r="W272" s="67"/>
      <c r="X272" s="67"/>
      <c r="Y272" s="67"/>
      <c r="Z272" s="67"/>
    </row>
    <row r="273" spans="1:26" ht="15.75" customHeight="1">
      <c r="A273" s="67"/>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row>
    <row r="274" spans="1:26" ht="82.25" customHeight="1">
      <c r="A274" s="67"/>
      <c r="B274" s="67"/>
      <c r="C274" s="102" t="s">
        <v>127</v>
      </c>
      <c r="D274" s="153" t="s">
        <v>128</v>
      </c>
      <c r="E274" s="108" t="s">
        <v>129</v>
      </c>
      <c r="F274" s="156" t="s">
        <v>130</v>
      </c>
      <c r="G274" s="67"/>
      <c r="H274" s="67"/>
      <c r="I274" s="67"/>
      <c r="J274" s="67"/>
      <c r="K274" s="67"/>
      <c r="L274" s="67"/>
      <c r="M274" s="67"/>
      <c r="N274" s="67"/>
      <c r="O274" s="67"/>
      <c r="P274" s="67"/>
      <c r="Q274" s="67"/>
      <c r="R274" s="67"/>
      <c r="S274" s="67"/>
      <c r="T274" s="67"/>
      <c r="U274" s="67"/>
      <c r="V274" s="67"/>
      <c r="W274" s="67"/>
      <c r="X274" s="67"/>
      <c r="Y274" s="67"/>
      <c r="Z274" s="67"/>
    </row>
    <row r="275" spans="1:26" ht="70.25" customHeight="1">
      <c r="A275" s="67"/>
      <c r="B275" s="89" t="s">
        <v>11</v>
      </c>
      <c r="C275" s="58"/>
      <c r="D275" s="154"/>
      <c r="E275" s="59"/>
      <c r="F275" s="157"/>
      <c r="G275" s="67"/>
      <c r="H275" s="67"/>
      <c r="I275" s="67"/>
      <c r="J275" s="67"/>
      <c r="K275" s="67"/>
      <c r="L275" s="67"/>
      <c r="M275" s="67"/>
      <c r="N275" s="67"/>
      <c r="O275" s="67"/>
      <c r="P275" s="67"/>
      <c r="Q275" s="67"/>
      <c r="R275" s="67"/>
      <c r="S275" s="67"/>
      <c r="T275" s="67"/>
      <c r="U275" s="67"/>
      <c r="V275" s="67"/>
      <c r="W275" s="67"/>
      <c r="X275" s="67"/>
      <c r="Y275" s="67"/>
      <c r="Z275" s="67"/>
    </row>
    <row r="276" spans="1:26" ht="73.25" customHeight="1">
      <c r="A276" s="67"/>
      <c r="B276" s="89" t="s">
        <v>12</v>
      </c>
      <c r="C276" s="60">
        <v>0.5</v>
      </c>
      <c r="D276" s="154"/>
      <c r="E276" s="63">
        <v>0.5</v>
      </c>
      <c r="F276" s="157"/>
      <c r="G276" s="67"/>
      <c r="H276" s="67"/>
      <c r="I276" s="67"/>
      <c r="J276" s="67"/>
      <c r="K276" s="67"/>
      <c r="L276" s="67"/>
      <c r="M276" s="67"/>
      <c r="N276" s="67"/>
      <c r="O276" s="67"/>
      <c r="P276" s="67"/>
      <c r="Q276" s="67"/>
      <c r="R276" s="67"/>
      <c r="S276" s="67"/>
      <c r="T276" s="67"/>
      <c r="U276" s="67"/>
      <c r="V276" s="67"/>
      <c r="W276" s="67"/>
      <c r="X276" s="67"/>
      <c r="Y276" s="67"/>
      <c r="Z276" s="67"/>
    </row>
    <row r="277" spans="1:26" ht="73.25" hidden="1" customHeight="1">
      <c r="A277" s="67"/>
      <c r="B277" s="89" t="s">
        <v>12</v>
      </c>
      <c r="C277" s="60">
        <f>IF(C275="",C276,IF(C275=0,0,C276))</f>
        <v>0.5</v>
      </c>
      <c r="D277" s="154"/>
      <c r="E277" s="63">
        <f>IF(E275="",E276,IF(E275=0,0,E276))</f>
        <v>0.5</v>
      </c>
      <c r="F277" s="157"/>
      <c r="G277" s="67"/>
      <c r="H277" s="67"/>
      <c r="I277" s="67"/>
      <c r="J277" s="67"/>
      <c r="K277" s="67"/>
      <c r="L277" s="67"/>
      <c r="M277" s="67"/>
      <c r="N277" s="67"/>
      <c r="O277" s="67"/>
      <c r="P277" s="67"/>
      <c r="Q277" s="67"/>
      <c r="R277" s="67"/>
      <c r="S277" s="67"/>
      <c r="T277" s="67"/>
      <c r="U277" s="67"/>
      <c r="V277" s="67"/>
      <c r="W277" s="67"/>
      <c r="X277" s="67"/>
      <c r="Y277" s="67"/>
      <c r="Z277" s="67"/>
    </row>
    <row r="278" spans="1:26" ht="103.25" customHeight="1">
      <c r="A278" s="67"/>
      <c r="B278" s="90" t="s">
        <v>13</v>
      </c>
      <c r="C278" s="127"/>
      <c r="D278" s="154"/>
      <c r="E278" s="125"/>
      <c r="F278" s="157"/>
      <c r="G278" s="67"/>
      <c r="H278" s="67"/>
      <c r="I278" s="67"/>
      <c r="J278" s="67"/>
      <c r="K278" s="67"/>
      <c r="L278" s="67"/>
      <c r="M278" s="67"/>
      <c r="N278" s="67"/>
      <c r="O278" s="67"/>
      <c r="P278" s="67"/>
      <c r="Q278" s="67"/>
      <c r="R278" s="67"/>
      <c r="S278" s="67"/>
      <c r="T278" s="67"/>
      <c r="U278" s="67"/>
      <c r="V278" s="67"/>
      <c r="W278" s="67"/>
      <c r="X278" s="67"/>
      <c r="Y278" s="67"/>
      <c r="Z278" s="67"/>
    </row>
    <row r="279" spans="1:26" ht="94.25" customHeight="1">
      <c r="A279" s="67"/>
      <c r="B279" s="91" t="s">
        <v>14</v>
      </c>
      <c r="C279" s="127"/>
      <c r="D279" s="154"/>
      <c r="E279" s="125"/>
      <c r="F279" s="157"/>
      <c r="G279" s="67"/>
      <c r="H279" s="67"/>
      <c r="I279" s="67"/>
      <c r="J279" s="67"/>
      <c r="K279" s="67"/>
      <c r="L279" s="67"/>
      <c r="M279" s="67"/>
      <c r="N279" s="67"/>
      <c r="O279" s="67"/>
      <c r="P279" s="67"/>
      <c r="Q279" s="67"/>
      <c r="R279" s="67"/>
      <c r="S279" s="67"/>
      <c r="T279" s="67"/>
      <c r="U279" s="67"/>
      <c r="V279" s="67"/>
      <c r="W279" s="67"/>
      <c r="X279" s="67"/>
      <c r="Y279" s="67"/>
      <c r="Z279" s="67"/>
    </row>
    <row r="280" spans="1:26" ht="68" customHeight="1">
      <c r="A280" s="67"/>
      <c r="B280" s="92" t="s">
        <v>198</v>
      </c>
      <c r="C280" s="65"/>
      <c r="D280" s="154"/>
      <c r="E280" s="61"/>
      <c r="F280" s="157"/>
      <c r="G280" s="67"/>
      <c r="H280" s="67"/>
      <c r="I280" s="67"/>
      <c r="J280" s="67"/>
      <c r="K280" s="67"/>
      <c r="L280" s="67"/>
      <c r="M280" s="67"/>
      <c r="N280" s="67"/>
      <c r="O280" s="67"/>
      <c r="P280" s="67"/>
      <c r="Q280" s="67"/>
      <c r="R280" s="67"/>
      <c r="S280" s="67"/>
      <c r="T280" s="67"/>
      <c r="U280" s="67"/>
      <c r="V280" s="67"/>
      <c r="W280" s="67"/>
      <c r="X280" s="67"/>
      <c r="Y280" s="67"/>
      <c r="Z280" s="67"/>
    </row>
    <row r="281" spans="1:26" ht="98" customHeight="1">
      <c r="A281" s="67"/>
      <c r="B281" s="90" t="s">
        <v>13</v>
      </c>
      <c r="C281" s="128"/>
      <c r="D281" s="155"/>
      <c r="E281" s="126"/>
      <c r="F281" s="158"/>
      <c r="G281" s="67"/>
      <c r="H281" s="67"/>
      <c r="I281" s="67"/>
      <c r="J281" s="67"/>
      <c r="K281" s="67"/>
      <c r="L281" s="67"/>
      <c r="M281" s="67"/>
      <c r="N281" s="67"/>
      <c r="O281" s="67"/>
      <c r="P281" s="67"/>
      <c r="Q281" s="67"/>
      <c r="R281" s="67"/>
      <c r="S281" s="67"/>
      <c r="T281" s="67"/>
      <c r="U281" s="67"/>
      <c r="V281" s="67"/>
      <c r="W281" s="67"/>
      <c r="X281" s="67"/>
      <c r="Y281" s="67"/>
      <c r="Z281" s="67"/>
    </row>
    <row r="282" spans="1:26" ht="15.75" customHeight="1">
      <c r="A282" s="67"/>
      <c r="B282" s="67"/>
      <c r="C282" s="67"/>
      <c r="D282" s="67"/>
      <c r="E282" s="67"/>
      <c r="F282" s="67"/>
      <c r="G282" s="67"/>
      <c r="H282" s="67"/>
      <c r="I282" s="67"/>
      <c r="J282" s="67"/>
      <c r="K282" s="67"/>
      <c r="L282" s="67"/>
      <c r="M282" s="67"/>
      <c r="N282" s="67"/>
      <c r="O282" s="67"/>
      <c r="P282" s="67"/>
      <c r="Q282" s="67"/>
      <c r="R282" s="67"/>
      <c r="S282" s="67"/>
      <c r="T282" s="67"/>
      <c r="U282" s="67"/>
      <c r="V282" s="67"/>
      <c r="W282" s="67"/>
      <c r="X282" s="67"/>
      <c r="Y282" s="67"/>
      <c r="Z282" s="67"/>
    </row>
    <row r="283" spans="1:26" ht="79.25" customHeight="1">
      <c r="A283" s="67"/>
      <c r="B283" s="67"/>
      <c r="C283" s="143" t="s">
        <v>211</v>
      </c>
      <c r="D283" s="144"/>
      <c r="E283" s="144"/>
      <c r="F283" s="144"/>
      <c r="G283" s="94"/>
      <c r="H283" s="94"/>
      <c r="I283" s="67"/>
      <c r="J283" s="67"/>
      <c r="K283" s="67"/>
      <c r="L283" s="67"/>
      <c r="M283" s="67"/>
      <c r="N283" s="67"/>
      <c r="O283" s="67"/>
      <c r="P283" s="67"/>
      <c r="Q283" s="67"/>
      <c r="R283" s="67"/>
      <c r="S283" s="67"/>
      <c r="T283" s="67"/>
      <c r="U283" s="67"/>
      <c r="V283" s="67"/>
      <c r="W283" s="67"/>
      <c r="X283" s="67"/>
      <c r="Y283" s="67"/>
      <c r="Z283" s="67"/>
    </row>
    <row r="284" spans="1:26" ht="15.75" customHeight="1">
      <c r="A284" s="67"/>
      <c r="B284" s="67"/>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7"/>
    </row>
    <row r="285" spans="1:26" ht="15.75" customHeight="1">
      <c r="A285" s="67"/>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row>
    <row r="286" spans="1:26" ht="15.75" customHeight="1">
      <c r="A286" s="67"/>
      <c r="B286" s="67"/>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row>
    <row r="287" spans="1:26" ht="15.75" customHeight="1">
      <c r="A287" s="67"/>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row>
    <row r="288" spans="1:26" ht="15.75" customHeight="1">
      <c r="A288" s="67"/>
      <c r="B288" s="67"/>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7"/>
    </row>
    <row r="289" spans="1:26" ht="15" customHeight="1">
      <c r="A289" s="67"/>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row>
    <row r="290" spans="1:26" ht="30" customHeight="1">
      <c r="A290" s="67"/>
      <c r="B290" s="67"/>
      <c r="C290" s="67"/>
      <c r="D290" s="67"/>
      <c r="E290" s="67"/>
      <c r="F290" s="68">
        <f>IF(SUM(C300:E300)&lt;&gt;100%,"ADJUST WEIGHT",SUMPRODUCT(C298:E298,C299:E299))</f>
        <v>0</v>
      </c>
      <c r="G290" s="68">
        <f>IF(SUM(C300:E300)&lt;&gt;100%,"ADJUST WEIGHT",SUMPRODUCT(C303:E303,C300:E300))</f>
        <v>0</v>
      </c>
      <c r="H290" s="67"/>
      <c r="I290" s="67"/>
      <c r="J290" s="67"/>
      <c r="K290" s="67"/>
      <c r="L290" s="67"/>
      <c r="M290" s="67"/>
      <c r="N290" s="67"/>
      <c r="O290" s="67"/>
      <c r="P290" s="67"/>
      <c r="Q290" s="67"/>
      <c r="R290" s="67"/>
      <c r="S290" s="67"/>
      <c r="T290" s="67"/>
      <c r="U290" s="67"/>
      <c r="V290" s="67"/>
      <c r="W290" s="67"/>
      <c r="X290" s="67"/>
      <c r="Y290" s="67"/>
      <c r="Z290" s="67"/>
    </row>
    <row r="291" spans="1:26" ht="15.75" customHeight="1">
      <c r="A291" s="67"/>
      <c r="B291" s="67"/>
      <c r="C291" s="67"/>
      <c r="D291" s="67"/>
      <c r="E291" s="67"/>
      <c r="F291" s="69"/>
      <c r="G291" s="67"/>
      <c r="H291" s="67"/>
      <c r="I291" s="67"/>
      <c r="J291" s="67"/>
      <c r="K291" s="67"/>
      <c r="L291" s="67"/>
      <c r="M291" s="67"/>
      <c r="N291" s="67"/>
      <c r="O291" s="67"/>
      <c r="P291" s="67"/>
      <c r="Q291" s="67"/>
      <c r="R291" s="67"/>
      <c r="S291" s="67"/>
      <c r="T291" s="67"/>
      <c r="U291" s="67"/>
      <c r="V291" s="67"/>
      <c r="W291" s="67"/>
      <c r="X291" s="67"/>
      <c r="Y291" s="67"/>
      <c r="Z291" s="67"/>
    </row>
    <row r="292" spans="1:26" ht="15.75" customHeight="1">
      <c r="A292" s="67"/>
      <c r="B292" s="67"/>
      <c r="C292" s="67"/>
      <c r="D292" s="67"/>
      <c r="E292" s="67" t="s">
        <v>131</v>
      </c>
      <c r="F292" s="67"/>
      <c r="G292" s="67"/>
      <c r="H292" s="67"/>
      <c r="I292" s="67"/>
      <c r="J292" s="67"/>
      <c r="K292" s="67"/>
      <c r="L292" s="67"/>
      <c r="M292" s="67"/>
      <c r="N292" s="67"/>
      <c r="O292" s="67"/>
      <c r="P292" s="67"/>
      <c r="Q292" s="67"/>
      <c r="R292" s="67"/>
      <c r="S292" s="67"/>
      <c r="T292" s="67"/>
      <c r="U292" s="67"/>
      <c r="V292" s="67"/>
      <c r="W292" s="67"/>
      <c r="X292" s="67"/>
      <c r="Y292" s="67"/>
      <c r="Z292" s="67"/>
    </row>
    <row r="293" spans="1:26" ht="15.75" customHeight="1">
      <c r="A293" s="67"/>
      <c r="B293" s="67"/>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row>
    <row r="294" spans="1:26" ht="15.75" customHeight="1">
      <c r="A294" s="67"/>
      <c r="B294" s="67"/>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row>
    <row r="295" spans="1:26" ht="15.75" customHeight="1">
      <c r="A295" s="67"/>
      <c r="B295" s="67"/>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row>
    <row r="296" spans="1:26" ht="15.75" customHeight="1">
      <c r="A296" s="67"/>
      <c r="B296" s="67"/>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7"/>
    </row>
    <row r="297" spans="1:26" ht="82.25" customHeight="1">
      <c r="A297" s="67"/>
      <c r="B297" s="67"/>
      <c r="C297" s="102" t="s">
        <v>132</v>
      </c>
      <c r="D297" s="153" t="s">
        <v>133</v>
      </c>
      <c r="E297" s="108" t="s">
        <v>134</v>
      </c>
      <c r="F297" s="159" t="s">
        <v>135</v>
      </c>
      <c r="G297" s="67"/>
      <c r="H297" s="67"/>
      <c r="I297" s="67"/>
      <c r="J297" s="67"/>
      <c r="K297" s="67"/>
      <c r="L297" s="67"/>
      <c r="M297" s="67"/>
      <c r="N297" s="67"/>
      <c r="O297" s="67"/>
      <c r="P297" s="67"/>
      <c r="Q297" s="67"/>
      <c r="R297" s="67"/>
      <c r="S297" s="67"/>
      <c r="T297" s="67"/>
      <c r="U297" s="67"/>
      <c r="V297" s="67"/>
      <c r="W297" s="67"/>
      <c r="X297" s="67"/>
      <c r="Y297" s="67"/>
      <c r="Z297" s="67"/>
    </row>
    <row r="298" spans="1:26" ht="70.25" customHeight="1">
      <c r="A298" s="67"/>
      <c r="B298" s="89" t="s">
        <v>11</v>
      </c>
      <c r="C298" s="58"/>
      <c r="D298" s="154"/>
      <c r="E298" s="59"/>
      <c r="F298" s="160"/>
      <c r="G298" s="67"/>
      <c r="H298" s="67"/>
      <c r="I298" s="67"/>
      <c r="J298" s="67"/>
      <c r="K298" s="67"/>
      <c r="L298" s="67"/>
      <c r="M298" s="67"/>
      <c r="N298" s="67"/>
      <c r="O298" s="67"/>
      <c r="P298" s="67"/>
      <c r="Q298" s="67"/>
      <c r="R298" s="67"/>
      <c r="S298" s="67"/>
      <c r="T298" s="67"/>
      <c r="U298" s="67"/>
      <c r="V298" s="67"/>
      <c r="W298" s="67"/>
      <c r="X298" s="67"/>
      <c r="Y298" s="67"/>
      <c r="Z298" s="67"/>
    </row>
    <row r="299" spans="1:26" ht="69" customHeight="1">
      <c r="A299" s="67"/>
      <c r="B299" s="89" t="s">
        <v>12</v>
      </c>
      <c r="C299" s="60">
        <v>0.5</v>
      </c>
      <c r="D299" s="154"/>
      <c r="E299" s="63">
        <v>0.5</v>
      </c>
      <c r="F299" s="160"/>
      <c r="G299" s="67"/>
      <c r="H299" s="67"/>
      <c r="I299" s="67"/>
      <c r="J299" s="67"/>
      <c r="K299" s="67"/>
      <c r="L299" s="67"/>
      <c r="M299" s="67"/>
      <c r="N299" s="67"/>
      <c r="O299" s="67"/>
      <c r="P299" s="67"/>
      <c r="Q299" s="67"/>
      <c r="R299" s="67"/>
      <c r="S299" s="67"/>
      <c r="T299" s="67"/>
      <c r="U299" s="67"/>
      <c r="V299" s="67"/>
      <c r="W299" s="67"/>
      <c r="X299" s="67"/>
      <c r="Y299" s="67"/>
      <c r="Z299" s="67"/>
    </row>
    <row r="300" spans="1:26" ht="69" hidden="1" customHeight="1">
      <c r="A300" s="67"/>
      <c r="B300" s="89" t="s">
        <v>12</v>
      </c>
      <c r="C300" s="60">
        <f>IF(C298="",C299,IF(C298=0,0,C299))</f>
        <v>0.5</v>
      </c>
      <c r="D300" s="154"/>
      <c r="E300" s="63">
        <f>IF(E298="",E299,IF(E298=0,0,E299))</f>
        <v>0.5</v>
      </c>
      <c r="F300" s="160"/>
      <c r="G300" s="67"/>
      <c r="H300" s="67"/>
      <c r="I300" s="67"/>
      <c r="J300" s="67"/>
      <c r="K300" s="67"/>
      <c r="L300" s="67"/>
      <c r="M300" s="67"/>
      <c r="N300" s="67"/>
      <c r="O300" s="67"/>
      <c r="P300" s="67"/>
      <c r="Q300" s="67"/>
      <c r="R300" s="67"/>
      <c r="S300" s="67"/>
      <c r="T300" s="67"/>
      <c r="U300" s="67"/>
      <c r="V300" s="67"/>
      <c r="W300" s="67"/>
      <c r="X300" s="67"/>
      <c r="Y300" s="67"/>
      <c r="Z300" s="67"/>
    </row>
    <row r="301" spans="1:26" ht="124.5" customHeight="1">
      <c r="A301" s="67"/>
      <c r="B301" s="90" t="s">
        <v>13</v>
      </c>
      <c r="C301" s="127"/>
      <c r="D301" s="154"/>
      <c r="E301" s="125"/>
      <c r="F301" s="160"/>
      <c r="G301" s="67"/>
      <c r="H301" s="67"/>
      <c r="I301" s="67"/>
      <c r="J301" s="67"/>
      <c r="K301" s="67"/>
      <c r="L301" s="67"/>
      <c r="M301" s="67"/>
      <c r="N301" s="67"/>
      <c r="O301" s="67"/>
      <c r="P301" s="67"/>
      <c r="Q301" s="67"/>
      <c r="R301" s="67"/>
      <c r="S301" s="67"/>
      <c r="T301" s="67"/>
      <c r="U301" s="67"/>
      <c r="V301" s="67"/>
      <c r="W301" s="67"/>
      <c r="X301" s="67"/>
      <c r="Y301" s="67"/>
      <c r="Z301" s="67"/>
    </row>
    <row r="302" spans="1:26" ht="124.5" customHeight="1">
      <c r="A302" s="67"/>
      <c r="B302" s="91" t="s">
        <v>14</v>
      </c>
      <c r="C302" s="127"/>
      <c r="D302" s="154"/>
      <c r="E302" s="125"/>
      <c r="F302" s="160"/>
      <c r="G302" s="67"/>
      <c r="H302" s="67"/>
      <c r="I302" s="67"/>
      <c r="J302" s="67"/>
      <c r="K302" s="67"/>
      <c r="L302" s="67"/>
      <c r="M302" s="67"/>
      <c r="N302" s="67"/>
      <c r="O302" s="67"/>
      <c r="P302" s="67"/>
      <c r="Q302" s="67"/>
      <c r="R302" s="67"/>
      <c r="S302" s="67"/>
      <c r="T302" s="67"/>
      <c r="U302" s="67"/>
      <c r="V302" s="67"/>
      <c r="W302" s="67"/>
      <c r="X302" s="67"/>
      <c r="Y302" s="67"/>
      <c r="Z302" s="67"/>
    </row>
    <row r="303" spans="1:26" ht="69" customHeight="1">
      <c r="A303" s="67"/>
      <c r="B303" s="92" t="s">
        <v>198</v>
      </c>
      <c r="C303" s="65"/>
      <c r="D303" s="154"/>
      <c r="E303" s="61"/>
      <c r="F303" s="160"/>
      <c r="G303" s="67"/>
      <c r="H303" s="67"/>
      <c r="I303" s="67"/>
      <c r="J303" s="67"/>
      <c r="K303" s="67"/>
      <c r="L303" s="67"/>
      <c r="M303" s="67"/>
      <c r="N303" s="67"/>
      <c r="O303" s="67"/>
      <c r="P303" s="67"/>
      <c r="Q303" s="67"/>
      <c r="R303" s="67"/>
      <c r="S303" s="67"/>
      <c r="T303" s="67"/>
      <c r="U303" s="67"/>
      <c r="V303" s="67"/>
      <c r="W303" s="67"/>
      <c r="X303" s="67"/>
      <c r="Y303" s="67"/>
      <c r="Z303" s="67"/>
    </row>
    <row r="304" spans="1:26" ht="124.5" customHeight="1">
      <c r="A304" s="67"/>
      <c r="B304" s="90" t="s">
        <v>13</v>
      </c>
      <c r="C304" s="128"/>
      <c r="D304" s="155"/>
      <c r="E304" s="126"/>
      <c r="F304" s="161"/>
      <c r="G304" s="67"/>
      <c r="H304" s="67"/>
      <c r="I304" s="67"/>
      <c r="J304" s="67"/>
      <c r="K304" s="67"/>
      <c r="L304" s="67"/>
      <c r="M304" s="67"/>
      <c r="N304" s="67"/>
      <c r="O304" s="67"/>
      <c r="P304" s="67"/>
      <c r="Q304" s="67"/>
      <c r="R304" s="67"/>
      <c r="S304" s="67"/>
      <c r="T304" s="67"/>
      <c r="U304" s="67"/>
      <c r="V304" s="67"/>
      <c r="W304" s="67"/>
      <c r="X304" s="67"/>
      <c r="Y304" s="67"/>
      <c r="Z304" s="67"/>
    </row>
    <row r="305" spans="1:26" ht="15.75" customHeight="1">
      <c r="A305" s="67"/>
      <c r="B305" s="67"/>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67"/>
    </row>
    <row r="306" spans="1:26" ht="72" customHeight="1">
      <c r="A306" s="67"/>
      <c r="B306" s="67"/>
      <c r="C306" s="143" t="s">
        <v>199</v>
      </c>
      <c r="D306" s="144"/>
      <c r="E306" s="144"/>
      <c r="F306" s="144"/>
      <c r="G306" s="94"/>
      <c r="H306" s="94"/>
      <c r="I306" s="67"/>
      <c r="J306" s="67"/>
      <c r="K306" s="67"/>
      <c r="L306" s="67"/>
      <c r="M306" s="67"/>
      <c r="N306" s="67"/>
      <c r="O306" s="67"/>
      <c r="P306" s="67"/>
      <c r="Q306" s="67"/>
      <c r="R306" s="67"/>
      <c r="S306" s="67"/>
      <c r="T306" s="67"/>
      <c r="U306" s="67"/>
      <c r="V306" s="67"/>
      <c r="W306" s="67"/>
      <c r="X306" s="67"/>
      <c r="Y306" s="67"/>
      <c r="Z306" s="67"/>
    </row>
    <row r="307" spans="1:26" ht="15.75" customHeight="1">
      <c r="A307" s="67"/>
      <c r="B307" s="67"/>
      <c r="C307" s="67"/>
      <c r="D307" s="67"/>
      <c r="E307" s="67"/>
      <c r="F307" s="67"/>
      <c r="G307" s="67"/>
      <c r="H307" s="67"/>
      <c r="I307" s="67"/>
      <c r="J307" s="67"/>
      <c r="K307" s="67"/>
      <c r="L307" s="67"/>
      <c r="M307" s="67"/>
      <c r="N307" s="67"/>
      <c r="O307" s="67"/>
      <c r="P307" s="67"/>
      <c r="Q307" s="67"/>
      <c r="R307" s="67"/>
      <c r="S307" s="67"/>
      <c r="T307" s="67"/>
      <c r="U307" s="67"/>
      <c r="V307" s="67"/>
      <c r="W307" s="67"/>
      <c r="X307" s="67"/>
      <c r="Y307" s="67"/>
      <c r="Z307" s="67"/>
    </row>
    <row r="308" spans="1:26" ht="15.75" customHeight="1">
      <c r="A308" s="67"/>
      <c r="B308" s="67"/>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67"/>
    </row>
    <row r="309" spans="1:26" ht="15.75" customHeight="1">
      <c r="A309" s="67"/>
      <c r="B309" s="67"/>
      <c r="C309" s="67"/>
      <c r="D309" s="67"/>
      <c r="E309" s="67"/>
      <c r="F309" s="67"/>
      <c r="G309" s="67"/>
      <c r="H309" s="67"/>
      <c r="I309" s="67"/>
      <c r="J309" s="67"/>
      <c r="K309" s="67"/>
      <c r="L309" s="67"/>
      <c r="M309" s="67"/>
      <c r="N309" s="67"/>
      <c r="O309" s="67"/>
      <c r="P309" s="67"/>
      <c r="Q309" s="67"/>
      <c r="R309" s="67"/>
      <c r="S309" s="67"/>
      <c r="T309" s="67"/>
      <c r="U309" s="67"/>
      <c r="V309" s="67"/>
      <c r="W309" s="67"/>
      <c r="X309" s="67"/>
      <c r="Y309" s="67"/>
      <c r="Z309" s="67"/>
    </row>
    <row r="310" spans="1:26" ht="15.75" customHeight="1">
      <c r="A310" s="67"/>
      <c r="B310" s="67"/>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67"/>
    </row>
    <row r="311" spans="1:26" ht="15.75" customHeight="1">
      <c r="A311" s="67"/>
      <c r="B311" s="67"/>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67"/>
    </row>
    <row r="312" spans="1:26" ht="15.75" customHeight="1">
      <c r="A312" s="67"/>
      <c r="B312" s="67"/>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7"/>
    </row>
    <row r="313" spans="1:26" ht="30" customHeight="1">
      <c r="A313" s="67"/>
      <c r="B313" s="67"/>
      <c r="C313" s="67"/>
      <c r="D313" s="67"/>
      <c r="E313" s="68">
        <f>IF(SUM(C324:D324)&lt;&gt;100%,"ADJUST WEIGHT", SUMPRODUCT(B322:D322,B323:D323))</f>
        <v>0</v>
      </c>
      <c r="F313" s="68">
        <f>IF(SUM(C323:D323)&lt;&gt;100%,"ADJUST WEIGHT",SUMPRODUCT(C327:D327,C323:D323))</f>
        <v>0</v>
      </c>
      <c r="G313" s="67"/>
      <c r="H313" s="67"/>
      <c r="I313" s="67"/>
      <c r="J313" s="67"/>
      <c r="K313" s="67"/>
      <c r="L313" s="67"/>
      <c r="M313" s="67"/>
      <c r="N313" s="67"/>
      <c r="O313" s="67"/>
      <c r="P313" s="67"/>
      <c r="Q313" s="67"/>
      <c r="R313" s="67"/>
      <c r="S313" s="67"/>
      <c r="T313" s="67"/>
      <c r="U313" s="67"/>
      <c r="V313" s="67"/>
      <c r="W313" s="67"/>
      <c r="X313" s="67"/>
      <c r="Y313" s="67"/>
      <c r="Z313" s="67"/>
    </row>
    <row r="314" spans="1:26" ht="15.75" customHeight="1">
      <c r="A314" s="67"/>
      <c r="B314" s="67"/>
      <c r="C314" s="67"/>
      <c r="D314" s="67"/>
      <c r="E314" s="69"/>
      <c r="F314" s="67"/>
      <c r="G314" s="67"/>
      <c r="H314" s="67"/>
      <c r="I314" s="67"/>
      <c r="J314" s="67"/>
      <c r="K314" s="67"/>
      <c r="L314" s="67"/>
      <c r="M314" s="67"/>
      <c r="N314" s="67"/>
      <c r="O314" s="67"/>
      <c r="P314" s="67"/>
      <c r="Q314" s="67"/>
      <c r="R314" s="67"/>
      <c r="S314" s="67"/>
      <c r="T314" s="67"/>
      <c r="U314" s="67"/>
      <c r="V314" s="67"/>
      <c r="W314" s="67"/>
      <c r="X314" s="67"/>
      <c r="Y314" s="67"/>
      <c r="Z314" s="67"/>
    </row>
    <row r="315" spans="1:26" ht="15.75" customHeight="1">
      <c r="A315" s="67"/>
      <c r="B315" s="67"/>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67"/>
    </row>
    <row r="316" spans="1:26" ht="15.75" customHeight="1">
      <c r="A316" s="67"/>
      <c r="B316" s="67"/>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67"/>
    </row>
    <row r="317" spans="1:26" ht="15.75" customHeight="1">
      <c r="A317" s="67"/>
      <c r="B317" s="67"/>
      <c r="C317" s="67"/>
      <c r="D317" s="67"/>
      <c r="E317" s="67"/>
      <c r="F317" s="67"/>
      <c r="G317" s="67"/>
      <c r="H317" s="67"/>
      <c r="I317" s="67"/>
      <c r="J317" s="67"/>
      <c r="K317" s="67"/>
      <c r="L317" s="67"/>
      <c r="M317" s="67"/>
      <c r="N317" s="67"/>
      <c r="O317" s="67"/>
      <c r="P317" s="67"/>
      <c r="Q317" s="67"/>
      <c r="R317" s="67"/>
      <c r="S317" s="67"/>
      <c r="T317" s="67"/>
      <c r="U317" s="67"/>
      <c r="V317" s="67"/>
      <c r="W317" s="67"/>
      <c r="X317" s="67"/>
      <c r="Y317" s="67"/>
      <c r="Z317" s="67"/>
    </row>
    <row r="318" spans="1:26" ht="15.75" customHeight="1">
      <c r="A318" s="67"/>
      <c r="B318" s="67"/>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67"/>
    </row>
    <row r="319" spans="1:26" ht="15.75" customHeight="1">
      <c r="A319" s="67"/>
      <c r="B319" s="67"/>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67"/>
    </row>
    <row r="320" spans="1:26" ht="15.75" customHeight="1">
      <c r="A320" s="67"/>
      <c r="B320" s="67"/>
      <c r="C320" s="67"/>
      <c r="D320" s="67"/>
      <c r="E320" s="67"/>
      <c r="F320" s="67"/>
      <c r="G320" s="67"/>
      <c r="H320" s="67"/>
      <c r="I320" s="67"/>
      <c r="J320" s="67"/>
      <c r="K320" s="67"/>
      <c r="L320" s="67"/>
      <c r="M320" s="67"/>
      <c r="N320" s="67"/>
      <c r="O320" s="67"/>
      <c r="P320" s="67"/>
      <c r="Q320" s="67"/>
      <c r="R320" s="67"/>
      <c r="S320" s="67"/>
      <c r="T320" s="67"/>
      <c r="U320" s="67"/>
      <c r="V320" s="67"/>
      <c r="W320" s="67"/>
      <c r="X320" s="67"/>
      <c r="Y320" s="67"/>
      <c r="Z320" s="67"/>
    </row>
    <row r="321" spans="1:26" ht="52.25" customHeight="1">
      <c r="A321" s="67"/>
      <c r="B321" s="67"/>
      <c r="C321" s="88" t="s">
        <v>136</v>
      </c>
      <c r="D321" s="88" t="s">
        <v>137</v>
      </c>
      <c r="E321" s="202" t="s">
        <v>138</v>
      </c>
      <c r="F321" s="67"/>
      <c r="G321" s="67"/>
      <c r="H321" s="67"/>
      <c r="I321" s="67"/>
      <c r="J321" s="67"/>
      <c r="K321" s="67"/>
      <c r="L321" s="67"/>
      <c r="M321" s="67"/>
      <c r="N321" s="67"/>
      <c r="O321" s="67"/>
      <c r="P321" s="67"/>
      <c r="Q321" s="67"/>
      <c r="R321" s="67"/>
      <c r="S321" s="67"/>
      <c r="T321" s="67"/>
      <c r="U321" s="67"/>
      <c r="V321" s="67"/>
      <c r="W321" s="67"/>
      <c r="X321" s="67"/>
      <c r="Y321" s="67"/>
      <c r="Z321" s="67"/>
    </row>
    <row r="322" spans="1:26" ht="62" customHeight="1">
      <c r="A322" s="67"/>
      <c r="B322" s="89" t="s">
        <v>11</v>
      </c>
      <c r="C322" s="54"/>
      <c r="D322" s="54"/>
      <c r="E322" s="203"/>
      <c r="F322" s="107"/>
      <c r="G322" s="67"/>
      <c r="H322" s="67"/>
      <c r="I322" s="67"/>
      <c r="J322" s="67"/>
      <c r="K322" s="67"/>
      <c r="L322" s="67"/>
      <c r="M322" s="67"/>
      <c r="N322" s="67"/>
      <c r="O322" s="67"/>
      <c r="P322" s="67"/>
      <c r="Q322" s="67"/>
      <c r="R322" s="67"/>
      <c r="S322" s="67"/>
      <c r="T322" s="67"/>
      <c r="U322" s="67"/>
      <c r="V322" s="67"/>
      <c r="W322" s="67"/>
      <c r="X322" s="67"/>
      <c r="Y322" s="67"/>
      <c r="Z322" s="67"/>
    </row>
    <row r="323" spans="1:26" ht="55.25" customHeight="1">
      <c r="A323" s="67"/>
      <c r="B323" s="89" t="s">
        <v>12</v>
      </c>
      <c r="C323" s="55">
        <v>0.5</v>
      </c>
      <c r="D323" s="55">
        <v>0.5</v>
      </c>
      <c r="E323" s="203"/>
      <c r="F323" s="107"/>
      <c r="G323" s="67"/>
      <c r="H323" s="67"/>
      <c r="I323" s="67"/>
      <c r="J323" s="67"/>
      <c r="K323" s="67"/>
      <c r="L323" s="67"/>
      <c r="M323" s="67"/>
      <c r="N323" s="67"/>
      <c r="O323" s="67"/>
      <c r="P323" s="67"/>
      <c r="Q323" s="67"/>
      <c r="R323" s="67"/>
      <c r="S323" s="67"/>
      <c r="T323" s="67"/>
      <c r="U323" s="67"/>
      <c r="V323" s="67"/>
      <c r="W323" s="67"/>
      <c r="X323" s="67"/>
      <c r="Y323" s="67"/>
      <c r="Z323" s="67"/>
    </row>
    <row r="324" spans="1:26" ht="55.25" hidden="1" customHeight="1">
      <c r="A324" s="67"/>
      <c r="B324" s="89" t="s">
        <v>12</v>
      </c>
      <c r="C324" s="55">
        <f>IF(C322="",C323,IF(C322=0,0,C323))</f>
        <v>0.5</v>
      </c>
      <c r="D324" s="55">
        <f>IF(D322="",D323,IF(D322=0,0,D323))</f>
        <v>0.5</v>
      </c>
      <c r="E324" s="203"/>
      <c r="F324" s="107"/>
      <c r="G324" s="67"/>
      <c r="H324" s="67"/>
      <c r="I324" s="67"/>
      <c r="J324" s="67"/>
      <c r="K324" s="67"/>
      <c r="L324" s="67"/>
      <c r="M324" s="67"/>
      <c r="N324" s="67"/>
      <c r="O324" s="67"/>
      <c r="P324" s="67"/>
      <c r="Q324" s="67"/>
      <c r="R324" s="67"/>
      <c r="S324" s="67"/>
      <c r="T324" s="67"/>
      <c r="U324" s="67"/>
      <c r="V324" s="67"/>
      <c r="W324" s="67"/>
      <c r="X324" s="67"/>
      <c r="Y324" s="67"/>
      <c r="Z324" s="67"/>
    </row>
    <row r="325" spans="1:26" ht="120" customHeight="1">
      <c r="A325" s="67"/>
      <c r="B325" s="90" t="s">
        <v>13</v>
      </c>
      <c r="C325" s="123"/>
      <c r="D325" s="123"/>
      <c r="E325" s="203"/>
      <c r="F325" s="107"/>
      <c r="G325" s="67"/>
      <c r="H325" s="67"/>
      <c r="I325" s="67"/>
      <c r="J325" s="67"/>
      <c r="K325" s="67"/>
      <c r="L325" s="67"/>
      <c r="M325" s="67"/>
      <c r="N325" s="67"/>
      <c r="O325" s="67"/>
      <c r="P325" s="67"/>
      <c r="Q325" s="67"/>
      <c r="R325" s="67"/>
      <c r="S325" s="67"/>
      <c r="T325" s="67"/>
      <c r="U325" s="67"/>
      <c r="V325" s="67"/>
      <c r="W325" s="67"/>
      <c r="X325" s="67"/>
      <c r="Y325" s="67"/>
      <c r="Z325" s="67"/>
    </row>
    <row r="326" spans="1:26" ht="120" customHeight="1">
      <c r="A326" s="67"/>
      <c r="B326" s="91" t="s">
        <v>14</v>
      </c>
      <c r="C326" s="124"/>
      <c r="D326" s="124"/>
      <c r="E326" s="203"/>
      <c r="F326" s="107"/>
      <c r="G326" s="67"/>
      <c r="H326" s="67"/>
      <c r="I326" s="67"/>
      <c r="J326" s="67"/>
      <c r="K326" s="67"/>
      <c r="L326" s="67"/>
      <c r="M326" s="67"/>
      <c r="N326" s="67"/>
      <c r="O326" s="67"/>
      <c r="P326" s="67"/>
      <c r="Q326" s="67"/>
      <c r="R326" s="67"/>
      <c r="S326" s="67"/>
      <c r="T326" s="67"/>
      <c r="U326" s="67"/>
      <c r="V326" s="67"/>
      <c r="W326" s="67"/>
      <c r="X326" s="67"/>
      <c r="Y326" s="67"/>
      <c r="Z326" s="67"/>
    </row>
    <row r="327" spans="1:26" ht="79.25" customHeight="1">
      <c r="A327" s="67"/>
      <c r="B327" s="92" t="s">
        <v>198</v>
      </c>
      <c r="C327" s="64"/>
      <c r="D327" s="64"/>
      <c r="E327" s="203"/>
      <c r="F327" s="67"/>
      <c r="G327" s="67"/>
      <c r="H327" s="67"/>
      <c r="I327" s="67"/>
      <c r="J327" s="67"/>
      <c r="K327" s="67"/>
      <c r="L327" s="67"/>
      <c r="M327" s="67"/>
      <c r="N327" s="67"/>
      <c r="O327" s="67"/>
      <c r="P327" s="67"/>
      <c r="Q327" s="67"/>
      <c r="R327" s="67"/>
      <c r="S327" s="67"/>
      <c r="T327" s="67"/>
      <c r="U327" s="67"/>
      <c r="V327" s="67"/>
      <c r="W327" s="67"/>
      <c r="X327" s="67"/>
      <c r="Y327" s="67"/>
      <c r="Z327" s="67"/>
    </row>
    <row r="328" spans="1:26" ht="120" customHeight="1">
      <c r="A328" s="67"/>
      <c r="B328" s="90" t="s">
        <v>13</v>
      </c>
      <c r="C328" s="118"/>
      <c r="D328" s="118"/>
      <c r="E328" s="204"/>
      <c r="F328" s="67"/>
      <c r="G328" s="67"/>
      <c r="H328" s="67"/>
      <c r="I328" s="67"/>
      <c r="J328" s="67"/>
      <c r="K328" s="67"/>
      <c r="L328" s="67"/>
      <c r="M328" s="67"/>
      <c r="N328" s="67"/>
      <c r="O328" s="67"/>
      <c r="P328" s="67"/>
      <c r="Q328" s="67"/>
      <c r="R328" s="67"/>
      <c r="S328" s="67"/>
      <c r="T328" s="67"/>
      <c r="U328" s="67"/>
      <c r="V328" s="67"/>
      <c r="W328" s="67"/>
      <c r="X328" s="67"/>
      <c r="Y328" s="67"/>
      <c r="Z328" s="67"/>
    </row>
    <row r="329" spans="1:26" ht="15.75" customHeight="1">
      <c r="A329" s="67"/>
      <c r="B329" s="67"/>
      <c r="C329" s="67"/>
      <c r="D329" s="67"/>
      <c r="E329" s="67"/>
      <c r="F329" s="67"/>
      <c r="G329" s="67"/>
      <c r="H329" s="67"/>
      <c r="I329" s="67"/>
      <c r="J329" s="67"/>
      <c r="K329" s="67"/>
      <c r="L329" s="67"/>
      <c r="M329" s="67"/>
      <c r="N329" s="67"/>
      <c r="O329" s="67"/>
      <c r="P329" s="67"/>
      <c r="Q329" s="67"/>
      <c r="R329" s="67"/>
      <c r="S329" s="67"/>
      <c r="T329" s="67"/>
      <c r="U329" s="67"/>
      <c r="V329" s="67"/>
      <c r="W329" s="67"/>
      <c r="X329" s="67"/>
      <c r="Y329" s="67"/>
      <c r="Z329" s="67"/>
    </row>
    <row r="330" spans="1:26" ht="80" customHeight="1">
      <c r="A330" s="67"/>
      <c r="B330" s="67"/>
      <c r="C330" s="143" t="s">
        <v>211</v>
      </c>
      <c r="D330" s="163"/>
      <c r="E330" s="163"/>
      <c r="F330" s="94"/>
      <c r="G330" s="94"/>
      <c r="H330" s="94"/>
      <c r="I330" s="67"/>
      <c r="J330" s="67"/>
      <c r="K330" s="67"/>
      <c r="L330" s="67"/>
      <c r="M330" s="67"/>
      <c r="N330" s="67"/>
      <c r="O330" s="67"/>
      <c r="P330" s="67"/>
      <c r="Q330" s="67"/>
      <c r="R330" s="67"/>
      <c r="S330" s="67"/>
      <c r="T330" s="67"/>
      <c r="U330" s="67"/>
      <c r="V330" s="67"/>
      <c r="W330" s="67"/>
      <c r="X330" s="67"/>
      <c r="Y330" s="67"/>
      <c r="Z330" s="67"/>
    </row>
    <row r="331" spans="1:26" ht="15.75" customHeight="1">
      <c r="A331" s="67"/>
      <c r="B331" s="67"/>
      <c r="C331" s="67"/>
      <c r="D331" s="67"/>
      <c r="E331" s="67"/>
      <c r="F331" s="67"/>
      <c r="G331" s="67"/>
      <c r="H331" s="67"/>
      <c r="I331" s="67"/>
      <c r="J331" s="67"/>
      <c r="K331" s="67"/>
      <c r="L331" s="67"/>
      <c r="M331" s="67"/>
      <c r="N331" s="67"/>
      <c r="O331" s="67"/>
      <c r="P331" s="67"/>
      <c r="Q331" s="67"/>
      <c r="R331" s="67"/>
      <c r="S331" s="67"/>
      <c r="T331" s="67"/>
      <c r="U331" s="67"/>
      <c r="V331" s="67"/>
      <c r="W331" s="67"/>
      <c r="X331" s="67"/>
      <c r="Y331" s="67"/>
      <c r="Z331" s="67"/>
    </row>
    <row r="332" spans="1:26" ht="15.75" customHeight="1">
      <c r="A332" s="67"/>
      <c r="B332" s="67"/>
      <c r="C332" s="67"/>
      <c r="D332" s="67"/>
      <c r="E332" s="67"/>
      <c r="F332" s="67"/>
      <c r="G332" s="67"/>
      <c r="H332" s="67"/>
      <c r="I332" s="67"/>
      <c r="J332" s="67"/>
      <c r="K332" s="67"/>
      <c r="L332" s="67"/>
      <c r="M332" s="67"/>
      <c r="N332" s="67"/>
      <c r="O332" s="67"/>
      <c r="P332" s="67"/>
      <c r="Q332" s="67"/>
      <c r="R332" s="67"/>
      <c r="S332" s="67"/>
      <c r="T332" s="67"/>
      <c r="U332" s="67"/>
      <c r="V332" s="67"/>
      <c r="W332" s="67"/>
      <c r="X332" s="67"/>
      <c r="Y332" s="67"/>
      <c r="Z332" s="67"/>
    </row>
    <row r="333" spans="1:26" ht="15.75" customHeight="1">
      <c r="A333" s="67"/>
      <c r="B333" s="67"/>
      <c r="C333" s="67"/>
      <c r="D333" s="67"/>
      <c r="E333" s="67"/>
      <c r="F333" s="67"/>
      <c r="G333" s="67"/>
      <c r="H333" s="67"/>
      <c r="I333" s="67"/>
      <c r="J333" s="67"/>
      <c r="K333" s="67"/>
      <c r="L333" s="67"/>
      <c r="M333" s="67"/>
      <c r="N333" s="67"/>
      <c r="O333" s="67"/>
      <c r="P333" s="67"/>
      <c r="Q333" s="67"/>
      <c r="R333" s="67"/>
      <c r="S333" s="67"/>
      <c r="T333" s="67"/>
      <c r="U333" s="67"/>
      <c r="V333" s="67"/>
      <c r="W333" s="67"/>
      <c r="X333" s="67"/>
      <c r="Y333" s="67"/>
      <c r="Z333" s="67"/>
    </row>
    <row r="334" spans="1:26" ht="16" customHeight="1">
      <c r="A334" s="67"/>
      <c r="B334" s="67"/>
      <c r="C334" s="67"/>
      <c r="D334" s="67"/>
      <c r="E334" s="67"/>
      <c r="F334" s="67"/>
      <c r="G334" s="67"/>
      <c r="H334" s="67"/>
      <c r="I334" s="67"/>
      <c r="J334" s="67"/>
      <c r="K334" s="67"/>
      <c r="L334" s="67"/>
      <c r="M334" s="67"/>
      <c r="N334" s="67"/>
      <c r="O334" s="67"/>
      <c r="P334" s="67"/>
      <c r="Q334" s="67"/>
      <c r="R334" s="67"/>
      <c r="S334" s="67"/>
      <c r="T334" s="67"/>
      <c r="U334" s="67"/>
      <c r="V334" s="67"/>
      <c r="W334" s="67"/>
      <c r="X334" s="67"/>
      <c r="Y334" s="67"/>
      <c r="Z334" s="67"/>
    </row>
    <row r="335" spans="1:26" ht="16" customHeight="1">
      <c r="A335" s="67"/>
      <c r="B335" s="67"/>
      <c r="C335" s="67"/>
      <c r="D335" s="67"/>
      <c r="E335" s="67"/>
      <c r="F335" s="67"/>
      <c r="G335" s="67"/>
      <c r="H335" s="67"/>
      <c r="I335" s="67"/>
      <c r="J335" s="67"/>
      <c r="K335" s="67"/>
      <c r="L335" s="67"/>
      <c r="M335" s="67"/>
      <c r="N335" s="67"/>
      <c r="O335" s="67"/>
      <c r="P335" s="67"/>
      <c r="Q335" s="67"/>
      <c r="R335" s="67"/>
      <c r="S335" s="67"/>
      <c r="T335" s="67"/>
      <c r="U335" s="67"/>
      <c r="V335" s="67"/>
      <c r="W335" s="67"/>
      <c r="X335" s="67"/>
      <c r="Y335" s="67"/>
      <c r="Z335" s="67"/>
    </row>
    <row r="336" spans="1:26" ht="15.75" customHeight="1">
      <c r="A336" s="67"/>
      <c r="B336" s="67"/>
      <c r="C336" s="67"/>
      <c r="D336" s="67"/>
      <c r="E336" s="67"/>
      <c r="F336" s="67"/>
      <c r="G336" s="67"/>
      <c r="H336" s="67"/>
      <c r="I336" s="67"/>
      <c r="J336" s="67"/>
      <c r="K336" s="67"/>
      <c r="L336" s="67"/>
      <c r="M336" s="67"/>
      <c r="N336" s="67"/>
      <c r="O336" s="67"/>
      <c r="P336" s="67"/>
      <c r="Q336" s="67"/>
      <c r="R336" s="67"/>
      <c r="S336" s="67"/>
      <c r="T336" s="67"/>
      <c r="U336" s="67"/>
      <c r="V336" s="67"/>
      <c r="W336" s="67"/>
      <c r="X336" s="67"/>
      <c r="Y336" s="67"/>
      <c r="Z336" s="67"/>
    </row>
    <row r="337" spans="1:26" ht="32" customHeight="1">
      <c r="A337" s="67"/>
      <c r="B337" s="67"/>
      <c r="C337" s="67"/>
      <c r="D337" s="67"/>
      <c r="E337" s="68">
        <f>IF(SUM(C347:D347)&lt;&gt;100%,"ADJUST WEIGHT",SUMPRODUCT(C345:D345,C346:D346))</f>
        <v>0</v>
      </c>
      <c r="F337" s="68">
        <f>IF(SUM(C347:D347)&lt;&gt;100%,"ADJUST WEIGHT",SUMPRODUCT(C350:D350,C347:D347))</f>
        <v>0</v>
      </c>
      <c r="G337" s="67"/>
      <c r="H337" s="67"/>
      <c r="I337" s="67"/>
      <c r="J337" s="67"/>
      <c r="K337" s="67"/>
      <c r="L337" s="67"/>
      <c r="M337" s="67"/>
      <c r="N337" s="67"/>
      <c r="O337" s="67"/>
      <c r="P337" s="67"/>
      <c r="Q337" s="67"/>
      <c r="R337" s="67"/>
      <c r="S337" s="67"/>
      <c r="T337" s="67"/>
      <c r="U337" s="67"/>
      <c r="V337" s="67"/>
      <c r="W337" s="67"/>
      <c r="X337" s="67"/>
      <c r="Y337" s="67"/>
      <c r="Z337" s="67"/>
    </row>
    <row r="338" spans="1:26" ht="15.75" customHeight="1">
      <c r="A338" s="67"/>
      <c r="B338" s="67"/>
      <c r="C338" s="67"/>
      <c r="D338" s="67"/>
      <c r="E338" s="69"/>
      <c r="F338" s="67"/>
      <c r="G338" s="67"/>
      <c r="H338" s="67"/>
      <c r="I338" s="67"/>
      <c r="J338" s="67"/>
      <c r="K338" s="67"/>
      <c r="L338" s="67"/>
      <c r="M338" s="67"/>
      <c r="N338" s="67"/>
      <c r="O338" s="67"/>
      <c r="P338" s="67"/>
      <c r="Q338" s="67"/>
      <c r="R338" s="67"/>
      <c r="S338" s="67"/>
      <c r="T338" s="67"/>
      <c r="U338" s="67"/>
      <c r="V338" s="67"/>
      <c r="W338" s="67"/>
      <c r="X338" s="67"/>
      <c r="Y338" s="67"/>
      <c r="Z338" s="67"/>
    </row>
    <row r="339" spans="1:26" ht="15.75" customHeight="1">
      <c r="A339" s="67"/>
      <c r="B339" s="67"/>
      <c r="C339" s="67"/>
      <c r="D339" s="67"/>
      <c r="E339" s="67"/>
      <c r="F339" s="67"/>
      <c r="G339" s="67"/>
      <c r="H339" s="67"/>
      <c r="I339" s="67"/>
      <c r="J339" s="67"/>
      <c r="K339" s="67"/>
      <c r="L339" s="67"/>
      <c r="M339" s="67"/>
      <c r="N339" s="67"/>
      <c r="O339" s="67"/>
      <c r="P339" s="67"/>
      <c r="Q339" s="67"/>
      <c r="R339" s="67"/>
      <c r="S339" s="67"/>
      <c r="T339" s="67"/>
      <c r="U339" s="67"/>
      <c r="V339" s="67"/>
      <c r="W339" s="67"/>
      <c r="X339" s="67"/>
      <c r="Y339" s="67"/>
      <c r="Z339" s="67"/>
    </row>
    <row r="340" spans="1:26" ht="15.75" customHeight="1">
      <c r="A340" s="67"/>
      <c r="B340" s="67"/>
      <c r="C340" s="67"/>
      <c r="D340" s="67"/>
      <c r="E340" s="67"/>
      <c r="F340" s="67"/>
      <c r="G340" s="67"/>
      <c r="H340" s="67"/>
      <c r="I340" s="67"/>
      <c r="J340" s="67"/>
      <c r="K340" s="67"/>
      <c r="L340" s="67"/>
      <c r="M340" s="67"/>
      <c r="N340" s="67"/>
      <c r="O340" s="67"/>
      <c r="P340" s="67"/>
      <c r="Q340" s="67"/>
      <c r="R340" s="67"/>
      <c r="S340" s="67"/>
      <c r="T340" s="67"/>
      <c r="U340" s="67"/>
      <c r="V340" s="67"/>
      <c r="W340" s="67"/>
      <c r="X340" s="67"/>
      <c r="Y340" s="67"/>
      <c r="Z340" s="67"/>
    </row>
    <row r="341" spans="1:26" ht="15.75" customHeight="1">
      <c r="A341" s="67"/>
      <c r="B341" s="67"/>
      <c r="C341" s="67"/>
      <c r="D341" s="67"/>
      <c r="E341" s="67"/>
      <c r="F341" s="67"/>
      <c r="G341" s="67"/>
      <c r="H341" s="67"/>
      <c r="I341" s="67"/>
      <c r="J341" s="67"/>
      <c r="K341" s="67"/>
      <c r="L341" s="67"/>
      <c r="M341" s="67"/>
      <c r="N341" s="67"/>
      <c r="O341" s="67"/>
      <c r="P341" s="67"/>
      <c r="Q341" s="67"/>
      <c r="R341" s="67"/>
      <c r="S341" s="67"/>
      <c r="T341" s="67"/>
      <c r="U341" s="67"/>
      <c r="V341" s="67"/>
      <c r="W341" s="67"/>
      <c r="X341" s="67"/>
      <c r="Y341" s="67"/>
      <c r="Z341" s="67"/>
    </row>
    <row r="342" spans="1:26" ht="15.75" customHeight="1">
      <c r="A342" s="67"/>
      <c r="B342" s="67"/>
      <c r="C342" s="67"/>
      <c r="D342" s="67"/>
      <c r="E342" s="67"/>
      <c r="F342" s="67"/>
      <c r="G342" s="67"/>
      <c r="H342" s="67"/>
      <c r="I342" s="67"/>
      <c r="J342" s="67"/>
      <c r="K342" s="67"/>
      <c r="L342" s="67"/>
      <c r="M342" s="67"/>
      <c r="N342" s="67"/>
      <c r="O342" s="67"/>
      <c r="P342" s="67"/>
      <c r="Q342" s="67"/>
      <c r="R342" s="67"/>
      <c r="S342" s="67"/>
      <c r="T342" s="67"/>
      <c r="U342" s="67"/>
      <c r="V342" s="67"/>
      <c r="W342" s="67"/>
      <c r="X342" s="67"/>
      <c r="Y342" s="67"/>
      <c r="Z342" s="67"/>
    </row>
    <row r="343" spans="1:26" ht="15.75" customHeight="1">
      <c r="A343" s="67"/>
      <c r="B343" s="67"/>
      <c r="C343" s="67"/>
      <c r="D343" s="67"/>
      <c r="E343" s="67"/>
      <c r="F343" s="67"/>
      <c r="G343" s="67"/>
      <c r="H343" s="67"/>
      <c r="I343" s="67"/>
      <c r="J343" s="67"/>
      <c r="K343" s="67"/>
      <c r="L343" s="67"/>
      <c r="M343" s="67"/>
      <c r="N343" s="67"/>
      <c r="O343" s="67"/>
      <c r="P343" s="67"/>
      <c r="Q343" s="67"/>
      <c r="R343" s="67"/>
      <c r="S343" s="67"/>
      <c r="T343" s="67"/>
      <c r="U343" s="67"/>
      <c r="V343" s="67"/>
      <c r="W343" s="67"/>
      <c r="X343" s="67"/>
      <c r="Y343" s="67"/>
      <c r="Z343" s="67"/>
    </row>
    <row r="344" spans="1:26" ht="60" customHeight="1">
      <c r="A344" s="67"/>
      <c r="B344" s="67"/>
      <c r="C344" s="88" t="s">
        <v>139</v>
      </c>
      <c r="D344" s="88" t="s">
        <v>140</v>
      </c>
      <c r="E344" s="164" t="s">
        <v>141</v>
      </c>
      <c r="F344" s="107"/>
      <c r="G344" s="67"/>
      <c r="H344" s="67"/>
      <c r="I344" s="67"/>
      <c r="J344" s="67"/>
      <c r="K344" s="67"/>
      <c r="L344" s="67"/>
      <c r="M344" s="67"/>
      <c r="N344" s="67"/>
      <c r="O344" s="67"/>
      <c r="P344" s="67"/>
      <c r="Q344" s="67"/>
      <c r="R344" s="67"/>
      <c r="S344" s="67"/>
      <c r="T344" s="67"/>
      <c r="U344" s="67"/>
      <c r="V344" s="67"/>
      <c r="W344" s="67"/>
      <c r="X344" s="67"/>
      <c r="Y344" s="67"/>
      <c r="Z344" s="67"/>
    </row>
    <row r="345" spans="1:26" ht="63" customHeight="1">
      <c r="A345" s="67"/>
      <c r="B345" s="89" t="s">
        <v>11</v>
      </c>
      <c r="C345" s="54"/>
      <c r="D345" s="59"/>
      <c r="E345" s="165"/>
      <c r="F345" s="109"/>
      <c r="G345" s="67"/>
      <c r="H345" s="67"/>
      <c r="I345" s="67"/>
      <c r="J345" s="67"/>
      <c r="K345" s="67"/>
      <c r="L345" s="67"/>
      <c r="M345" s="67"/>
      <c r="N345" s="67"/>
      <c r="O345" s="67"/>
      <c r="P345" s="67"/>
      <c r="Q345" s="67"/>
      <c r="R345" s="67"/>
      <c r="S345" s="67"/>
      <c r="T345" s="67"/>
      <c r="U345" s="67"/>
      <c r="V345" s="67"/>
      <c r="W345" s="67"/>
      <c r="X345" s="67"/>
      <c r="Y345" s="67"/>
      <c r="Z345" s="67"/>
    </row>
    <row r="346" spans="1:26" ht="63" customHeight="1">
      <c r="A346" s="67"/>
      <c r="B346" s="89" t="s">
        <v>12</v>
      </c>
      <c r="C346" s="55">
        <v>0.5</v>
      </c>
      <c r="D346" s="55">
        <v>0.5</v>
      </c>
      <c r="E346" s="165"/>
      <c r="F346" s="110"/>
      <c r="G346" s="67"/>
      <c r="H346" s="67"/>
      <c r="I346" s="67"/>
      <c r="J346" s="67"/>
      <c r="K346" s="67"/>
      <c r="L346" s="67"/>
      <c r="M346" s="67"/>
      <c r="N346" s="67"/>
      <c r="O346" s="67"/>
      <c r="P346" s="67"/>
      <c r="Q346" s="67"/>
      <c r="R346" s="67"/>
      <c r="S346" s="67"/>
      <c r="T346" s="67"/>
      <c r="U346" s="67"/>
      <c r="V346" s="67"/>
      <c r="W346" s="67"/>
      <c r="X346" s="67"/>
      <c r="Y346" s="67"/>
      <c r="Z346" s="67"/>
    </row>
    <row r="347" spans="1:26" ht="63" hidden="1" customHeight="1">
      <c r="A347" s="67"/>
      <c r="B347" s="89" t="s">
        <v>12</v>
      </c>
      <c r="C347" s="55">
        <f>IF(C345="",C346,IF(C345=0,0,C346))</f>
        <v>0.5</v>
      </c>
      <c r="D347" s="55">
        <f>IF(D345="",D346,IF(D345=0,0,D346))</f>
        <v>0.5</v>
      </c>
      <c r="E347" s="165"/>
      <c r="F347" s="110"/>
      <c r="G347" s="67"/>
      <c r="H347" s="67"/>
      <c r="I347" s="67"/>
      <c r="J347" s="67"/>
      <c r="K347" s="67"/>
      <c r="L347" s="67"/>
      <c r="M347" s="67"/>
      <c r="N347" s="67"/>
      <c r="O347" s="67"/>
      <c r="P347" s="67"/>
      <c r="Q347" s="67"/>
      <c r="R347" s="67"/>
      <c r="S347" s="67"/>
      <c r="T347" s="67"/>
      <c r="U347" s="67"/>
      <c r="V347" s="67"/>
      <c r="W347" s="67"/>
      <c r="X347" s="67"/>
      <c r="Y347" s="67"/>
      <c r="Z347" s="67"/>
    </row>
    <row r="348" spans="1:26" ht="108" customHeight="1">
      <c r="A348" s="67"/>
      <c r="B348" s="90" t="s">
        <v>13</v>
      </c>
      <c r="C348" s="115"/>
      <c r="D348" s="115"/>
      <c r="E348" s="165"/>
      <c r="F348" s="67"/>
      <c r="G348" s="67"/>
      <c r="H348" s="67"/>
      <c r="I348" s="67"/>
      <c r="J348" s="67"/>
      <c r="K348" s="67"/>
      <c r="L348" s="67"/>
      <c r="M348" s="67"/>
      <c r="N348" s="67"/>
      <c r="O348" s="67"/>
      <c r="P348" s="67"/>
      <c r="Q348" s="67"/>
      <c r="R348" s="67"/>
      <c r="S348" s="67"/>
      <c r="T348" s="67"/>
      <c r="U348" s="67"/>
      <c r="V348" s="67"/>
      <c r="W348" s="67"/>
      <c r="X348" s="67"/>
      <c r="Y348" s="67"/>
      <c r="Z348" s="67"/>
    </row>
    <row r="349" spans="1:26" ht="108" customHeight="1">
      <c r="A349" s="67"/>
      <c r="B349" s="91" t="s">
        <v>14</v>
      </c>
      <c r="C349" s="122"/>
      <c r="D349" s="115"/>
      <c r="E349" s="165"/>
      <c r="F349" s="67"/>
      <c r="G349" s="67"/>
      <c r="H349" s="67"/>
      <c r="I349" s="67"/>
      <c r="J349" s="67"/>
      <c r="K349" s="67"/>
      <c r="L349" s="67"/>
      <c r="M349" s="67"/>
      <c r="N349" s="67"/>
      <c r="O349" s="67"/>
      <c r="P349" s="67"/>
      <c r="Q349" s="67"/>
      <c r="R349" s="67"/>
      <c r="S349" s="67"/>
      <c r="T349" s="67"/>
      <c r="U349" s="67"/>
      <c r="V349" s="67"/>
      <c r="W349" s="67"/>
      <c r="X349" s="67"/>
      <c r="Y349" s="67"/>
      <c r="Z349" s="67"/>
    </row>
    <row r="350" spans="1:26" ht="73.25" customHeight="1">
      <c r="A350" s="67"/>
      <c r="B350" s="92" t="s">
        <v>198</v>
      </c>
      <c r="C350" s="64"/>
      <c r="D350" s="64"/>
      <c r="E350" s="165"/>
      <c r="F350" s="67"/>
      <c r="G350" s="67"/>
      <c r="H350" s="67"/>
      <c r="I350" s="67"/>
      <c r="J350" s="67"/>
      <c r="K350" s="67"/>
      <c r="L350" s="67"/>
      <c r="M350" s="67"/>
      <c r="N350" s="67"/>
      <c r="O350" s="67"/>
      <c r="P350" s="67"/>
      <c r="Q350" s="67"/>
      <c r="R350" s="67"/>
      <c r="S350" s="67"/>
      <c r="T350" s="67"/>
      <c r="U350" s="67"/>
      <c r="V350" s="67"/>
      <c r="W350" s="67"/>
      <c r="X350" s="67"/>
      <c r="Y350" s="67"/>
      <c r="Z350" s="67"/>
    </row>
    <row r="351" spans="1:26" ht="108" customHeight="1">
      <c r="A351" s="67"/>
      <c r="B351" s="74" t="s">
        <v>13</v>
      </c>
      <c r="C351" s="118"/>
      <c r="D351" s="118"/>
      <c r="E351" s="166"/>
      <c r="F351" s="67"/>
      <c r="G351" s="67"/>
      <c r="H351" s="67"/>
      <c r="I351" s="67"/>
      <c r="J351" s="67"/>
      <c r="K351" s="67"/>
      <c r="L351" s="67"/>
      <c r="M351" s="67"/>
      <c r="N351" s="67"/>
      <c r="O351" s="67"/>
      <c r="P351" s="67"/>
      <c r="Q351" s="67"/>
      <c r="R351" s="67"/>
      <c r="S351" s="67"/>
      <c r="T351" s="67"/>
      <c r="U351" s="67"/>
      <c r="V351" s="67"/>
      <c r="W351" s="67"/>
      <c r="X351" s="67"/>
      <c r="Y351" s="67"/>
      <c r="Z351" s="67"/>
    </row>
    <row r="352" spans="1:26" ht="15.75" customHeight="1">
      <c r="A352" s="67"/>
      <c r="B352" s="67"/>
      <c r="C352" s="67"/>
      <c r="D352" s="67"/>
      <c r="E352" s="67"/>
      <c r="F352" s="67"/>
      <c r="G352" s="67"/>
      <c r="H352" s="67"/>
      <c r="I352" s="67"/>
      <c r="J352" s="67"/>
      <c r="K352" s="67"/>
      <c r="L352" s="67"/>
      <c r="M352" s="67"/>
      <c r="N352" s="67"/>
      <c r="O352" s="67"/>
      <c r="P352" s="67"/>
      <c r="Q352" s="67"/>
      <c r="R352" s="67"/>
      <c r="S352" s="67"/>
      <c r="T352" s="67"/>
      <c r="U352" s="67"/>
      <c r="V352" s="67"/>
      <c r="W352" s="67"/>
      <c r="X352" s="67"/>
      <c r="Y352" s="67"/>
      <c r="Z352" s="67"/>
    </row>
    <row r="353" spans="1:26" ht="77" customHeight="1">
      <c r="A353" s="67"/>
      <c r="B353" s="67"/>
      <c r="C353" s="143" t="s">
        <v>211</v>
      </c>
      <c r="D353" s="163"/>
      <c r="E353" s="163"/>
      <c r="F353" s="94"/>
      <c r="G353" s="94"/>
      <c r="H353" s="94"/>
      <c r="I353" s="67"/>
      <c r="J353" s="67"/>
      <c r="K353" s="67"/>
      <c r="L353" s="67"/>
      <c r="M353" s="67"/>
      <c r="N353" s="67"/>
      <c r="O353" s="67"/>
      <c r="P353" s="67"/>
      <c r="Q353" s="67"/>
      <c r="R353" s="67"/>
      <c r="S353" s="67"/>
      <c r="T353" s="67"/>
      <c r="U353" s="67"/>
      <c r="V353" s="67"/>
      <c r="W353" s="67"/>
      <c r="X353" s="67"/>
      <c r="Y353" s="67"/>
      <c r="Z353" s="67"/>
    </row>
    <row r="354" spans="1:26" ht="15.75" customHeight="1">
      <c r="A354" s="67"/>
      <c r="B354" s="67"/>
      <c r="C354" s="67"/>
      <c r="D354" s="67"/>
      <c r="E354" s="67"/>
      <c r="F354" s="67"/>
      <c r="G354" s="67"/>
      <c r="H354" s="67"/>
      <c r="I354" s="67"/>
      <c r="J354" s="67"/>
      <c r="K354" s="67"/>
      <c r="L354" s="67"/>
      <c r="M354" s="67"/>
      <c r="N354" s="67"/>
      <c r="O354" s="67"/>
      <c r="P354" s="67"/>
      <c r="Q354" s="67"/>
      <c r="R354" s="67"/>
      <c r="S354" s="67"/>
      <c r="T354" s="67"/>
      <c r="U354" s="67"/>
      <c r="V354" s="67"/>
      <c r="W354" s="67"/>
      <c r="X354" s="67"/>
      <c r="Y354" s="67"/>
      <c r="Z354" s="67"/>
    </row>
    <row r="355" spans="1:26" ht="15.75" customHeight="1">
      <c r="A355" s="67"/>
      <c r="B355" s="67"/>
      <c r="C355" s="67"/>
      <c r="D355" s="67"/>
      <c r="E355" s="67"/>
      <c r="F355" s="67"/>
      <c r="G355" s="67"/>
      <c r="H355" s="67"/>
      <c r="I355" s="67"/>
      <c r="J355" s="67"/>
      <c r="K355" s="67"/>
      <c r="L355" s="67"/>
      <c r="M355" s="67"/>
      <c r="N355" s="67"/>
      <c r="O355" s="67"/>
      <c r="P355" s="67"/>
      <c r="Q355" s="67"/>
      <c r="R355" s="67"/>
      <c r="S355" s="67"/>
      <c r="T355" s="67"/>
      <c r="U355" s="67"/>
      <c r="V355" s="67"/>
      <c r="W355" s="67"/>
      <c r="X355" s="67"/>
      <c r="Y355" s="67"/>
      <c r="Z355" s="67"/>
    </row>
    <row r="356" spans="1:26" ht="15.75" customHeight="1">
      <c r="A356" s="67"/>
      <c r="B356" s="67"/>
      <c r="C356" s="67"/>
      <c r="D356" s="67"/>
      <c r="E356" s="67"/>
      <c r="F356" s="67"/>
      <c r="G356" s="67"/>
      <c r="H356" s="67"/>
      <c r="I356" s="67"/>
      <c r="J356" s="67"/>
      <c r="K356" s="67"/>
      <c r="L356" s="67"/>
      <c r="M356" s="67"/>
      <c r="N356" s="67"/>
      <c r="O356" s="67"/>
      <c r="P356" s="67"/>
      <c r="Q356" s="67"/>
      <c r="R356" s="67"/>
      <c r="S356" s="67"/>
      <c r="T356" s="67"/>
      <c r="U356" s="67"/>
      <c r="V356" s="67"/>
      <c r="W356" s="67"/>
      <c r="X356" s="67"/>
      <c r="Y356" s="67"/>
      <c r="Z356" s="67"/>
    </row>
    <row r="357" spans="1:26" ht="15.75" customHeight="1">
      <c r="A357" s="67"/>
      <c r="B357" s="67"/>
      <c r="C357" s="67"/>
      <c r="D357" s="67"/>
      <c r="E357" s="67"/>
      <c r="F357" s="67"/>
      <c r="G357" s="67"/>
      <c r="H357" s="67"/>
      <c r="I357" s="67"/>
      <c r="J357" s="67"/>
      <c r="K357" s="67"/>
      <c r="L357" s="67"/>
      <c r="M357" s="67"/>
      <c r="N357" s="67"/>
      <c r="O357" s="67"/>
      <c r="P357" s="67"/>
      <c r="Q357" s="67"/>
      <c r="R357" s="67"/>
      <c r="S357" s="67"/>
      <c r="T357" s="67"/>
      <c r="U357" s="67"/>
      <c r="V357" s="67"/>
      <c r="W357" s="67"/>
      <c r="X357" s="67"/>
      <c r="Y357" s="67"/>
      <c r="Z357" s="67"/>
    </row>
    <row r="358" spans="1:26" ht="15.75" customHeight="1">
      <c r="A358" s="67"/>
      <c r="B358" s="67"/>
      <c r="C358" s="67"/>
      <c r="D358" s="67"/>
      <c r="E358" s="67"/>
      <c r="F358" s="67"/>
      <c r="G358" s="67"/>
      <c r="H358" s="67"/>
      <c r="I358" s="67"/>
      <c r="J358" s="67"/>
      <c r="K358" s="67"/>
      <c r="L358" s="67"/>
      <c r="M358" s="67"/>
      <c r="N358" s="67"/>
      <c r="O358" s="67"/>
      <c r="P358" s="67"/>
      <c r="Q358" s="67"/>
      <c r="R358" s="67"/>
      <c r="S358" s="67"/>
      <c r="T358" s="67"/>
      <c r="U358" s="67"/>
      <c r="V358" s="67"/>
      <c r="W358" s="67"/>
      <c r="X358" s="67"/>
      <c r="Y358" s="67"/>
      <c r="Z358" s="67"/>
    </row>
    <row r="359" spans="1:26" ht="15.75" customHeight="1">
      <c r="A359" s="67"/>
      <c r="B359" s="67"/>
      <c r="C359" s="67"/>
      <c r="D359" s="67"/>
      <c r="E359" s="67"/>
      <c r="F359" s="67"/>
      <c r="G359" s="67"/>
      <c r="H359" s="67"/>
      <c r="I359" s="67"/>
      <c r="J359" s="67"/>
      <c r="K359" s="67"/>
      <c r="L359" s="67"/>
      <c r="M359" s="67"/>
      <c r="N359" s="67"/>
      <c r="O359" s="67"/>
      <c r="P359" s="67"/>
      <c r="Q359" s="67"/>
      <c r="R359" s="67"/>
      <c r="S359" s="67"/>
      <c r="T359" s="67"/>
      <c r="U359" s="67"/>
      <c r="V359" s="67"/>
      <c r="W359" s="67"/>
      <c r="X359" s="67"/>
      <c r="Y359" s="67"/>
      <c r="Z359" s="67"/>
    </row>
    <row r="360" spans="1:26" ht="31.25" customHeight="1">
      <c r="A360" s="67"/>
      <c r="B360" s="67"/>
      <c r="C360" s="67"/>
      <c r="D360" s="67"/>
      <c r="E360" s="67"/>
      <c r="F360" s="68">
        <f>IF(SUM(C371:E371)&lt;&gt;100%,"ADJUST WEIGHT",SUMPRODUCT(C369:E369,C370:E370))</f>
        <v>0</v>
      </c>
      <c r="G360" s="68">
        <f>IF(SUM(C370:E370)&lt;&gt;100%,"ADJUST WEIGHT",SUMPRODUCT(C374:E374,C370:E370))</f>
        <v>0</v>
      </c>
      <c r="H360" s="67"/>
      <c r="I360" s="67"/>
      <c r="J360" s="67"/>
      <c r="K360" s="67"/>
      <c r="L360" s="67"/>
      <c r="M360" s="67"/>
      <c r="N360" s="67"/>
      <c r="O360" s="67"/>
      <c r="P360" s="67"/>
      <c r="Q360" s="67"/>
      <c r="R360" s="67"/>
      <c r="S360" s="67"/>
      <c r="T360" s="67"/>
      <c r="U360" s="67"/>
      <c r="V360" s="67"/>
      <c r="W360" s="67"/>
      <c r="X360" s="67"/>
      <c r="Y360" s="67"/>
      <c r="Z360" s="67"/>
    </row>
    <row r="361" spans="1:26" ht="15.75" customHeight="1">
      <c r="A361" s="67"/>
      <c r="B361" s="67"/>
      <c r="C361" s="67"/>
      <c r="D361" s="67"/>
      <c r="E361" s="67"/>
      <c r="F361" s="69"/>
      <c r="G361" s="67"/>
      <c r="H361" s="67"/>
      <c r="I361" s="67"/>
      <c r="J361" s="67"/>
      <c r="K361" s="67"/>
      <c r="L361" s="67"/>
      <c r="M361" s="67"/>
      <c r="N361" s="67"/>
      <c r="O361" s="67"/>
      <c r="P361" s="67"/>
      <c r="Q361" s="67"/>
      <c r="R361" s="67"/>
      <c r="S361" s="67"/>
      <c r="T361" s="67"/>
      <c r="U361" s="67"/>
      <c r="V361" s="67"/>
      <c r="W361" s="67"/>
      <c r="X361" s="67"/>
      <c r="Y361" s="67"/>
      <c r="Z361" s="67"/>
    </row>
    <row r="362" spans="1:26" ht="15.75" customHeight="1">
      <c r="A362" s="67"/>
      <c r="B362" s="67"/>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7"/>
    </row>
    <row r="363" spans="1:26" ht="15.75" customHeight="1">
      <c r="A363" s="67"/>
      <c r="B363" s="67"/>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67"/>
    </row>
    <row r="364" spans="1:26" ht="15.75" customHeight="1">
      <c r="A364" s="67"/>
      <c r="B364" s="67"/>
      <c r="C364" s="67"/>
      <c r="D364" s="67"/>
      <c r="E364" s="67"/>
      <c r="F364" s="67"/>
      <c r="G364" s="67"/>
      <c r="H364" s="67"/>
      <c r="I364" s="67"/>
      <c r="J364" s="67"/>
      <c r="K364" s="67"/>
      <c r="L364" s="67"/>
      <c r="M364" s="67"/>
      <c r="N364" s="67"/>
      <c r="O364" s="67"/>
      <c r="P364" s="67"/>
      <c r="Q364" s="67"/>
      <c r="R364" s="67"/>
      <c r="S364" s="67"/>
      <c r="T364" s="67"/>
      <c r="U364" s="67"/>
      <c r="V364" s="67"/>
      <c r="W364" s="67"/>
      <c r="X364" s="67"/>
      <c r="Y364" s="67"/>
      <c r="Z364" s="67"/>
    </row>
    <row r="365" spans="1:26" ht="15.75" customHeight="1">
      <c r="A365" s="67"/>
      <c r="B365" s="67"/>
      <c r="C365" s="67"/>
      <c r="D365" s="67"/>
      <c r="E365" s="67"/>
      <c r="F365" s="67"/>
      <c r="G365" s="67"/>
      <c r="H365" s="67"/>
      <c r="I365" s="67"/>
      <c r="J365" s="67"/>
      <c r="K365" s="67"/>
      <c r="L365" s="67"/>
      <c r="M365" s="67"/>
      <c r="N365" s="67"/>
      <c r="O365" s="67"/>
      <c r="P365" s="67"/>
      <c r="Q365" s="67"/>
      <c r="R365" s="67"/>
      <c r="S365" s="67"/>
      <c r="T365" s="67"/>
      <c r="U365" s="67"/>
      <c r="V365" s="67"/>
      <c r="W365" s="67"/>
      <c r="X365" s="67"/>
      <c r="Y365" s="67"/>
      <c r="Z365" s="67"/>
    </row>
    <row r="366" spans="1:26" ht="15.75" customHeight="1">
      <c r="A366" s="67"/>
      <c r="B366" s="67"/>
      <c r="C366" s="67"/>
      <c r="D366" s="67"/>
      <c r="E366" s="67"/>
      <c r="F366" s="67"/>
      <c r="G366" s="67"/>
      <c r="H366" s="67"/>
      <c r="I366" s="67"/>
      <c r="J366" s="67"/>
      <c r="K366" s="67"/>
      <c r="L366" s="67"/>
      <c r="M366" s="67"/>
      <c r="N366" s="67"/>
      <c r="O366" s="67"/>
      <c r="P366" s="67"/>
      <c r="Q366" s="67"/>
      <c r="R366" s="67"/>
      <c r="S366" s="67"/>
      <c r="T366" s="67"/>
      <c r="U366" s="67"/>
      <c r="V366" s="67"/>
      <c r="W366" s="67"/>
      <c r="X366" s="67"/>
      <c r="Y366" s="67"/>
      <c r="Z366" s="67"/>
    </row>
    <row r="367" spans="1:26" ht="15.75" customHeight="1">
      <c r="A367" s="67"/>
      <c r="B367" s="67"/>
      <c r="C367" s="67"/>
      <c r="D367" s="67"/>
      <c r="E367" s="67"/>
      <c r="F367" s="67"/>
      <c r="G367" s="67"/>
      <c r="H367" s="67"/>
      <c r="I367" s="67"/>
      <c r="J367" s="67"/>
      <c r="K367" s="67"/>
      <c r="L367" s="67"/>
      <c r="M367" s="67"/>
      <c r="N367" s="67"/>
      <c r="O367" s="67"/>
      <c r="P367" s="67"/>
      <c r="Q367" s="67"/>
      <c r="R367" s="67"/>
      <c r="S367" s="67"/>
      <c r="T367" s="67"/>
      <c r="U367" s="67"/>
      <c r="V367" s="67"/>
      <c r="W367" s="67"/>
      <c r="X367" s="67"/>
      <c r="Y367" s="67"/>
      <c r="Z367" s="67"/>
    </row>
    <row r="368" spans="1:26" ht="137" customHeight="1">
      <c r="A368" s="67"/>
      <c r="B368" s="67"/>
      <c r="C368" s="88" t="s">
        <v>142</v>
      </c>
      <c r="D368" s="88" t="s">
        <v>143</v>
      </c>
      <c r="E368" s="102" t="s">
        <v>144</v>
      </c>
      <c r="F368" s="153" t="s">
        <v>145</v>
      </c>
      <c r="G368" s="67"/>
      <c r="H368" s="67"/>
      <c r="I368" s="67"/>
      <c r="J368" s="67"/>
      <c r="K368" s="67"/>
      <c r="L368" s="67"/>
      <c r="M368" s="67"/>
      <c r="N368" s="67"/>
      <c r="O368" s="67"/>
      <c r="P368" s="67"/>
      <c r="Q368" s="67"/>
      <c r="R368" s="67"/>
      <c r="S368" s="67"/>
      <c r="T368" s="67"/>
      <c r="U368" s="67"/>
      <c r="V368" s="67"/>
      <c r="W368" s="67"/>
      <c r="X368" s="67"/>
      <c r="Y368" s="67"/>
      <c r="Z368" s="67"/>
    </row>
    <row r="369" spans="1:26" ht="72" customHeight="1">
      <c r="A369" s="67"/>
      <c r="B369" s="89" t="s">
        <v>11</v>
      </c>
      <c r="C369" s="54"/>
      <c r="D369" s="54"/>
      <c r="E369" s="58"/>
      <c r="F369" s="154"/>
      <c r="G369" s="67"/>
      <c r="H369" s="67"/>
      <c r="I369" s="67"/>
      <c r="J369" s="67"/>
      <c r="K369" s="67"/>
      <c r="L369" s="67"/>
      <c r="M369" s="67"/>
      <c r="N369" s="67"/>
      <c r="O369" s="67"/>
      <c r="P369" s="67"/>
      <c r="Q369" s="67"/>
      <c r="R369" s="67"/>
      <c r="S369" s="67"/>
      <c r="T369" s="67"/>
      <c r="U369" s="67"/>
      <c r="V369" s="67"/>
      <c r="W369" s="67"/>
      <c r="X369" s="67"/>
      <c r="Y369" s="67"/>
      <c r="Z369" s="67"/>
    </row>
    <row r="370" spans="1:26" ht="69" customHeight="1">
      <c r="A370" s="67"/>
      <c r="B370" s="89" t="s">
        <v>12</v>
      </c>
      <c r="C370" s="55">
        <f>1/3</f>
        <v>0.33333333333333331</v>
      </c>
      <c r="D370" s="55">
        <f>1/3</f>
        <v>0.33333333333333331</v>
      </c>
      <c r="E370" s="60">
        <f>1/3</f>
        <v>0.33333333333333331</v>
      </c>
      <c r="F370" s="154"/>
      <c r="G370" s="67"/>
      <c r="H370" s="67"/>
      <c r="I370" s="67"/>
      <c r="J370" s="67"/>
      <c r="K370" s="67"/>
      <c r="L370" s="67"/>
      <c r="M370" s="67"/>
      <c r="N370" s="67"/>
      <c r="O370" s="67"/>
      <c r="P370" s="67"/>
      <c r="Q370" s="67"/>
      <c r="R370" s="67"/>
      <c r="S370" s="67"/>
      <c r="T370" s="67"/>
      <c r="U370" s="67"/>
      <c r="V370" s="67"/>
      <c r="W370" s="67"/>
      <c r="X370" s="67"/>
      <c r="Y370" s="67"/>
      <c r="Z370" s="67"/>
    </row>
    <row r="371" spans="1:26" ht="69" hidden="1" customHeight="1">
      <c r="A371" s="67"/>
      <c r="B371" s="89" t="s">
        <v>12</v>
      </c>
      <c r="C371" s="55">
        <f>IF(C369="",C370,IF(C369=0,0,C370))</f>
        <v>0.33333333333333331</v>
      </c>
      <c r="D371" s="55">
        <f>IF(D369="",D370,IF(D369=0,0,D370))</f>
        <v>0.33333333333333331</v>
      </c>
      <c r="E371" s="60">
        <f>IF(E369="",E370,IF(E369=0,0,E370))</f>
        <v>0.33333333333333331</v>
      </c>
      <c r="F371" s="154"/>
      <c r="G371" s="67"/>
      <c r="H371" s="67"/>
      <c r="I371" s="67"/>
      <c r="J371" s="67"/>
      <c r="K371" s="67"/>
      <c r="L371" s="67"/>
      <c r="M371" s="67"/>
      <c r="N371" s="67"/>
      <c r="O371" s="67"/>
      <c r="P371" s="67"/>
      <c r="Q371" s="67"/>
      <c r="R371" s="67"/>
      <c r="S371" s="67"/>
      <c r="T371" s="67"/>
      <c r="U371" s="67"/>
      <c r="V371" s="67"/>
      <c r="W371" s="67"/>
      <c r="X371" s="67"/>
      <c r="Y371" s="67"/>
      <c r="Z371" s="67"/>
    </row>
    <row r="372" spans="1:26" ht="95" customHeight="1">
      <c r="A372" s="67"/>
      <c r="B372" s="90" t="s">
        <v>13</v>
      </c>
      <c r="C372" s="115"/>
      <c r="D372" s="115"/>
      <c r="E372" s="117"/>
      <c r="F372" s="154"/>
      <c r="G372" s="67"/>
      <c r="H372" s="67"/>
      <c r="I372" s="67"/>
      <c r="J372" s="67"/>
      <c r="K372" s="67"/>
      <c r="L372" s="67"/>
      <c r="M372" s="67"/>
      <c r="N372" s="67"/>
      <c r="O372" s="67"/>
      <c r="P372" s="67"/>
      <c r="Q372" s="67"/>
      <c r="R372" s="67"/>
      <c r="S372" s="67"/>
      <c r="T372" s="67"/>
      <c r="U372" s="67"/>
      <c r="V372" s="67"/>
      <c r="W372" s="67"/>
      <c r="X372" s="67"/>
      <c r="Y372" s="67"/>
      <c r="Z372" s="67"/>
    </row>
    <row r="373" spans="1:26" ht="108" customHeight="1">
      <c r="A373" s="67"/>
      <c r="B373" s="91" t="s">
        <v>14</v>
      </c>
      <c r="C373" s="120"/>
      <c r="D373" s="120"/>
      <c r="E373" s="121"/>
      <c r="F373" s="154"/>
      <c r="G373" s="67"/>
      <c r="H373" s="67"/>
      <c r="I373" s="67"/>
      <c r="J373" s="67"/>
      <c r="K373" s="67"/>
      <c r="L373" s="67"/>
      <c r="M373" s="67"/>
      <c r="N373" s="67"/>
      <c r="O373" s="67"/>
      <c r="P373" s="67"/>
      <c r="Q373" s="67"/>
      <c r="R373" s="67"/>
      <c r="S373" s="67"/>
      <c r="T373" s="67"/>
      <c r="U373" s="67"/>
      <c r="V373" s="67"/>
      <c r="W373" s="67"/>
      <c r="X373" s="67"/>
      <c r="Y373" s="67"/>
      <c r="Z373" s="67"/>
    </row>
    <row r="374" spans="1:26" ht="80" customHeight="1">
      <c r="A374" s="67"/>
      <c r="B374" s="92" t="s">
        <v>198</v>
      </c>
      <c r="C374" s="62"/>
      <c r="D374" s="62"/>
      <c r="E374" s="66"/>
      <c r="F374" s="154"/>
      <c r="G374" s="67"/>
      <c r="H374" s="67"/>
      <c r="I374" s="67"/>
      <c r="J374" s="67"/>
      <c r="K374" s="67"/>
      <c r="L374" s="67"/>
      <c r="M374" s="67"/>
      <c r="N374" s="67"/>
      <c r="O374" s="67"/>
      <c r="P374" s="67"/>
      <c r="Q374" s="67"/>
      <c r="R374" s="67"/>
      <c r="S374" s="67"/>
      <c r="T374" s="67"/>
      <c r="U374" s="67"/>
      <c r="V374" s="67"/>
      <c r="W374" s="67"/>
      <c r="X374" s="67"/>
      <c r="Y374" s="67"/>
      <c r="Z374" s="67"/>
    </row>
    <row r="375" spans="1:26" ht="108" customHeight="1">
      <c r="A375" s="67"/>
      <c r="B375" s="90" t="s">
        <v>13</v>
      </c>
      <c r="C375" s="118"/>
      <c r="D375" s="118"/>
      <c r="E375" s="119"/>
      <c r="F375" s="155"/>
      <c r="G375" s="67"/>
      <c r="H375" s="67"/>
      <c r="I375" s="67"/>
      <c r="J375" s="67"/>
      <c r="K375" s="67"/>
      <c r="L375" s="67"/>
      <c r="M375" s="67"/>
      <c r="N375" s="67"/>
      <c r="O375" s="67"/>
      <c r="P375" s="67"/>
      <c r="Q375" s="67"/>
      <c r="R375" s="67"/>
      <c r="S375" s="67"/>
      <c r="T375" s="67"/>
      <c r="U375" s="67"/>
      <c r="V375" s="67"/>
      <c r="W375" s="67"/>
      <c r="X375" s="67"/>
      <c r="Y375" s="67"/>
      <c r="Z375" s="67"/>
    </row>
    <row r="376" spans="1:26" ht="15.75" customHeight="1">
      <c r="A376" s="67"/>
      <c r="B376" s="67"/>
      <c r="C376" s="67"/>
      <c r="D376" s="67"/>
      <c r="E376" s="67"/>
      <c r="F376" s="67"/>
      <c r="G376" s="67"/>
      <c r="H376" s="67"/>
      <c r="I376" s="67"/>
      <c r="J376" s="67"/>
      <c r="K376" s="67"/>
      <c r="L376" s="67"/>
      <c r="M376" s="67"/>
      <c r="N376" s="67"/>
      <c r="O376" s="67"/>
      <c r="P376" s="67"/>
      <c r="Q376" s="67"/>
      <c r="R376" s="67"/>
      <c r="S376" s="67"/>
      <c r="T376" s="67"/>
      <c r="U376" s="67"/>
      <c r="V376" s="67"/>
      <c r="W376" s="67"/>
      <c r="X376" s="67"/>
      <c r="Y376" s="67"/>
      <c r="Z376" s="67"/>
    </row>
    <row r="377" spans="1:26" ht="76.25" customHeight="1">
      <c r="A377" s="67"/>
      <c r="B377" s="67"/>
      <c r="C377" s="143" t="s">
        <v>211</v>
      </c>
      <c r="D377" s="144"/>
      <c r="E377" s="144"/>
      <c r="F377" s="144"/>
      <c r="G377" s="94"/>
      <c r="H377" s="94"/>
      <c r="I377" s="67"/>
      <c r="J377" s="67"/>
      <c r="K377" s="67"/>
      <c r="L377" s="67"/>
      <c r="M377" s="67"/>
      <c r="N377" s="67"/>
      <c r="O377" s="67"/>
      <c r="P377" s="67"/>
      <c r="Q377" s="67"/>
      <c r="R377" s="67"/>
      <c r="S377" s="67"/>
      <c r="T377" s="67"/>
      <c r="U377" s="67"/>
      <c r="V377" s="67"/>
      <c r="W377" s="67"/>
      <c r="X377" s="67"/>
      <c r="Y377" s="67"/>
      <c r="Z377" s="67"/>
    </row>
    <row r="378" spans="1:26" ht="15.75" customHeight="1">
      <c r="A378" s="67"/>
      <c r="B378" s="67"/>
      <c r="C378" s="67"/>
      <c r="D378" s="67"/>
      <c r="E378" s="67"/>
      <c r="F378" s="67"/>
      <c r="G378" s="67"/>
      <c r="H378" s="67"/>
      <c r="I378" s="67"/>
      <c r="J378" s="67"/>
      <c r="K378" s="67"/>
      <c r="L378" s="67"/>
      <c r="M378" s="67"/>
      <c r="N378" s="67"/>
      <c r="O378" s="67"/>
      <c r="P378" s="67"/>
      <c r="Q378" s="67"/>
      <c r="R378" s="67"/>
      <c r="S378" s="67"/>
      <c r="T378" s="67"/>
      <c r="U378" s="67"/>
      <c r="V378" s="67"/>
      <c r="W378" s="67"/>
      <c r="X378" s="67"/>
      <c r="Y378" s="67"/>
      <c r="Z378" s="67"/>
    </row>
    <row r="379" spans="1:26" ht="15.75" customHeight="1">
      <c r="A379" s="67"/>
      <c r="B379" s="67"/>
      <c r="C379" s="67"/>
      <c r="D379" s="67"/>
      <c r="E379" s="67"/>
      <c r="F379" s="67"/>
      <c r="G379" s="67"/>
      <c r="H379" s="67"/>
      <c r="I379" s="67"/>
      <c r="J379" s="67"/>
      <c r="K379" s="67"/>
      <c r="L379" s="67"/>
      <c r="M379" s="67"/>
      <c r="N379" s="67"/>
      <c r="O379" s="67"/>
      <c r="P379" s="67"/>
      <c r="Q379" s="67"/>
      <c r="R379" s="67"/>
      <c r="S379" s="67"/>
      <c r="T379" s="67"/>
      <c r="U379" s="67"/>
      <c r="V379" s="67"/>
      <c r="W379" s="67"/>
      <c r="X379" s="67"/>
      <c r="Y379" s="67"/>
      <c r="Z379" s="67"/>
    </row>
    <row r="380" spans="1:26" ht="15.75" customHeight="1">
      <c r="A380" s="67"/>
      <c r="B380" s="67"/>
      <c r="C380" s="67"/>
      <c r="D380" s="67"/>
      <c r="E380" s="67"/>
      <c r="F380" s="67"/>
      <c r="G380" s="67"/>
      <c r="H380" s="67"/>
      <c r="I380" s="67"/>
      <c r="J380" s="67"/>
      <c r="K380" s="67"/>
      <c r="L380" s="67"/>
      <c r="M380" s="67"/>
      <c r="N380" s="67"/>
      <c r="O380" s="67"/>
      <c r="P380" s="67"/>
      <c r="Q380" s="67"/>
      <c r="R380" s="67"/>
      <c r="S380" s="67"/>
      <c r="T380" s="67"/>
      <c r="U380" s="67"/>
      <c r="V380" s="67"/>
      <c r="W380" s="67"/>
      <c r="X380" s="67"/>
      <c r="Y380" s="67"/>
      <c r="Z380" s="67"/>
    </row>
    <row r="381" spans="1:26" ht="15.75" customHeight="1">
      <c r="A381" s="67"/>
      <c r="B381" s="67"/>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row>
    <row r="382" spans="1:26" ht="15.75" customHeight="1">
      <c r="A382" s="67"/>
      <c r="B382" s="67"/>
      <c r="C382" s="67"/>
      <c r="D382" s="67"/>
      <c r="E382" s="67"/>
      <c r="F382" s="67"/>
      <c r="G382" s="67"/>
      <c r="H382" s="67"/>
      <c r="I382" s="67"/>
      <c r="J382" s="67"/>
      <c r="K382" s="67"/>
      <c r="L382" s="67"/>
      <c r="M382" s="67"/>
      <c r="N382" s="67"/>
      <c r="O382" s="67"/>
      <c r="P382" s="67"/>
      <c r="Q382" s="67"/>
      <c r="R382" s="67"/>
      <c r="S382" s="67"/>
      <c r="T382" s="67"/>
      <c r="U382" s="67"/>
      <c r="V382" s="67"/>
      <c r="W382" s="67"/>
      <c r="X382" s="67"/>
      <c r="Y382" s="67"/>
      <c r="Z382" s="67"/>
    </row>
    <row r="383" spans="1:26" ht="15.75" customHeight="1">
      <c r="A383" s="67"/>
      <c r="B383" s="67"/>
      <c r="C383" s="67"/>
      <c r="D383" s="67"/>
      <c r="E383" s="67"/>
      <c r="F383" s="67"/>
      <c r="G383" s="67"/>
      <c r="H383" s="67"/>
      <c r="I383" s="67"/>
      <c r="J383" s="67"/>
      <c r="K383" s="67"/>
      <c r="L383" s="67"/>
      <c r="M383" s="67"/>
      <c r="N383" s="67"/>
      <c r="O383" s="67"/>
      <c r="P383" s="67"/>
      <c r="Q383" s="67"/>
      <c r="R383" s="67"/>
      <c r="S383" s="67"/>
      <c r="T383" s="67"/>
      <c r="U383" s="67"/>
      <c r="V383" s="67"/>
      <c r="W383" s="67"/>
      <c r="X383" s="67"/>
      <c r="Y383" s="67"/>
      <c r="Z383" s="67"/>
    </row>
    <row r="384" spans="1:26" ht="32" customHeight="1">
      <c r="A384" s="67"/>
      <c r="B384" s="67"/>
      <c r="C384" s="67"/>
      <c r="D384" s="67"/>
      <c r="E384" s="67"/>
      <c r="F384" s="68">
        <f>IF(SUM(C394:E394,C405)&lt;&gt;100%,"ADJUST WEIGHT",  SUMPRODUCT(C392:E392,C393:E393)+C403*C404)</f>
        <v>0</v>
      </c>
      <c r="G384" s="68">
        <f>IF(SUM(C394:E394,C404)&lt;&gt;100%,"ADJUST WEIGHT",SUMPRODUCT(C397:E397,C394:E394)+C408*C405)</f>
        <v>0</v>
      </c>
      <c r="H384" s="67"/>
      <c r="I384" s="67"/>
      <c r="J384" s="67"/>
      <c r="K384" s="67"/>
      <c r="L384" s="67"/>
      <c r="M384" s="67"/>
      <c r="N384" s="67"/>
      <c r="O384" s="67"/>
      <c r="P384" s="67"/>
      <c r="Q384" s="67"/>
      <c r="R384" s="67"/>
      <c r="S384" s="67"/>
      <c r="T384" s="67"/>
      <c r="U384" s="67"/>
      <c r="V384" s="67"/>
      <c r="W384" s="67"/>
      <c r="X384" s="67"/>
      <c r="Y384" s="67"/>
      <c r="Z384" s="67"/>
    </row>
    <row r="385" spans="1:26" ht="15.75" customHeight="1">
      <c r="A385" s="67"/>
      <c r="B385" s="67"/>
      <c r="C385" s="67"/>
      <c r="D385" s="67"/>
      <c r="E385" s="67"/>
      <c r="F385" s="69"/>
      <c r="G385" s="67"/>
      <c r="H385" s="67"/>
      <c r="I385" s="67"/>
      <c r="J385" s="67"/>
      <c r="K385" s="67"/>
      <c r="L385" s="67"/>
      <c r="M385" s="67"/>
      <c r="N385" s="67"/>
      <c r="O385" s="67"/>
      <c r="P385" s="67"/>
      <c r="Q385" s="67"/>
      <c r="R385" s="67"/>
      <c r="S385" s="67"/>
      <c r="T385" s="67"/>
      <c r="U385" s="67"/>
      <c r="V385" s="67"/>
      <c r="W385" s="67"/>
      <c r="X385" s="67"/>
      <c r="Y385" s="67"/>
      <c r="Z385" s="67"/>
    </row>
    <row r="386" spans="1:26" ht="15.75" customHeight="1">
      <c r="A386" s="67"/>
      <c r="B386" s="67"/>
      <c r="C386" s="67"/>
      <c r="D386" s="67"/>
      <c r="E386" s="67"/>
      <c r="F386" s="67"/>
      <c r="G386" s="67"/>
      <c r="H386" s="67"/>
      <c r="I386" s="67"/>
      <c r="J386" s="67"/>
      <c r="K386" s="67"/>
      <c r="L386" s="67"/>
      <c r="M386" s="67"/>
      <c r="N386" s="67"/>
      <c r="O386" s="67"/>
      <c r="P386" s="67"/>
      <c r="Q386" s="67"/>
      <c r="R386" s="67"/>
      <c r="S386" s="67"/>
      <c r="T386" s="67"/>
      <c r="U386" s="67"/>
      <c r="V386" s="67"/>
      <c r="W386" s="67"/>
      <c r="X386" s="67"/>
      <c r="Y386" s="67"/>
      <c r="Z386" s="67"/>
    </row>
    <row r="387" spans="1:26" ht="15.75" customHeight="1">
      <c r="A387" s="67"/>
      <c r="B387" s="67"/>
      <c r="C387" s="67"/>
      <c r="D387" s="67"/>
      <c r="E387" s="67"/>
      <c r="F387" s="67"/>
      <c r="G387" s="67"/>
      <c r="H387" s="67"/>
      <c r="I387" s="67"/>
      <c r="J387" s="67"/>
      <c r="K387" s="67"/>
      <c r="L387" s="67"/>
      <c r="M387" s="67"/>
      <c r="N387" s="67"/>
      <c r="O387" s="67"/>
      <c r="P387" s="67"/>
      <c r="Q387" s="67"/>
      <c r="R387" s="67"/>
      <c r="S387" s="67"/>
      <c r="T387" s="67"/>
      <c r="U387" s="67"/>
      <c r="V387" s="67"/>
      <c r="W387" s="67"/>
      <c r="X387" s="67"/>
      <c r="Y387" s="67"/>
      <c r="Z387" s="67"/>
    </row>
    <row r="388" spans="1:26" ht="15.75" customHeight="1">
      <c r="A388" s="67"/>
      <c r="B388" s="67"/>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67"/>
    </row>
    <row r="389" spans="1:26" ht="15.75" customHeight="1">
      <c r="A389" s="67"/>
      <c r="B389" s="67"/>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67"/>
    </row>
    <row r="390" spans="1:26" ht="28.5" customHeight="1">
      <c r="A390" s="67"/>
      <c r="B390" s="67"/>
      <c r="C390" s="67"/>
      <c r="D390" s="67"/>
      <c r="E390" s="67"/>
      <c r="F390" s="67"/>
      <c r="G390" s="67"/>
      <c r="H390" s="67"/>
      <c r="I390" s="67"/>
      <c r="J390" s="67"/>
      <c r="K390" s="67"/>
      <c r="L390" s="67"/>
      <c r="M390" s="67"/>
      <c r="N390" s="67"/>
      <c r="O390" s="67"/>
      <c r="P390" s="67"/>
      <c r="Q390" s="67"/>
      <c r="R390" s="67"/>
      <c r="S390" s="67"/>
      <c r="T390" s="67"/>
      <c r="U390" s="67"/>
      <c r="V390" s="67"/>
      <c r="W390" s="67"/>
      <c r="X390" s="67"/>
      <c r="Y390" s="67"/>
      <c r="Z390" s="67"/>
    </row>
    <row r="391" spans="1:26" ht="96.75" customHeight="1">
      <c r="A391" s="67"/>
      <c r="B391" s="67"/>
      <c r="C391" s="88" t="s">
        <v>146</v>
      </c>
      <c r="D391" s="88" t="s">
        <v>147</v>
      </c>
      <c r="E391" s="102" t="s">
        <v>148</v>
      </c>
      <c r="F391" s="178" t="s">
        <v>149</v>
      </c>
      <c r="G391" s="111" t="s">
        <v>150</v>
      </c>
      <c r="H391" s="67"/>
      <c r="I391" s="67"/>
      <c r="J391" s="67"/>
      <c r="K391" s="67"/>
      <c r="L391" s="67"/>
      <c r="M391" s="67"/>
      <c r="N391" s="67"/>
      <c r="O391" s="67"/>
      <c r="P391" s="67"/>
      <c r="Q391" s="67"/>
      <c r="R391" s="67"/>
      <c r="S391" s="67"/>
      <c r="T391" s="67"/>
      <c r="U391" s="67"/>
      <c r="V391" s="67"/>
      <c r="W391" s="67"/>
      <c r="X391" s="67"/>
      <c r="Y391" s="67"/>
      <c r="Z391" s="67"/>
    </row>
    <row r="392" spans="1:26" ht="65" customHeight="1">
      <c r="A392" s="67"/>
      <c r="B392" s="89" t="s">
        <v>11</v>
      </c>
      <c r="C392" s="54"/>
      <c r="D392" s="54"/>
      <c r="E392" s="58"/>
      <c r="F392" s="179"/>
      <c r="G392" s="112"/>
      <c r="H392" s="67"/>
      <c r="I392" s="67"/>
      <c r="J392" s="67"/>
      <c r="K392" s="67"/>
      <c r="L392" s="67"/>
      <c r="M392" s="67"/>
      <c r="N392" s="67"/>
      <c r="O392" s="67"/>
      <c r="P392" s="67"/>
      <c r="Q392" s="67"/>
      <c r="R392" s="67"/>
      <c r="S392" s="67"/>
      <c r="T392" s="67"/>
      <c r="U392" s="67"/>
      <c r="V392" s="67"/>
      <c r="W392" s="67"/>
      <c r="X392" s="67"/>
      <c r="Y392" s="67"/>
      <c r="Z392" s="67"/>
    </row>
    <row r="393" spans="1:26" ht="69" customHeight="1">
      <c r="A393" s="67"/>
      <c r="B393" s="89" t="s">
        <v>12</v>
      </c>
      <c r="C393" s="55">
        <v>0.25</v>
      </c>
      <c r="D393" s="55">
        <v>0.25</v>
      </c>
      <c r="E393" s="60">
        <v>0.25</v>
      </c>
      <c r="F393" s="179"/>
      <c r="G393" s="113"/>
      <c r="H393" s="67"/>
      <c r="I393" s="67"/>
      <c r="J393" s="67"/>
      <c r="K393" s="67"/>
      <c r="L393" s="67"/>
      <c r="M393" s="67"/>
      <c r="N393" s="67"/>
      <c r="O393" s="67"/>
      <c r="P393" s="67"/>
      <c r="Q393" s="67"/>
      <c r="R393" s="67"/>
      <c r="S393" s="67"/>
      <c r="T393" s="67"/>
      <c r="U393" s="67"/>
      <c r="V393" s="67"/>
      <c r="W393" s="67"/>
      <c r="X393" s="67"/>
      <c r="Y393" s="67"/>
      <c r="Z393" s="67"/>
    </row>
    <row r="394" spans="1:26" ht="69" hidden="1" customHeight="1">
      <c r="A394" s="67"/>
      <c r="B394" s="89" t="s">
        <v>12</v>
      </c>
      <c r="C394" s="55">
        <f>IF(C392="",C393,IF(C392=0,0,C393))</f>
        <v>0.25</v>
      </c>
      <c r="D394" s="55">
        <f>IF(D392="",D393,IF(D392=0,0,D393))</f>
        <v>0.25</v>
      </c>
      <c r="E394" s="60">
        <f>IF(E392="",E393,IF(E392=0,0,E393))</f>
        <v>0.25</v>
      </c>
      <c r="F394" s="179"/>
      <c r="G394" s="113"/>
      <c r="H394" s="67"/>
      <c r="I394" s="67"/>
      <c r="J394" s="67"/>
      <c r="K394" s="67"/>
      <c r="L394" s="67"/>
      <c r="M394" s="67"/>
      <c r="N394" s="67"/>
      <c r="O394" s="67"/>
      <c r="P394" s="67"/>
      <c r="Q394" s="67"/>
      <c r="R394" s="67"/>
      <c r="S394" s="67"/>
      <c r="T394" s="67"/>
      <c r="U394" s="67"/>
      <c r="V394" s="67"/>
      <c r="W394" s="67"/>
      <c r="X394" s="67"/>
      <c r="Y394" s="67"/>
      <c r="Z394" s="67"/>
    </row>
    <row r="395" spans="1:26" ht="138.75" customHeight="1">
      <c r="A395" s="67"/>
      <c r="B395" s="90" t="s">
        <v>13</v>
      </c>
      <c r="C395" s="115"/>
      <c r="D395" s="115"/>
      <c r="E395" s="116"/>
      <c r="F395" s="179"/>
      <c r="G395" s="114"/>
      <c r="H395" s="67"/>
      <c r="I395" s="67"/>
      <c r="J395" s="67"/>
      <c r="K395" s="67"/>
      <c r="L395" s="67"/>
      <c r="M395" s="67"/>
      <c r="N395" s="67"/>
      <c r="O395" s="67"/>
      <c r="P395" s="67"/>
      <c r="Q395" s="67"/>
      <c r="R395" s="67"/>
      <c r="S395" s="67"/>
      <c r="T395" s="67"/>
      <c r="U395" s="67"/>
      <c r="V395" s="67"/>
      <c r="W395" s="67"/>
      <c r="X395" s="67"/>
      <c r="Y395" s="67"/>
      <c r="Z395" s="67"/>
    </row>
    <row r="396" spans="1:26" ht="138.75" customHeight="1">
      <c r="A396" s="67"/>
      <c r="B396" s="91" t="s">
        <v>14</v>
      </c>
      <c r="C396" s="115"/>
      <c r="D396" s="115"/>
      <c r="E396" s="117"/>
      <c r="F396" s="179"/>
      <c r="G396" s="114"/>
      <c r="H396" s="67"/>
      <c r="I396" s="67"/>
      <c r="J396" s="67"/>
      <c r="K396" s="67"/>
      <c r="L396" s="67"/>
      <c r="M396" s="67"/>
      <c r="N396" s="67"/>
      <c r="O396" s="67"/>
      <c r="P396" s="67"/>
      <c r="Q396" s="67"/>
      <c r="R396" s="67"/>
      <c r="S396" s="67"/>
      <c r="T396" s="67"/>
      <c r="U396" s="67"/>
      <c r="V396" s="67"/>
      <c r="W396" s="67"/>
      <c r="X396" s="67"/>
      <c r="Y396" s="67"/>
      <c r="Z396" s="67"/>
    </row>
    <row r="397" spans="1:26" ht="81" customHeight="1">
      <c r="A397" s="67"/>
      <c r="B397" s="92" t="s">
        <v>198</v>
      </c>
      <c r="C397" s="62"/>
      <c r="D397" s="62"/>
      <c r="E397" s="66"/>
      <c r="F397" s="179"/>
      <c r="G397" s="67"/>
      <c r="H397" s="67"/>
      <c r="I397" s="67"/>
      <c r="J397" s="67"/>
      <c r="K397" s="67"/>
      <c r="L397" s="67"/>
      <c r="M397" s="67"/>
      <c r="N397" s="67"/>
      <c r="O397" s="67"/>
      <c r="P397" s="67"/>
      <c r="Q397" s="67"/>
      <c r="R397" s="67"/>
      <c r="S397" s="67"/>
      <c r="T397" s="67"/>
      <c r="U397" s="67"/>
      <c r="V397" s="67"/>
      <c r="W397" s="67"/>
      <c r="X397" s="67"/>
      <c r="Y397" s="67"/>
      <c r="Z397" s="67"/>
    </row>
    <row r="398" spans="1:26" ht="138.75" customHeight="1">
      <c r="A398" s="67"/>
      <c r="B398" s="90" t="s">
        <v>13</v>
      </c>
      <c r="C398" s="118"/>
      <c r="D398" s="118"/>
      <c r="E398" s="119"/>
      <c r="F398" s="180"/>
      <c r="G398" s="67"/>
      <c r="H398" s="67"/>
      <c r="I398" s="67"/>
      <c r="J398" s="67"/>
      <c r="K398" s="67"/>
      <c r="L398" s="67"/>
      <c r="M398" s="67"/>
      <c r="N398" s="67"/>
      <c r="O398" s="67"/>
      <c r="P398" s="67"/>
      <c r="Q398" s="67"/>
      <c r="R398" s="67"/>
      <c r="S398" s="67"/>
      <c r="T398" s="67"/>
      <c r="U398" s="67"/>
      <c r="V398" s="67"/>
      <c r="W398" s="67"/>
      <c r="X398" s="67"/>
      <c r="Y398" s="67"/>
      <c r="Z398" s="67"/>
    </row>
    <row r="399" spans="1:26" ht="15.75" customHeight="1">
      <c r="A399" s="67"/>
      <c r="B399" s="67"/>
      <c r="C399" s="67"/>
      <c r="D399" s="67"/>
      <c r="E399" s="67"/>
      <c r="F399" s="67"/>
      <c r="G399" s="67"/>
      <c r="H399" s="67"/>
      <c r="I399" s="67"/>
      <c r="J399" s="67"/>
      <c r="K399" s="67"/>
      <c r="L399" s="67"/>
      <c r="M399" s="67"/>
      <c r="N399" s="67"/>
      <c r="O399" s="67"/>
      <c r="P399" s="67"/>
      <c r="Q399" s="67"/>
      <c r="R399" s="67"/>
      <c r="S399" s="67"/>
      <c r="T399" s="67"/>
      <c r="U399" s="67"/>
      <c r="V399" s="67"/>
      <c r="W399" s="67"/>
      <c r="X399" s="67"/>
      <c r="Y399" s="67"/>
      <c r="Z399" s="67"/>
    </row>
    <row r="400" spans="1:26" ht="71" customHeight="1">
      <c r="A400" s="67"/>
      <c r="B400" s="67"/>
      <c r="C400" s="149"/>
      <c r="D400" s="144"/>
      <c r="E400" s="144"/>
      <c r="F400" s="144"/>
      <c r="G400" s="67"/>
      <c r="H400" s="67"/>
      <c r="I400" s="67"/>
      <c r="J400" s="67"/>
      <c r="K400" s="67"/>
      <c r="L400" s="67"/>
      <c r="M400" s="67"/>
      <c r="N400" s="67"/>
      <c r="O400" s="67"/>
      <c r="P400" s="67"/>
      <c r="Q400" s="67"/>
      <c r="R400" s="67"/>
      <c r="S400" s="67"/>
      <c r="T400" s="67"/>
      <c r="U400" s="67"/>
      <c r="V400" s="67"/>
      <c r="W400" s="67"/>
      <c r="X400" s="67"/>
      <c r="Y400" s="67"/>
      <c r="Z400" s="67"/>
    </row>
    <row r="401" spans="1:26" ht="15.75" customHeight="1">
      <c r="A401" s="67"/>
      <c r="B401" s="67"/>
      <c r="C401" s="67"/>
      <c r="D401" s="67"/>
      <c r="E401" s="67"/>
      <c r="F401" s="67"/>
      <c r="G401" s="67"/>
      <c r="H401" s="67"/>
      <c r="I401" s="67"/>
      <c r="J401" s="67"/>
      <c r="K401" s="67"/>
      <c r="L401" s="67"/>
      <c r="M401" s="67"/>
      <c r="N401" s="67"/>
      <c r="O401" s="67"/>
      <c r="P401" s="67"/>
      <c r="Q401" s="67"/>
      <c r="R401" s="67"/>
      <c r="S401" s="67"/>
      <c r="T401" s="67"/>
      <c r="U401" s="67"/>
      <c r="V401" s="67"/>
      <c r="W401" s="67"/>
      <c r="X401" s="67"/>
      <c r="Y401" s="67"/>
      <c r="Z401" s="67"/>
    </row>
    <row r="402" spans="1:26" ht="56.25" customHeight="1">
      <c r="A402" s="67"/>
      <c r="B402" s="67"/>
      <c r="C402" s="169" t="s">
        <v>151</v>
      </c>
      <c r="D402" s="170"/>
      <c r="E402" s="153" t="s">
        <v>152</v>
      </c>
      <c r="F402" s="67"/>
      <c r="G402" s="67"/>
      <c r="H402" s="67"/>
      <c r="I402" s="67"/>
      <c r="J402" s="67"/>
      <c r="K402" s="67"/>
      <c r="L402" s="67"/>
      <c r="M402" s="67"/>
      <c r="N402" s="67"/>
      <c r="O402" s="67"/>
      <c r="P402" s="67"/>
      <c r="Q402" s="67"/>
      <c r="R402" s="67"/>
      <c r="S402" s="67"/>
      <c r="T402" s="67"/>
      <c r="U402" s="67"/>
      <c r="V402" s="67"/>
      <c r="W402" s="67"/>
      <c r="X402" s="67"/>
      <c r="Y402" s="67"/>
      <c r="Z402" s="67"/>
    </row>
    <row r="403" spans="1:26" ht="64.25" customHeight="1">
      <c r="A403" s="67"/>
      <c r="B403" s="89" t="s">
        <v>11</v>
      </c>
      <c r="C403" s="171"/>
      <c r="D403" s="168"/>
      <c r="E403" s="154"/>
      <c r="F403" s="67"/>
      <c r="G403" s="67"/>
      <c r="H403" s="67"/>
      <c r="I403" s="67"/>
      <c r="J403" s="67"/>
      <c r="K403" s="67"/>
      <c r="L403" s="67"/>
      <c r="M403" s="67"/>
      <c r="N403" s="67"/>
      <c r="O403" s="67"/>
      <c r="P403" s="67"/>
      <c r="Q403" s="67"/>
      <c r="R403" s="67"/>
      <c r="S403" s="67"/>
      <c r="T403" s="67"/>
      <c r="U403" s="67"/>
      <c r="V403" s="67"/>
      <c r="W403" s="67"/>
      <c r="X403" s="67"/>
      <c r="Y403" s="67"/>
      <c r="Z403" s="67"/>
    </row>
    <row r="404" spans="1:26" ht="68" customHeight="1">
      <c r="A404" s="67"/>
      <c r="B404" s="89" t="s">
        <v>12</v>
      </c>
      <c r="C404" s="172">
        <v>0.25</v>
      </c>
      <c r="D404" s="168"/>
      <c r="E404" s="154"/>
      <c r="F404" s="67"/>
      <c r="G404" s="67"/>
      <c r="H404" s="67"/>
      <c r="I404" s="67"/>
      <c r="J404" s="67"/>
      <c r="K404" s="67"/>
      <c r="L404" s="67"/>
      <c r="M404" s="67"/>
      <c r="N404" s="67"/>
      <c r="O404" s="67"/>
      <c r="P404" s="67"/>
      <c r="Q404" s="67"/>
      <c r="R404" s="67"/>
      <c r="S404" s="67"/>
      <c r="T404" s="67"/>
      <c r="U404" s="67"/>
      <c r="V404" s="67"/>
      <c r="W404" s="67"/>
      <c r="X404" s="67"/>
      <c r="Y404" s="67"/>
      <c r="Z404" s="67"/>
    </row>
    <row r="405" spans="1:26" ht="68" hidden="1" customHeight="1">
      <c r="A405" s="67"/>
      <c r="B405" s="89" t="s">
        <v>12</v>
      </c>
      <c r="C405" s="172">
        <v>0.25</v>
      </c>
      <c r="D405" s="168"/>
      <c r="E405" s="154"/>
      <c r="F405" s="67"/>
      <c r="G405" s="67"/>
      <c r="H405" s="67"/>
      <c r="I405" s="67"/>
      <c r="J405" s="67"/>
      <c r="K405" s="67"/>
      <c r="L405" s="67"/>
      <c r="M405" s="67"/>
      <c r="N405" s="67"/>
      <c r="O405" s="67"/>
      <c r="P405" s="67"/>
      <c r="Q405" s="67"/>
      <c r="R405" s="67"/>
      <c r="S405" s="67"/>
      <c r="T405" s="67"/>
      <c r="U405" s="67"/>
      <c r="V405" s="67"/>
      <c r="W405" s="67"/>
      <c r="X405" s="67"/>
      <c r="Y405" s="67"/>
      <c r="Z405" s="67"/>
    </row>
    <row r="406" spans="1:26" ht="108" customHeight="1">
      <c r="A406" s="67"/>
      <c r="B406" s="90" t="s">
        <v>13</v>
      </c>
      <c r="C406" s="167"/>
      <c r="D406" s="168"/>
      <c r="E406" s="154"/>
      <c r="F406" s="67"/>
      <c r="G406" s="67"/>
      <c r="H406" s="67"/>
      <c r="I406" s="67"/>
      <c r="J406" s="67"/>
      <c r="K406" s="67"/>
      <c r="L406" s="67"/>
      <c r="M406" s="67"/>
      <c r="N406" s="67"/>
      <c r="O406" s="67"/>
      <c r="P406" s="67"/>
      <c r="Q406" s="67"/>
      <c r="R406" s="67"/>
      <c r="S406" s="67"/>
      <c r="T406" s="67"/>
      <c r="U406" s="67"/>
      <c r="V406" s="67"/>
      <c r="W406" s="67"/>
      <c r="X406" s="67"/>
      <c r="Y406" s="67"/>
      <c r="Z406" s="67"/>
    </row>
    <row r="407" spans="1:26" ht="108" customHeight="1">
      <c r="A407" s="67"/>
      <c r="B407" s="91" t="s">
        <v>14</v>
      </c>
      <c r="C407" s="167"/>
      <c r="D407" s="168"/>
      <c r="E407" s="154"/>
      <c r="F407" s="67"/>
      <c r="G407" s="67"/>
      <c r="H407" s="67"/>
      <c r="I407" s="67"/>
      <c r="J407" s="67"/>
      <c r="K407" s="67"/>
      <c r="L407" s="67"/>
      <c r="M407" s="67"/>
      <c r="N407" s="67"/>
      <c r="O407" s="67"/>
      <c r="P407" s="67"/>
      <c r="Q407" s="67"/>
      <c r="R407" s="67"/>
      <c r="S407" s="67"/>
      <c r="T407" s="67"/>
      <c r="U407" s="67"/>
      <c r="V407" s="67"/>
      <c r="W407" s="67"/>
      <c r="X407" s="67"/>
      <c r="Y407" s="67"/>
      <c r="Z407" s="67"/>
    </row>
    <row r="408" spans="1:26" ht="70.25" customHeight="1">
      <c r="A408" s="67"/>
      <c r="B408" s="92" t="s">
        <v>198</v>
      </c>
      <c r="C408" s="174"/>
      <c r="D408" s="175"/>
      <c r="E408" s="154"/>
      <c r="F408" s="173"/>
      <c r="G408" s="114"/>
      <c r="H408" s="67"/>
      <c r="I408" s="67"/>
      <c r="J408" s="67"/>
      <c r="K408" s="67"/>
      <c r="L408" s="67"/>
      <c r="M408" s="67"/>
      <c r="N408" s="67"/>
      <c r="O408" s="67"/>
      <c r="P408" s="67"/>
      <c r="Q408" s="67"/>
      <c r="R408" s="67"/>
      <c r="S408" s="67"/>
      <c r="T408" s="67"/>
      <c r="U408" s="67"/>
      <c r="V408" s="67"/>
      <c r="W408" s="67"/>
      <c r="X408" s="67"/>
      <c r="Y408" s="67"/>
      <c r="Z408" s="67"/>
    </row>
    <row r="409" spans="1:26" ht="138.75" customHeight="1">
      <c r="A409" s="67"/>
      <c r="B409" s="90" t="s">
        <v>13</v>
      </c>
      <c r="C409" s="176"/>
      <c r="D409" s="177"/>
      <c r="E409" s="155"/>
      <c r="F409" s="173"/>
      <c r="G409" s="114"/>
      <c r="H409" s="67"/>
      <c r="I409" s="67"/>
      <c r="J409" s="67"/>
      <c r="K409" s="67"/>
      <c r="L409" s="67"/>
      <c r="M409" s="67"/>
      <c r="N409" s="67"/>
      <c r="O409" s="67"/>
      <c r="P409" s="67"/>
      <c r="Q409" s="67"/>
      <c r="R409" s="67"/>
      <c r="S409" s="67"/>
      <c r="T409" s="67"/>
      <c r="U409" s="67"/>
      <c r="V409" s="67"/>
      <c r="W409" s="67"/>
      <c r="X409" s="67"/>
      <c r="Y409" s="67"/>
      <c r="Z409" s="67"/>
    </row>
    <row r="410" spans="1:26" ht="15.75" customHeight="1">
      <c r="A410" s="67"/>
      <c r="B410" s="67"/>
      <c r="C410" s="67"/>
      <c r="D410" s="67"/>
      <c r="E410" s="67"/>
      <c r="F410" s="67"/>
      <c r="G410" s="67"/>
      <c r="H410" s="67"/>
      <c r="I410" s="67"/>
      <c r="J410" s="67"/>
      <c r="K410" s="67"/>
      <c r="L410" s="67"/>
      <c r="M410" s="67"/>
      <c r="N410" s="67"/>
      <c r="O410" s="67"/>
      <c r="P410" s="67"/>
      <c r="Q410" s="67"/>
      <c r="R410" s="67"/>
      <c r="S410" s="67"/>
      <c r="T410" s="67"/>
      <c r="U410" s="67"/>
      <c r="V410" s="67"/>
      <c r="W410" s="67"/>
      <c r="X410" s="67"/>
      <c r="Y410" s="67"/>
      <c r="Z410" s="67"/>
    </row>
    <row r="411" spans="1:26" ht="84" customHeight="1">
      <c r="A411" s="67"/>
      <c r="B411" s="67"/>
      <c r="C411" s="149" t="s">
        <v>210</v>
      </c>
      <c r="D411" s="144"/>
      <c r="E411" s="144"/>
      <c r="F411" s="94"/>
      <c r="G411" s="67"/>
      <c r="H411" s="67"/>
      <c r="I411" s="67"/>
      <c r="J411" s="67"/>
      <c r="K411" s="67"/>
      <c r="L411" s="67"/>
      <c r="M411" s="67"/>
      <c r="N411" s="67"/>
      <c r="O411" s="67"/>
      <c r="P411" s="67"/>
      <c r="Q411" s="67"/>
      <c r="R411" s="67"/>
      <c r="S411" s="67"/>
      <c r="T411" s="67"/>
      <c r="U411" s="67"/>
      <c r="V411" s="67"/>
      <c r="W411" s="67"/>
      <c r="X411" s="67"/>
      <c r="Y411" s="67"/>
      <c r="Z411" s="67"/>
    </row>
    <row r="412" spans="1:26" ht="15.75" customHeight="1">
      <c r="A412" s="67"/>
      <c r="B412" s="67"/>
      <c r="C412" s="67"/>
      <c r="D412" s="67"/>
      <c r="E412" s="67"/>
      <c r="F412" s="67"/>
      <c r="G412" s="67"/>
      <c r="H412" s="67"/>
      <c r="I412" s="67"/>
      <c r="J412" s="67"/>
      <c r="K412" s="67"/>
      <c r="L412" s="67"/>
      <c r="M412" s="67"/>
      <c r="N412" s="67"/>
      <c r="O412" s="67"/>
      <c r="P412" s="67"/>
      <c r="Q412" s="67"/>
      <c r="R412" s="67"/>
      <c r="S412" s="67"/>
      <c r="T412" s="67"/>
      <c r="U412" s="67"/>
      <c r="V412" s="67"/>
      <c r="W412" s="67"/>
      <c r="X412" s="67"/>
      <c r="Y412" s="67"/>
      <c r="Z412" s="67"/>
    </row>
    <row r="413" spans="1:26" ht="15.75" customHeight="1">
      <c r="A413" s="67"/>
      <c r="B413" s="67"/>
      <c r="C413" s="67"/>
      <c r="D413" s="67"/>
      <c r="E413" s="67"/>
      <c r="F413" s="67"/>
      <c r="G413" s="67"/>
      <c r="H413" s="67"/>
      <c r="I413" s="67"/>
      <c r="J413" s="67"/>
      <c r="K413" s="67"/>
      <c r="L413" s="67"/>
      <c r="M413" s="67"/>
      <c r="N413" s="67"/>
      <c r="O413" s="67"/>
      <c r="P413" s="67"/>
      <c r="Q413" s="67"/>
      <c r="R413" s="67"/>
      <c r="S413" s="67"/>
      <c r="T413" s="67"/>
      <c r="U413" s="67"/>
      <c r="V413" s="67"/>
      <c r="W413" s="67"/>
      <c r="X413" s="67"/>
      <c r="Y413" s="67"/>
      <c r="Z413" s="67"/>
    </row>
  </sheetData>
  <sheetProtection algorithmName="SHA-512" hashValue="8JJLyTKAkX0Leemo9FoXddu/clBiYDXuAdZzQHrt1+jvKGvbWRiJMCQ45EyQ0QfAYBeTdMw1Go+NnKPsTBk3PA==" saltValue="LRli1mqINGtEszHfva1PAQ==" spinCount="100000" sheet="1" objects="1" scenarios="1" selectLockedCells="1"/>
  <mergeCells count="84">
    <mergeCell ref="G179:G186"/>
    <mergeCell ref="C213:E213"/>
    <mergeCell ref="C306:F306"/>
    <mergeCell ref="C330:E330"/>
    <mergeCell ref="C283:F283"/>
    <mergeCell ref="C212:E212"/>
    <mergeCell ref="E203:E210"/>
    <mergeCell ref="D227:D234"/>
    <mergeCell ref="F227:F234"/>
    <mergeCell ref="E321:E328"/>
    <mergeCell ref="C236:E236"/>
    <mergeCell ref="C237:E237"/>
    <mergeCell ref="G15:G22"/>
    <mergeCell ref="C92:D92"/>
    <mergeCell ref="C93:D93"/>
    <mergeCell ref="C69:D69"/>
    <mergeCell ref="C70:D70"/>
    <mergeCell ref="D15:D22"/>
    <mergeCell ref="E39:E46"/>
    <mergeCell ref="E63:E70"/>
    <mergeCell ref="C24:E24"/>
    <mergeCell ref="C25:E25"/>
    <mergeCell ref="C48:E48"/>
    <mergeCell ref="C165:E165"/>
    <mergeCell ref="C188:F188"/>
    <mergeCell ref="C87:D87"/>
    <mergeCell ref="C88:D88"/>
    <mergeCell ref="C89:D89"/>
    <mergeCell ref="C90:D90"/>
    <mergeCell ref="C95:E95"/>
    <mergeCell ref="C118:E118"/>
    <mergeCell ref="C91:D91"/>
    <mergeCell ref="C156:D156"/>
    <mergeCell ref="C162:D162"/>
    <mergeCell ref="C138:D138"/>
    <mergeCell ref="C139:D139"/>
    <mergeCell ref="C161:D161"/>
    <mergeCell ref="E179:E186"/>
    <mergeCell ref="E87:E93"/>
    <mergeCell ref="C63:D63"/>
    <mergeCell ref="C65:D65"/>
    <mergeCell ref="C66:D66"/>
    <mergeCell ref="C72:E72"/>
    <mergeCell ref="C68:D68"/>
    <mergeCell ref="E402:E409"/>
    <mergeCell ref="C67:D67"/>
    <mergeCell ref="C158:D158"/>
    <mergeCell ref="C159:D159"/>
    <mergeCell ref="C160:D160"/>
    <mergeCell ref="C133:D133"/>
    <mergeCell ref="C134:D134"/>
    <mergeCell ref="C135:D135"/>
    <mergeCell ref="C136:D136"/>
    <mergeCell ref="C141:E141"/>
    <mergeCell ref="C137:D137"/>
    <mergeCell ref="C157:D157"/>
    <mergeCell ref="E133:E139"/>
    <mergeCell ref="E156:E162"/>
    <mergeCell ref="C164:E164"/>
    <mergeCell ref="E109:E116"/>
    <mergeCell ref="E344:E351"/>
    <mergeCell ref="C411:E411"/>
    <mergeCell ref="C407:D407"/>
    <mergeCell ref="C353:E353"/>
    <mergeCell ref="C377:F377"/>
    <mergeCell ref="C400:F400"/>
    <mergeCell ref="C402:D402"/>
    <mergeCell ref="C403:D403"/>
    <mergeCell ref="C404:D404"/>
    <mergeCell ref="C406:D406"/>
    <mergeCell ref="F408:F409"/>
    <mergeCell ref="C408:D408"/>
    <mergeCell ref="C409:D409"/>
    <mergeCell ref="C405:D405"/>
    <mergeCell ref="F368:F375"/>
    <mergeCell ref="F391:F398"/>
    <mergeCell ref="H251:H258"/>
    <mergeCell ref="D274:D281"/>
    <mergeCell ref="F274:F281"/>
    <mergeCell ref="D297:D304"/>
    <mergeCell ref="F297:F304"/>
    <mergeCell ref="C260:F260"/>
    <mergeCell ref="D251:D258"/>
    <mergeCell ref="F251:F258"/>
  </mergeCells>
  <conditionalFormatting sqref="E31:F31">
    <cfRule type="containsText" dxfId="58" priority="15" operator="containsText" text="WEIGHT">
      <formula>NOT(ISERROR(SEARCH("WEIGHT",E31)))</formula>
    </cfRule>
  </conditionalFormatting>
  <conditionalFormatting sqref="E55:F55">
    <cfRule type="containsText" dxfId="57" priority="14" operator="containsText" text="WEIGHT">
      <formula>NOT(ISERROR(SEARCH("WEIGHT",E55)))</formula>
    </cfRule>
  </conditionalFormatting>
  <conditionalFormatting sqref="E79:F79">
    <cfRule type="containsText" dxfId="56" priority="13" operator="containsText" text="WEIGHT">
      <formula>NOT(ISERROR(SEARCH("WEIGHT",E79)))</formula>
    </cfRule>
  </conditionalFormatting>
  <conditionalFormatting sqref="E102:F102">
    <cfRule type="containsText" dxfId="55" priority="28" operator="containsText" text="WEIGHT">
      <formula>NOT(ISERROR(SEARCH("WEIGHT",E102)))</formula>
    </cfRule>
  </conditionalFormatting>
  <conditionalFormatting sqref="E125:F125">
    <cfRule type="containsText" dxfId="54" priority="12" operator="containsText" text="WEIGHT">
      <formula>NOT(ISERROR(SEARCH("WEIGHT",E125)))</formula>
    </cfRule>
  </conditionalFormatting>
  <conditionalFormatting sqref="E148:F148">
    <cfRule type="containsText" dxfId="53" priority="11" operator="containsText" text="WEIGHT">
      <formula>NOT(ISERROR(SEARCH("WEIGHT",E148)))</formula>
    </cfRule>
  </conditionalFormatting>
  <conditionalFormatting sqref="E195:F195">
    <cfRule type="containsText" dxfId="52" priority="9" operator="containsText" text="WEIGHT">
      <formula>NOT(ISERROR(SEARCH("WEIGHT",E195)))</formula>
    </cfRule>
  </conditionalFormatting>
  <conditionalFormatting sqref="E313:F313">
    <cfRule type="containsText" dxfId="51" priority="4" operator="containsText" text="WEIGHT">
      <formula>NOT(ISERROR(SEARCH("WEIGHT",E313)))</formula>
    </cfRule>
  </conditionalFormatting>
  <conditionalFormatting sqref="E337:F337">
    <cfRule type="containsText" dxfId="50" priority="3" operator="containsText" text="WEIGHT">
      <formula>NOT(ISERROR(SEARCH("WEIGHT",E337)))</formula>
    </cfRule>
  </conditionalFormatting>
  <conditionalFormatting sqref="F219:G219">
    <cfRule type="containsText" dxfId="49" priority="8" operator="containsText" text="WEIGHT">
      <formula>NOT(ISERROR(SEARCH("WEIGHT",F219)))</formula>
    </cfRule>
  </conditionalFormatting>
  <conditionalFormatting sqref="F267:G267">
    <cfRule type="containsText" dxfId="48" priority="6" operator="containsText" text="WEIGHT">
      <formula>NOT(ISERROR(SEARCH("WEIGHT",F267)))</formula>
    </cfRule>
  </conditionalFormatting>
  <conditionalFormatting sqref="F290:G290">
    <cfRule type="containsText" dxfId="47" priority="5" operator="containsText" text="WEIGHT">
      <formula>NOT(ISERROR(SEARCH("WEIGHT",F290)))</formula>
    </cfRule>
  </conditionalFormatting>
  <conditionalFormatting sqref="F360:G360">
    <cfRule type="containsText" dxfId="46" priority="2" operator="containsText" text="WEIGHT">
      <formula>NOT(ISERROR(SEARCH("WEIGHT",F360)))</formula>
    </cfRule>
  </conditionalFormatting>
  <conditionalFormatting sqref="F384:G384">
    <cfRule type="containsText" dxfId="45" priority="1" operator="containsText" text="WEIGHT">
      <formula>NOT(ISERROR(SEARCH("WEIGHT",F384)))</formula>
    </cfRule>
  </conditionalFormatting>
  <conditionalFormatting sqref="G7:H7">
    <cfRule type="containsText" dxfId="44" priority="34" operator="containsText" text="WEIGHT">
      <formula>NOT(ISERROR(SEARCH("WEIGHT",G7)))</formula>
    </cfRule>
  </conditionalFormatting>
  <conditionalFormatting sqref="G172:H172">
    <cfRule type="containsText" dxfId="43" priority="10" operator="containsText" text="WEIGHT">
      <formula>NOT(ISERROR(SEARCH("WEIGHT",G172)))</formula>
    </cfRule>
  </conditionalFormatting>
  <conditionalFormatting sqref="H244:I244">
    <cfRule type="containsText" dxfId="42" priority="7" operator="containsText" text="WEIGHT">
      <formula>NOT(ISERROR(SEARCH("WEIGHT",H244)))</formula>
    </cfRule>
  </conditionalFormatting>
  <dataValidations xWindow="148" yWindow="523" count="10">
    <dataValidation type="decimal" allowBlank="1" showInputMessage="1" showErrorMessage="1" promptTitle="Weighting the question" prompt="Assign a weight to this question in the form of a percentage between 0-100. If the question is not applicable to your project give it a percentage of 0. The sum of the weights in one impact category must add up to 100% or remain 0% if it is not applicable" sqref="C394:E394 C347:D347 C324:D324 C42:D42 E18 C18 C112:D112 E300 C371:E371 F18 C300 F182 C182:D182 C230 E230 C206:D206 E254 C254 C277 G254 E277 C405" xr:uid="{00000000-0002-0000-0200-000000000000}">
      <formula1>0</formula1>
      <formula2>1</formula2>
    </dataValidation>
    <dataValidation type="decimal" allowBlank="1" showInputMessage="1" showErrorMessage="1" prompt="Scoring your implementation - Evaluate your Implementation by scoring Systematic Actions and Risk Mitigation plans from 1 to 5" sqref="G408:G409 G395:G398 F348:F351" xr:uid="{00000000-0002-0000-0200-000002000000}">
      <formula1>1</formula1>
      <formula2>5</formula2>
    </dataValidation>
    <dataValidation type="custom" allowBlank="1" showInputMessage="1" showErrorMessage="1" prompt="Justification and comments - Please provide any reasoning and comments related to your scoring" sqref="C70 C304 E304 C46:D46 C116:D116 F69:F70 C139 C22 E22:F22 F186 C162 C186:D186 C93 C234 E234 F327:F328" xr:uid="{00000000-0002-0000-0200-000003000000}">
      <formula1>GT(LEN(C22),(1))</formula1>
    </dataValidation>
    <dataValidation type="decimal" allowBlank="1" showInputMessage="1" showErrorMessage="1" prompt="Scoring  - Assess this question based on the scoring scale provided. Please enter a number between 0 and 5. (0 if the question is not applicable)" sqref="C134:D134 C403:D403 C392:E392 C369:E369 C345:D345 C322:D322 C298 E298 C275 E275 C252 E252 G252 C228 E228 C204:D204 C180:D180 F180 C157:D157 C110:D110 C88:D88 C65:D65 C40:D40 C16 E16:F16" xr:uid="{00000000-0002-0000-0200-000004000000}">
      <formula1>0</formula1>
      <formula2>5</formula2>
    </dataValidation>
    <dataValidation type="decimal" allowBlank="1" showInputMessage="1" showErrorMessage="1" prompt="Scoring your ambition - Assess your Ambitions by scoring your Targets and Monitoring Frameworks from 1 to 5" sqref="A231:A234" xr:uid="{00000000-0002-0000-0200-000006000000}">
      <formula1>1</formula1>
      <formula2>5</formula2>
    </dataValidation>
    <dataValidation allowBlank="1" showInputMessage="1" showErrorMessage="1" prompt="Justification and comments - Please provide any reasoning and comments related to your scoring" sqref="C19 E19:F19 C43:D43 C67:D67 C90:D90 C113:D113 C136:D136 C159:D159 C183:D183 F183 C207:D207 C210:D210 C231 E231 C255 E255 G255 C278 E278 C281 E281 C301 E301 C325:D325 C348:D348 C351:D351 C372:E372 C375:E375 C395:E395 C398:E398 C406:D406 C409:D409 C328:D328 C258 E258 G258" xr:uid="{C13CCD7B-1346-41D1-B100-654606299A7F}"/>
    <dataValidation allowBlank="1" showInputMessage="1" showErrorMessage="1" prompt="If applicable, note any mitigation measures that could improve the impact or outcome." sqref="C20 E20:F20 C44:D44 C68:D68 C91:D91 C114:D114 C137:D137 C160:D160 C184:D184 F184 C208:D208 C232 E232 C256 E256 G256 C279 E279 C302 E302 C326:D326 C349:D349 C373:E373 C396:E396 C407:D407" xr:uid="{459C8C95-DA0C-4C2F-9456-98745A69F3C9}"/>
    <dataValidation allowBlank="1" showInputMessage="1" showErrorMessage="1" prompt="Re-score - re-assess the question based on the identified mitigation measures." sqref="C397:E397" xr:uid="{D4F71341-437D-4CCC-A221-04D8DA3744D4}"/>
    <dataValidation type="decimal" allowBlank="1" showInputMessage="1" showErrorMessage="1" prompt="Re-score - re-assess the question based on the identified mitigation measures." sqref="C21 E21 F21 C45 D45 C69:D69 C92:D92 C115:D115 C138:D138 C161:D161 C185:D185 F185 C209:D209 C233 E233 C257 E257 G257 C280 E280 C303 E303 C327:D327 C350:D350 C374:E374 C408:D408" xr:uid="{45893F4C-6F06-4545-9CB6-2D350368901C}">
      <formula1>1</formula1>
      <formula2>5</formula2>
    </dataValidation>
    <dataValidation type="decimal" allowBlank="1" showInputMessage="1" showErrorMessage="1" prompt="Weighting the question - Assign a weight to this question in the form of a percentage between 0-100. If the question is not applicable to your project give it a percentage of 0. The sum of the weights in one impact category must add up to 100% or remain 0" sqref="C17 E17 F17 C41:D41 C66:D66 C89:D89 C111:D111 C135:D135 C158:D158 C181:D181 F181 C205:D205 C229 E229 C253 E253 G253 C276 E276 C299 E299 C323:D323 C346:D346 C370:E370 C393:E393 C404:D404" xr:uid="{6E3D7F8A-D8A3-B147-B327-48A70BD2A0DC}">
      <formula1>0</formula1>
      <formula2>1</formula2>
    </dataValidation>
  </dataValidations>
  <pageMargins left="0" right="0" top="0" bottom="0" header="0" footer="0"/>
  <pageSetup paperSize="9" orientation="portrait"/>
  <headerFooter>
    <oddFooter>&amp;C_x000D_&amp;1#&amp;"Calibri"&amp;10&amp;K29CF00 C2 - COLAS GROUP INTERNAL: Employees and partners who need to know.</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33147-E183-6249-9503-CDC83A5BA5C4}">
  <dimension ref="A1:BU280"/>
  <sheetViews>
    <sheetView showGridLines="0" zoomScale="75" zoomScaleNormal="50" workbookViewId="0">
      <selection activeCell="K19" sqref="K19"/>
    </sheetView>
  </sheetViews>
  <sheetFormatPr baseColWidth="10" defaultRowHeight="13"/>
  <cols>
    <col min="1" max="1" width="22.1640625" style="50" bestFit="1" customWidth="1"/>
    <col min="2" max="3" width="10.83203125" style="50"/>
    <col min="4" max="4" width="10.83203125" style="50" customWidth="1"/>
    <col min="5" max="75" width="3.33203125" style="50" customWidth="1"/>
    <col min="76" max="16384" width="10.83203125" style="50"/>
  </cols>
  <sheetData>
    <row r="1" spans="1:3">
      <c r="B1" s="51"/>
      <c r="C1" s="51"/>
    </row>
    <row r="2" spans="1:3">
      <c r="A2" s="51" t="s">
        <v>178</v>
      </c>
      <c r="B2" s="52">
        <f>SUMPRODUCT('Project Scorecard'!C21:F21,'Project Scorecard'!C17:F17)</f>
        <v>0</v>
      </c>
    </row>
    <row r="3" spans="1:3">
      <c r="A3" s="51" t="s">
        <v>179</v>
      </c>
      <c r="B3" s="50">
        <f>SUMPRODUCT('Project Scorecard'!C45:D45,'Project Scorecard'!C41:D41)</f>
        <v>0</v>
      </c>
    </row>
    <row r="4" spans="1:3">
      <c r="A4" s="51" t="s">
        <v>180</v>
      </c>
      <c r="B4" s="50">
        <f>'Project Scorecard'!C69*'Project Scorecard'!C66</f>
        <v>0</v>
      </c>
    </row>
    <row r="5" spans="1:3">
      <c r="A5" s="51" t="s">
        <v>181</v>
      </c>
      <c r="B5" s="50">
        <f>'Project Scorecard'!C92 * 'Project Scorecard'!C89</f>
        <v>0</v>
      </c>
    </row>
    <row r="6" spans="1:3">
      <c r="A6" s="51" t="s">
        <v>183</v>
      </c>
      <c r="B6" s="50">
        <f>'Project Scorecard'!C138*'Project Scorecard'!C135</f>
        <v>0</v>
      </c>
    </row>
    <row r="7" spans="1:3">
      <c r="A7" s="51" t="s">
        <v>184</v>
      </c>
      <c r="B7" s="50">
        <f>'Project Scorecard'!C161*'Project Scorecard'!C158</f>
        <v>0</v>
      </c>
    </row>
    <row r="8" spans="1:3">
      <c r="A8" s="51" t="s">
        <v>185</v>
      </c>
      <c r="B8" s="50">
        <f>SUMPRODUCT('Project Scorecard'!C185:F185,'Project Scorecard'!C181:F181)</f>
        <v>0</v>
      </c>
    </row>
    <row r="9" spans="1:3">
      <c r="A9" s="51" t="s">
        <v>186</v>
      </c>
      <c r="B9" s="50">
        <f>SUMPRODUCT('Project Scorecard'!C115:D115,'Project Scorecard'!C112:D112)</f>
        <v>0</v>
      </c>
    </row>
    <row r="11" spans="1:3">
      <c r="A11" s="51" t="s">
        <v>187</v>
      </c>
      <c r="B11" s="50">
        <f>SUMPRODUCT('Project Scorecard'!C209:D209,'Project Scorecard'!C205:D205)</f>
        <v>0</v>
      </c>
    </row>
    <row r="12" spans="1:3">
      <c r="A12" s="51" t="s">
        <v>188</v>
      </c>
      <c r="B12" s="50">
        <f xml:space="preserve"> SUMPRODUCT('Project Scorecard'!C233:E233,'Project Scorecard'!C229:E229)</f>
        <v>0</v>
      </c>
    </row>
    <row r="13" spans="1:3">
      <c r="A13" s="51" t="s">
        <v>189</v>
      </c>
      <c r="B13" s="50">
        <f>SUMPRODUCT('Project Scorecard'!C257:G257,'Project Scorecard'!C253:G253)</f>
        <v>0</v>
      </c>
    </row>
    <row r="14" spans="1:3">
      <c r="A14" s="51" t="s">
        <v>190</v>
      </c>
      <c r="B14" s="50">
        <f>SUMPRODUCT('Project Scorecard'!C280:E280,'Project Scorecard'!C276:E276)</f>
        <v>0</v>
      </c>
    </row>
    <row r="15" spans="1:3">
      <c r="A15" s="51" t="s">
        <v>191</v>
      </c>
      <c r="B15" s="50">
        <f>SUMPRODUCT('Project Scorecard'!C303:E303,'Project Scorecard'!C299:E299)</f>
        <v>0</v>
      </c>
    </row>
    <row r="16" spans="1:3">
      <c r="A16" s="51" t="s">
        <v>192</v>
      </c>
      <c r="B16" s="50">
        <f>SUMPRODUCT('Project Scorecard'!B327:D327,'Project Scorecard'!B323:D323)</f>
        <v>0</v>
      </c>
    </row>
    <row r="17" spans="1:73">
      <c r="A17" s="51" t="s">
        <v>193</v>
      </c>
      <c r="B17" s="50">
        <f>(SUMPRODUCT('Project Scorecard'!C397:F397, 'Project Scorecard'!C393:F393) + SUMPRODUCT('Project Scorecard'!C408:D408, 'Project Scorecard'!C404:D404))</f>
        <v>0</v>
      </c>
    </row>
    <row r="18" spans="1:73">
      <c r="A18" s="51" t="s">
        <v>194</v>
      </c>
      <c r="B18" s="50">
        <f>SUMPRODUCT('Project Scorecard'!C374:E374,'Project Scorecard'!C370:E370)</f>
        <v>0</v>
      </c>
      <c r="E18" s="30"/>
      <c r="F18" s="30"/>
      <c r="L18" s="40"/>
      <c r="M18" s="40"/>
      <c r="N18" s="40"/>
      <c r="O18" s="40"/>
      <c r="P18" s="40"/>
      <c r="Q18" s="40"/>
      <c r="U18" s="30"/>
      <c r="V18" s="30"/>
      <c r="W18" s="30"/>
      <c r="X18" s="30"/>
      <c r="Y18" s="30"/>
      <c r="Z18" s="30"/>
      <c r="AA18" s="30"/>
      <c r="AB18" s="30"/>
      <c r="AC18" s="30"/>
      <c r="AD18" s="30"/>
    </row>
    <row r="19" spans="1:73">
      <c r="A19" s="51" t="s">
        <v>195</v>
      </c>
      <c r="B19" s="50">
        <f>SUMPRODUCT('Project Scorecard'!C350:D350,'Project Scorecard'!C347:D347)</f>
        <v>0</v>
      </c>
      <c r="E19" s="30"/>
      <c r="F19" s="30"/>
      <c r="G19" s="30"/>
      <c r="H19" s="30"/>
      <c r="I19" s="30"/>
      <c r="J19" s="30"/>
      <c r="K19" s="30"/>
      <c r="L19" s="40"/>
      <c r="M19" s="40"/>
      <c r="N19" s="40"/>
      <c r="O19" s="40"/>
      <c r="P19" s="40"/>
      <c r="Q19" s="40"/>
      <c r="U19" s="30"/>
      <c r="V19" s="30"/>
      <c r="W19" s="30"/>
      <c r="X19" s="30"/>
      <c r="Y19" s="30"/>
      <c r="Z19" s="30"/>
      <c r="AA19" s="30"/>
      <c r="AB19" s="30"/>
      <c r="AC19" s="30"/>
      <c r="AD19" s="30"/>
    </row>
    <row r="20" spans="1:73">
      <c r="E20" s="30"/>
      <c r="F20" s="30"/>
      <c r="G20" s="30"/>
      <c r="H20" s="30"/>
      <c r="I20" s="30"/>
      <c r="J20" s="30"/>
      <c r="K20" s="30"/>
      <c r="L20" s="40"/>
      <c r="M20" s="40"/>
      <c r="N20" s="40"/>
      <c r="O20" s="40"/>
      <c r="P20" s="40"/>
      <c r="Q20" s="40"/>
      <c r="U20" s="30"/>
      <c r="V20" s="30"/>
      <c r="W20" s="30"/>
      <c r="X20" s="30"/>
      <c r="Y20" s="30"/>
      <c r="Z20" s="30"/>
      <c r="AA20" s="30"/>
      <c r="AB20" s="30"/>
      <c r="AC20" s="30"/>
      <c r="AD20" s="30"/>
      <c r="BF20" s="40"/>
      <c r="BG20" s="40"/>
      <c r="BH20" s="40"/>
      <c r="BI20" s="40"/>
      <c r="BJ20" s="40"/>
      <c r="BK20" s="40"/>
      <c r="BL20" s="47"/>
    </row>
    <row r="21" spans="1:73" ht="20" customHeight="1">
      <c r="E21" s="30"/>
      <c r="F21" s="30"/>
      <c r="G21" s="30"/>
      <c r="H21" s="30"/>
      <c r="I21" s="30"/>
      <c r="J21" s="30"/>
      <c r="K21" s="30"/>
      <c r="L21" s="40"/>
      <c r="M21" s="40"/>
      <c r="N21" s="40"/>
      <c r="O21" s="40"/>
      <c r="P21" s="40"/>
      <c r="Q21" s="40"/>
      <c r="U21" s="30"/>
      <c r="V21" s="30"/>
      <c r="W21" s="30"/>
      <c r="X21" s="30"/>
      <c r="Y21" s="30"/>
      <c r="Z21" s="30"/>
      <c r="AA21" s="30"/>
      <c r="AB21" s="30"/>
      <c r="AC21" s="30"/>
      <c r="AD21" s="30"/>
    </row>
    <row r="22" spans="1:73" ht="20" customHeight="1">
      <c r="E22" s="30"/>
      <c r="F22" s="40"/>
      <c r="G22" s="40"/>
      <c r="H22" s="4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1"/>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40"/>
      <c r="BU22" s="40"/>
    </row>
    <row r="23" spans="1:73" ht="20" customHeight="1">
      <c r="E23" s="30"/>
      <c r="F23" s="40"/>
      <c r="G23" s="40"/>
      <c r="H23" s="4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2"/>
      <c r="AH23" s="30"/>
      <c r="AI23" s="30"/>
      <c r="AJ23" s="30"/>
      <c r="AK23" s="32">
        <f>B11</f>
        <v>0</v>
      </c>
      <c r="AL23" s="32">
        <f>B11</f>
        <v>0</v>
      </c>
      <c r="AM23" s="32">
        <f>B11</f>
        <v>0</v>
      </c>
      <c r="AN23" s="30"/>
      <c r="AO23" s="30">
        <f>'Project Scorecard'!G237</f>
        <v>0</v>
      </c>
      <c r="AP23" s="30">
        <f>'Project Scorecard'!G237</f>
        <v>0</v>
      </c>
      <c r="AQ23" s="30">
        <f>'Project Scorecard'!G237</f>
        <v>0</v>
      </c>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40"/>
      <c r="BU23" s="40"/>
    </row>
    <row r="24" spans="1:73" ht="20" customHeight="1">
      <c r="E24" s="30"/>
      <c r="F24" s="40"/>
      <c r="G24" s="40"/>
      <c r="H24" s="40"/>
      <c r="I24" s="30"/>
      <c r="J24" s="30"/>
      <c r="K24" s="30"/>
      <c r="L24" s="30"/>
      <c r="M24" s="30"/>
      <c r="N24" s="30"/>
      <c r="O24" s="30"/>
      <c r="P24" s="30"/>
      <c r="Q24" s="30"/>
      <c r="R24" s="30"/>
      <c r="S24" s="30"/>
      <c r="T24" s="30"/>
      <c r="U24" s="30"/>
      <c r="V24" s="30"/>
      <c r="W24" s="30"/>
      <c r="X24" s="30"/>
      <c r="Y24" s="30"/>
      <c r="Z24" s="30"/>
      <c r="AA24" s="30"/>
      <c r="AB24" s="30"/>
      <c r="AC24" s="30"/>
      <c r="AD24" s="30"/>
      <c r="AE24" s="30"/>
      <c r="AF24" s="30">
        <f>B11</f>
        <v>0</v>
      </c>
      <c r="AG24" s="32">
        <f>B11</f>
        <v>0</v>
      </c>
      <c r="AH24" s="32">
        <f>B11</f>
        <v>0</v>
      </c>
      <c r="AI24" s="32">
        <f>B11</f>
        <v>0</v>
      </c>
      <c r="AJ24" s="32">
        <f>B11</f>
        <v>0</v>
      </c>
      <c r="AK24" s="32">
        <f>B11</f>
        <v>0</v>
      </c>
      <c r="AL24" s="32">
        <f>B11</f>
        <v>0</v>
      </c>
      <c r="AM24" s="32">
        <f>B11</f>
        <v>0</v>
      </c>
      <c r="AN24" s="30"/>
      <c r="AO24" s="141">
        <f>B12</f>
        <v>0</v>
      </c>
      <c r="AP24" s="141"/>
      <c r="AQ24" s="141"/>
      <c r="AR24" s="141"/>
      <c r="AS24" s="141"/>
      <c r="AT24" s="141"/>
      <c r="AU24" s="141"/>
      <c r="AV24" s="141"/>
      <c r="AW24" s="141"/>
      <c r="AX24" s="30"/>
      <c r="AY24" s="30"/>
      <c r="AZ24" s="30"/>
      <c r="BA24" s="30"/>
      <c r="BB24" s="30"/>
      <c r="BC24" s="30"/>
      <c r="BD24" s="30"/>
      <c r="BE24" s="30"/>
      <c r="BF24" s="30"/>
      <c r="BG24" s="30"/>
      <c r="BH24" s="30"/>
      <c r="BI24" s="30"/>
      <c r="BJ24" s="30"/>
      <c r="BK24" s="30"/>
      <c r="BL24" s="30"/>
      <c r="BM24" s="30"/>
      <c r="BN24" s="30"/>
      <c r="BO24" s="30"/>
      <c r="BP24" s="30"/>
      <c r="BQ24" s="30"/>
      <c r="BR24" s="30"/>
      <c r="BS24" s="30"/>
      <c r="BT24" s="40"/>
      <c r="BU24" s="40"/>
    </row>
    <row r="25" spans="1:73" ht="20" customHeight="1">
      <c r="E25" s="30"/>
      <c r="F25" s="40"/>
      <c r="G25" s="40"/>
      <c r="H25" s="40"/>
      <c r="I25" s="30"/>
      <c r="J25" s="30"/>
      <c r="K25" s="30"/>
      <c r="L25" s="30"/>
      <c r="M25" s="30"/>
      <c r="N25" s="30"/>
      <c r="O25" s="30"/>
      <c r="P25" s="30"/>
      <c r="Q25" s="30"/>
      <c r="R25" s="30"/>
      <c r="S25" s="30"/>
      <c r="T25" s="30"/>
      <c r="U25" s="30"/>
      <c r="V25" s="30"/>
      <c r="W25" s="30"/>
      <c r="X25" s="30"/>
      <c r="Y25" s="30"/>
      <c r="Z25" s="30"/>
      <c r="AA25" s="30"/>
      <c r="AB25" s="30"/>
      <c r="AC25" s="30">
        <f>B11</f>
        <v>0</v>
      </c>
      <c r="AD25" s="30">
        <f>B11</f>
        <v>0</v>
      </c>
      <c r="AE25" s="142">
        <f>B11</f>
        <v>0</v>
      </c>
      <c r="AF25" s="141"/>
      <c r="AG25" s="141"/>
      <c r="AH25" s="141"/>
      <c r="AI25" s="141"/>
      <c r="AJ25" s="141"/>
      <c r="AK25" s="141"/>
      <c r="AL25" s="141"/>
      <c r="AM25" s="141"/>
      <c r="AN25" s="30"/>
      <c r="AO25" s="141"/>
      <c r="AP25" s="141"/>
      <c r="AQ25" s="141"/>
      <c r="AR25" s="141"/>
      <c r="AS25" s="141"/>
      <c r="AT25" s="141"/>
      <c r="AU25" s="141"/>
      <c r="AV25" s="141"/>
      <c r="AW25" s="141"/>
      <c r="AX25" s="141">
        <f>B12</f>
        <v>0</v>
      </c>
      <c r="AY25" s="30">
        <f>B12</f>
        <v>0</v>
      </c>
      <c r="AZ25" s="30"/>
      <c r="BA25" s="30"/>
      <c r="BB25" s="30"/>
      <c r="BC25" s="30"/>
      <c r="BD25" s="30"/>
      <c r="BE25" s="30"/>
      <c r="BF25" s="30"/>
      <c r="BG25" s="30"/>
      <c r="BH25" s="30"/>
      <c r="BI25" s="30"/>
      <c r="BJ25" s="30"/>
      <c r="BK25" s="30"/>
      <c r="BL25" s="30"/>
      <c r="BM25" s="30"/>
      <c r="BN25" s="30"/>
      <c r="BO25" s="30"/>
      <c r="BP25" s="30"/>
      <c r="BQ25" s="30"/>
      <c r="BR25" s="30"/>
      <c r="BS25" s="30"/>
      <c r="BT25" s="40"/>
      <c r="BU25" s="40"/>
    </row>
    <row r="26" spans="1:73" ht="20" customHeight="1">
      <c r="E26" s="30"/>
      <c r="F26" s="40"/>
      <c r="G26" s="40"/>
      <c r="H26" s="40"/>
      <c r="I26" s="30"/>
      <c r="J26" s="30"/>
      <c r="K26" s="30"/>
      <c r="L26" s="30"/>
      <c r="M26" s="30"/>
      <c r="N26" s="30"/>
      <c r="O26" s="30"/>
      <c r="P26" s="30"/>
      <c r="Q26" s="30"/>
      <c r="R26" s="30"/>
      <c r="S26" s="30"/>
      <c r="T26" s="30"/>
      <c r="U26" s="30"/>
      <c r="V26" s="30"/>
      <c r="W26" s="30"/>
      <c r="X26" s="30"/>
      <c r="Y26" s="30"/>
      <c r="Z26" s="30">
        <f>B11</f>
        <v>0</v>
      </c>
      <c r="AA26" s="142">
        <f>B11</f>
        <v>0</v>
      </c>
      <c r="AB26" s="141"/>
      <c r="AC26" s="141"/>
      <c r="AD26" s="141"/>
      <c r="AE26" s="141"/>
      <c r="AF26" s="141"/>
      <c r="AG26" s="141"/>
      <c r="AH26" s="141"/>
      <c r="AI26" s="141"/>
      <c r="AJ26" s="141"/>
      <c r="AK26" s="141"/>
      <c r="AL26" s="141"/>
      <c r="AM26" s="141"/>
      <c r="AN26" s="30"/>
      <c r="AO26" s="141"/>
      <c r="AP26" s="141"/>
      <c r="AQ26" s="141"/>
      <c r="AR26" s="141"/>
      <c r="AS26" s="141"/>
      <c r="AT26" s="141"/>
      <c r="AU26" s="141"/>
      <c r="AV26" s="141"/>
      <c r="AW26" s="141"/>
      <c r="AX26" s="141"/>
      <c r="AY26" s="141">
        <f>B12</f>
        <v>0</v>
      </c>
      <c r="AZ26" s="141"/>
      <c r="BA26" s="141"/>
      <c r="BB26" s="141"/>
      <c r="BC26" s="30"/>
      <c r="BD26" s="30"/>
      <c r="BE26" s="30"/>
      <c r="BF26" s="30"/>
      <c r="BG26" s="30"/>
      <c r="BH26" s="30"/>
      <c r="BI26" s="30"/>
      <c r="BJ26" s="30"/>
      <c r="BK26" s="30"/>
      <c r="BL26" s="30"/>
      <c r="BM26" s="30"/>
      <c r="BN26" s="30"/>
      <c r="BO26" s="30"/>
      <c r="BP26" s="30"/>
      <c r="BQ26" s="30"/>
      <c r="BR26" s="30"/>
      <c r="BS26" s="30"/>
      <c r="BT26" s="40"/>
      <c r="BU26" s="40"/>
    </row>
    <row r="27" spans="1:73" ht="20" customHeight="1">
      <c r="E27" s="30"/>
      <c r="F27" s="40"/>
      <c r="G27" s="40"/>
      <c r="H27" s="40"/>
      <c r="I27" s="30"/>
      <c r="J27" s="30"/>
      <c r="K27" s="30"/>
      <c r="L27" s="30"/>
      <c r="M27" s="30"/>
      <c r="N27" s="30"/>
      <c r="O27" s="30"/>
      <c r="P27" s="30"/>
      <c r="Q27" s="30"/>
      <c r="R27" s="30"/>
      <c r="S27" s="30"/>
      <c r="T27" s="30"/>
      <c r="U27" s="30"/>
      <c r="V27" s="30"/>
      <c r="W27" s="30"/>
      <c r="X27" s="142">
        <f>B11</f>
        <v>0</v>
      </c>
      <c r="Y27" s="141"/>
      <c r="Z27" s="141"/>
      <c r="AA27" s="141"/>
      <c r="AB27" s="141"/>
      <c r="AC27" s="141"/>
      <c r="AD27" s="141"/>
      <c r="AE27" s="141"/>
      <c r="AF27" s="141"/>
      <c r="AG27" s="141"/>
      <c r="AH27" s="141"/>
      <c r="AI27" s="141"/>
      <c r="AJ27" s="141"/>
      <c r="AK27" s="141"/>
      <c r="AL27" s="141"/>
      <c r="AM27" s="141"/>
      <c r="AN27" s="30"/>
      <c r="AO27" s="141"/>
      <c r="AP27" s="141"/>
      <c r="AQ27" s="141"/>
      <c r="AR27" s="141"/>
      <c r="AS27" s="141"/>
      <c r="AT27" s="141"/>
      <c r="AU27" s="141"/>
      <c r="AV27" s="141"/>
      <c r="AW27" s="141"/>
      <c r="AX27" s="141"/>
      <c r="AY27" s="141"/>
      <c r="AZ27" s="141"/>
      <c r="BA27" s="141"/>
      <c r="BB27" s="141"/>
      <c r="BC27" s="30">
        <f>B12</f>
        <v>0</v>
      </c>
      <c r="BD27" s="30"/>
      <c r="BE27" s="30"/>
      <c r="BF27" s="30"/>
      <c r="BG27" s="30"/>
      <c r="BH27" s="30"/>
      <c r="BI27" s="30"/>
      <c r="BJ27" s="30"/>
      <c r="BK27" s="30"/>
      <c r="BL27" s="30"/>
      <c r="BM27" s="30"/>
      <c r="BN27" s="30"/>
      <c r="BO27" s="30"/>
      <c r="BP27" s="30"/>
      <c r="BQ27" s="30"/>
      <c r="BR27" s="30"/>
      <c r="BS27" s="30"/>
      <c r="BT27" s="40"/>
      <c r="BU27" s="40"/>
    </row>
    <row r="28" spans="1:73" ht="20" customHeight="1">
      <c r="E28" s="30"/>
      <c r="F28" s="40"/>
      <c r="G28" s="40"/>
      <c r="H28" s="40"/>
      <c r="I28" s="30"/>
      <c r="J28" s="30"/>
      <c r="K28" s="30"/>
      <c r="L28" s="30"/>
      <c r="M28" s="30"/>
      <c r="N28" s="30"/>
      <c r="O28" s="30"/>
      <c r="P28" s="30"/>
      <c r="Q28" s="30"/>
      <c r="R28" s="30"/>
      <c r="S28" s="30"/>
      <c r="T28" s="30"/>
      <c r="U28" s="30"/>
      <c r="V28" s="30"/>
      <c r="W28" s="32">
        <f>B11</f>
        <v>0</v>
      </c>
      <c r="X28" s="141"/>
      <c r="Y28" s="141"/>
      <c r="Z28" s="141"/>
      <c r="AA28" s="141"/>
      <c r="AB28" s="141"/>
      <c r="AC28" s="141"/>
      <c r="AD28" s="141"/>
      <c r="AE28" s="141"/>
      <c r="AF28" s="141"/>
      <c r="AG28" s="141"/>
      <c r="AH28" s="141"/>
      <c r="AI28" s="141"/>
      <c r="AJ28" s="141"/>
      <c r="AK28" s="141"/>
      <c r="AL28" s="141"/>
      <c r="AM28" s="141"/>
      <c r="AN28" s="30"/>
      <c r="AO28" s="141"/>
      <c r="AP28" s="141"/>
      <c r="AQ28" s="141"/>
      <c r="AR28" s="141"/>
      <c r="AS28" s="141"/>
      <c r="AT28" s="141"/>
      <c r="AU28" s="141"/>
      <c r="AV28" s="141"/>
      <c r="AW28" s="141"/>
      <c r="AX28" s="141"/>
      <c r="AY28" s="141"/>
      <c r="AZ28" s="141"/>
      <c r="BA28" s="141"/>
      <c r="BB28" s="141"/>
      <c r="BC28" s="141">
        <f>B12</f>
        <v>0</v>
      </c>
      <c r="BD28" s="141"/>
      <c r="BE28" s="30">
        <f>B12</f>
        <v>0</v>
      </c>
      <c r="BF28" s="30"/>
      <c r="BG28" s="30"/>
      <c r="BH28" s="30"/>
      <c r="BI28" s="30"/>
      <c r="BJ28" s="30"/>
      <c r="BK28" s="30"/>
      <c r="BL28" s="30"/>
      <c r="BM28" s="30"/>
      <c r="BN28" s="30"/>
      <c r="BO28" s="30"/>
      <c r="BP28" s="30"/>
      <c r="BQ28" s="30"/>
      <c r="BR28" s="30"/>
      <c r="BS28" s="30"/>
      <c r="BT28" s="40"/>
      <c r="BU28" s="40"/>
    </row>
    <row r="29" spans="1:73" ht="20" customHeight="1">
      <c r="E29" s="30"/>
      <c r="F29" s="40"/>
      <c r="G29" s="40"/>
      <c r="H29" s="40"/>
      <c r="I29" s="30"/>
      <c r="J29" s="30"/>
      <c r="K29" s="30"/>
      <c r="L29" s="30"/>
      <c r="M29" s="30"/>
      <c r="N29" s="30"/>
      <c r="O29" s="30"/>
      <c r="P29" s="30"/>
      <c r="Q29" s="30"/>
      <c r="R29" s="30"/>
      <c r="S29" s="30"/>
      <c r="T29" s="30"/>
      <c r="U29" s="142">
        <f>B11</f>
        <v>0</v>
      </c>
      <c r="V29" s="141"/>
      <c r="W29" s="141"/>
      <c r="X29" s="141"/>
      <c r="Y29" s="141"/>
      <c r="Z29" s="141"/>
      <c r="AA29" s="141"/>
      <c r="AB29" s="141"/>
      <c r="AC29" s="141"/>
      <c r="AD29" s="141"/>
      <c r="AE29" s="141"/>
      <c r="AF29" s="141"/>
      <c r="AG29" s="141"/>
      <c r="AH29" s="141"/>
      <c r="AI29" s="141"/>
      <c r="AJ29" s="141"/>
      <c r="AK29" s="141"/>
      <c r="AL29" s="141"/>
      <c r="AM29" s="141"/>
      <c r="AN29" s="30"/>
      <c r="AO29" s="141"/>
      <c r="AP29" s="141"/>
      <c r="AQ29" s="141"/>
      <c r="AR29" s="141"/>
      <c r="AS29" s="141"/>
      <c r="AT29" s="141"/>
      <c r="AU29" s="141"/>
      <c r="AV29" s="141"/>
      <c r="AW29" s="141"/>
      <c r="AX29" s="141"/>
      <c r="AY29" s="141"/>
      <c r="AZ29" s="141"/>
      <c r="BA29" s="141"/>
      <c r="BB29" s="141"/>
      <c r="BC29" s="141"/>
      <c r="BD29" s="141"/>
      <c r="BE29" s="141">
        <f>B12</f>
        <v>0</v>
      </c>
      <c r="BF29" s="141"/>
      <c r="BG29" s="30"/>
      <c r="BH29" s="30"/>
      <c r="BI29" s="30"/>
      <c r="BJ29" s="30"/>
      <c r="BK29" s="30"/>
      <c r="BL29" s="30"/>
      <c r="BM29" s="30"/>
      <c r="BN29" s="30"/>
      <c r="BO29" s="30"/>
      <c r="BP29" s="30"/>
      <c r="BQ29" s="30"/>
      <c r="BR29" s="30"/>
      <c r="BS29" s="30"/>
      <c r="BT29" s="40"/>
      <c r="BU29" s="40"/>
    </row>
    <row r="30" spans="1:73" ht="20" customHeight="1">
      <c r="E30" s="30"/>
      <c r="F30" s="40"/>
      <c r="G30" s="40"/>
      <c r="H30" s="40"/>
      <c r="I30" s="30"/>
      <c r="J30" s="30"/>
      <c r="K30" s="30"/>
      <c r="L30" s="30"/>
      <c r="M30" s="30"/>
      <c r="N30" s="30"/>
      <c r="O30" s="30"/>
      <c r="P30" s="30"/>
      <c r="Q30" s="30"/>
      <c r="R30" s="30"/>
      <c r="S30" s="30"/>
      <c r="T30" s="30"/>
      <c r="U30" s="141"/>
      <c r="V30" s="141"/>
      <c r="W30" s="141"/>
      <c r="X30" s="141"/>
      <c r="Y30" s="141"/>
      <c r="Z30" s="141"/>
      <c r="AA30" s="141"/>
      <c r="AB30" s="141"/>
      <c r="AC30" s="141"/>
      <c r="AD30" s="141"/>
      <c r="AE30" s="141"/>
      <c r="AF30" s="141"/>
      <c r="AG30" s="141"/>
      <c r="AH30" s="141"/>
      <c r="AI30" s="141"/>
      <c r="AJ30" s="141"/>
      <c r="AK30" s="141"/>
      <c r="AL30" s="141"/>
      <c r="AM30" s="141"/>
      <c r="AN30" s="30"/>
      <c r="AO30" s="141"/>
      <c r="AP30" s="141"/>
      <c r="AQ30" s="141"/>
      <c r="AR30" s="141"/>
      <c r="AS30" s="141"/>
      <c r="AT30" s="141"/>
      <c r="AU30" s="141"/>
      <c r="AV30" s="141"/>
      <c r="AW30" s="141"/>
      <c r="AX30" s="141"/>
      <c r="AY30" s="141"/>
      <c r="AZ30" s="141"/>
      <c r="BA30" s="141"/>
      <c r="BB30" s="141"/>
      <c r="BC30" s="141"/>
      <c r="BD30" s="141"/>
      <c r="BE30" s="141"/>
      <c r="BF30" s="141"/>
      <c r="BG30" s="30">
        <f>B12</f>
        <v>0</v>
      </c>
      <c r="BH30" s="30"/>
      <c r="BI30" s="30"/>
      <c r="BJ30" s="30"/>
      <c r="BK30" s="30"/>
      <c r="BL30" s="30"/>
      <c r="BM30" s="30"/>
      <c r="BN30" s="30"/>
      <c r="BO30" s="30"/>
      <c r="BP30" s="30"/>
      <c r="BQ30" s="30"/>
      <c r="BR30" s="30"/>
      <c r="BS30" s="30"/>
      <c r="BT30" s="40"/>
      <c r="BU30" s="40"/>
    </row>
    <row r="31" spans="1:73" ht="20" customHeight="1">
      <c r="E31" s="30"/>
      <c r="F31" s="40"/>
      <c r="G31" s="40"/>
      <c r="H31" s="40"/>
      <c r="I31" s="30"/>
      <c r="J31" s="30"/>
      <c r="K31" s="30"/>
      <c r="L31" s="30"/>
      <c r="M31" s="30"/>
      <c r="N31" s="30"/>
      <c r="O31" s="30"/>
      <c r="P31" s="30"/>
      <c r="Q31" s="30"/>
      <c r="R31" s="30"/>
      <c r="S31" s="30">
        <f>B17</f>
        <v>0</v>
      </c>
      <c r="T31" s="30">
        <f>B17</f>
        <v>0</v>
      </c>
      <c r="U31" s="141"/>
      <c r="V31" s="141"/>
      <c r="W31" s="141"/>
      <c r="X31" s="141"/>
      <c r="Y31" s="141"/>
      <c r="Z31" s="141"/>
      <c r="AA31" s="141"/>
      <c r="AB31" s="141"/>
      <c r="AC31" s="141"/>
      <c r="AD31" s="141"/>
      <c r="AE31" s="141"/>
      <c r="AF31" s="141"/>
      <c r="AG31" s="141"/>
      <c r="AH31" s="141"/>
      <c r="AI31" s="141"/>
      <c r="AJ31" s="141"/>
      <c r="AK31" s="141"/>
      <c r="AL31" s="141"/>
      <c r="AM31" s="141"/>
      <c r="AN31" s="30"/>
      <c r="AO31" s="141"/>
      <c r="AP31" s="141"/>
      <c r="AQ31" s="141"/>
      <c r="AR31" s="141"/>
      <c r="AS31" s="141"/>
      <c r="AT31" s="141"/>
      <c r="AU31" s="141"/>
      <c r="AV31" s="141"/>
      <c r="AW31" s="141"/>
      <c r="AX31" s="141"/>
      <c r="AY31" s="141"/>
      <c r="AZ31" s="141"/>
      <c r="BA31" s="141"/>
      <c r="BB31" s="141"/>
      <c r="BC31" s="141"/>
      <c r="BD31" s="141"/>
      <c r="BE31" s="141"/>
      <c r="BF31" s="141"/>
      <c r="BG31" s="30">
        <f>B12</f>
        <v>0</v>
      </c>
      <c r="BH31" s="30">
        <f>'Project Scorecard'!I262</f>
        <v>0</v>
      </c>
      <c r="BI31" s="30">
        <f>B13</f>
        <v>0</v>
      </c>
      <c r="BJ31" s="30"/>
      <c r="BK31" s="30"/>
      <c r="BL31" s="30"/>
      <c r="BM31" s="30"/>
      <c r="BN31" s="30"/>
      <c r="BO31" s="30"/>
      <c r="BP31" s="30"/>
      <c r="BQ31" s="30"/>
      <c r="BR31" s="30"/>
      <c r="BS31" s="30"/>
      <c r="BT31" s="40"/>
      <c r="BU31" s="40"/>
    </row>
    <row r="32" spans="1:73" ht="20" customHeight="1">
      <c r="E32" s="30"/>
      <c r="F32" s="40"/>
      <c r="G32" s="40"/>
      <c r="H32" s="40"/>
      <c r="I32" s="30"/>
      <c r="J32" s="30"/>
      <c r="K32" s="30"/>
      <c r="L32" s="30"/>
      <c r="M32" s="30"/>
      <c r="N32" s="30"/>
      <c r="O32" s="30"/>
      <c r="P32" s="30"/>
      <c r="Q32" s="30"/>
      <c r="R32" s="30">
        <f>B17</f>
        <v>0</v>
      </c>
      <c r="S32" s="30">
        <f>B17</f>
        <v>0</v>
      </c>
      <c r="T32" s="30">
        <f>B17</f>
        <v>0</v>
      </c>
      <c r="U32" s="30">
        <f>B17</f>
        <v>0</v>
      </c>
      <c r="V32" s="32">
        <f>B11</f>
        <v>0</v>
      </c>
      <c r="W32" s="142">
        <f>B11</f>
        <v>0</v>
      </c>
      <c r="X32" s="141"/>
      <c r="Y32" s="141"/>
      <c r="Z32" s="141"/>
      <c r="AA32" s="141"/>
      <c r="AB32" s="141"/>
      <c r="AC32" s="141"/>
      <c r="AD32" s="141"/>
      <c r="AE32" s="141"/>
      <c r="AF32" s="141"/>
      <c r="AG32" s="141"/>
      <c r="AH32" s="141"/>
      <c r="AI32" s="141"/>
      <c r="AJ32" s="141"/>
      <c r="AK32" s="141"/>
      <c r="AL32" s="141"/>
      <c r="AM32" s="141"/>
      <c r="AN32" s="30"/>
      <c r="AO32" s="141"/>
      <c r="AP32" s="141"/>
      <c r="AQ32" s="141"/>
      <c r="AR32" s="141"/>
      <c r="AS32" s="141"/>
      <c r="AT32" s="141"/>
      <c r="AU32" s="141"/>
      <c r="AV32" s="141"/>
      <c r="AW32" s="141"/>
      <c r="AX32" s="141"/>
      <c r="AY32" s="141"/>
      <c r="AZ32" s="141"/>
      <c r="BA32" s="141"/>
      <c r="BB32" s="141"/>
      <c r="BC32" s="141"/>
      <c r="BD32" s="141"/>
      <c r="BE32" s="141"/>
      <c r="BF32" s="141"/>
      <c r="BG32" s="141">
        <f>B13</f>
        <v>0</v>
      </c>
      <c r="BH32" s="141"/>
      <c r="BI32" s="141"/>
      <c r="BJ32" s="30"/>
      <c r="BK32" s="30"/>
      <c r="BL32" s="30"/>
      <c r="BM32" s="30"/>
      <c r="BN32" s="30"/>
      <c r="BO32" s="30"/>
      <c r="BP32" s="30"/>
      <c r="BQ32" s="30"/>
      <c r="BR32" s="30"/>
      <c r="BS32" s="30"/>
      <c r="BT32" s="40"/>
      <c r="BU32" s="40"/>
    </row>
    <row r="33" spans="5:73" ht="20" customHeight="1">
      <c r="E33" s="30"/>
      <c r="F33" s="40"/>
      <c r="G33" s="40"/>
      <c r="H33" s="40"/>
      <c r="I33" s="30"/>
      <c r="J33" s="30"/>
      <c r="K33" s="30"/>
      <c r="L33" s="30"/>
      <c r="M33" s="30"/>
      <c r="N33" s="30"/>
      <c r="O33" s="30"/>
      <c r="P33" s="30"/>
      <c r="Q33" s="30">
        <f>B17</f>
        <v>0</v>
      </c>
      <c r="R33" s="141">
        <f>B17</f>
        <v>0</v>
      </c>
      <c r="S33" s="141"/>
      <c r="T33" s="141"/>
      <c r="U33" s="141"/>
      <c r="V33" s="30">
        <f>B17</f>
        <v>0</v>
      </c>
      <c r="W33" s="141"/>
      <c r="X33" s="141"/>
      <c r="Y33" s="141"/>
      <c r="Z33" s="141"/>
      <c r="AA33" s="141"/>
      <c r="AB33" s="141"/>
      <c r="AC33" s="141"/>
      <c r="AD33" s="141"/>
      <c r="AE33" s="141"/>
      <c r="AF33" s="141"/>
      <c r="AG33" s="141"/>
      <c r="AH33" s="141"/>
      <c r="AI33" s="141"/>
      <c r="AJ33" s="141"/>
      <c r="AK33" s="141"/>
      <c r="AL33" s="141"/>
      <c r="AM33" s="141"/>
      <c r="AN33" s="30"/>
      <c r="AO33" s="141"/>
      <c r="AP33" s="141"/>
      <c r="AQ33" s="141"/>
      <c r="AR33" s="141"/>
      <c r="AS33" s="141"/>
      <c r="AT33" s="141"/>
      <c r="AU33" s="141"/>
      <c r="AV33" s="141"/>
      <c r="AW33" s="141"/>
      <c r="AX33" s="141"/>
      <c r="AY33" s="141"/>
      <c r="AZ33" s="141"/>
      <c r="BA33" s="141"/>
      <c r="BB33" s="141"/>
      <c r="BC33" s="141"/>
      <c r="BD33" s="141"/>
      <c r="BE33" s="30">
        <f>B12</f>
        <v>0</v>
      </c>
      <c r="BF33" s="30"/>
      <c r="BG33" s="141"/>
      <c r="BH33" s="141"/>
      <c r="BI33" s="141"/>
      <c r="BJ33" s="30">
        <f>B13</f>
        <v>0</v>
      </c>
      <c r="BK33" s="30">
        <f>'Project Scorecard'!I262</f>
        <v>0</v>
      </c>
      <c r="BL33" s="30"/>
      <c r="BM33" s="30"/>
      <c r="BN33" s="30"/>
      <c r="BO33" s="30"/>
      <c r="BP33" s="30"/>
      <c r="BQ33" s="30"/>
      <c r="BR33" s="30"/>
      <c r="BS33" s="30"/>
      <c r="BT33" s="40"/>
      <c r="BU33" s="40"/>
    </row>
    <row r="34" spans="5:73" ht="20" customHeight="1">
      <c r="E34" s="30"/>
      <c r="F34" s="40"/>
      <c r="G34" s="40"/>
      <c r="H34" s="40"/>
      <c r="I34" s="30"/>
      <c r="J34" s="30"/>
      <c r="K34" s="30"/>
      <c r="L34" s="30"/>
      <c r="M34" s="30"/>
      <c r="N34" s="30"/>
      <c r="O34" s="30"/>
      <c r="P34" s="30">
        <f>B17</f>
        <v>0</v>
      </c>
      <c r="Q34" s="30">
        <f>B17</f>
        <v>0</v>
      </c>
      <c r="R34" s="141"/>
      <c r="S34" s="141"/>
      <c r="T34" s="141"/>
      <c r="U34" s="141"/>
      <c r="V34" s="30">
        <f>B17</f>
        <v>0</v>
      </c>
      <c r="W34" s="30"/>
      <c r="X34" s="141"/>
      <c r="Y34" s="141"/>
      <c r="Z34" s="141"/>
      <c r="AA34" s="141"/>
      <c r="AB34" s="141"/>
      <c r="AC34" s="141"/>
      <c r="AD34" s="141"/>
      <c r="AE34" s="141"/>
      <c r="AF34" s="141"/>
      <c r="AG34" s="141"/>
      <c r="AH34" s="141"/>
      <c r="AI34" s="141"/>
      <c r="AJ34" s="141"/>
      <c r="AK34" s="141"/>
      <c r="AL34" s="141"/>
      <c r="AM34" s="141"/>
      <c r="AN34" s="30"/>
      <c r="AO34" s="141"/>
      <c r="AP34" s="141"/>
      <c r="AQ34" s="141"/>
      <c r="AR34" s="141"/>
      <c r="AS34" s="141"/>
      <c r="AT34" s="141"/>
      <c r="AU34" s="141"/>
      <c r="AV34" s="141"/>
      <c r="AW34" s="141"/>
      <c r="AX34" s="141"/>
      <c r="AY34" s="141"/>
      <c r="AZ34" s="141"/>
      <c r="BA34" s="141"/>
      <c r="BB34" s="141"/>
      <c r="BC34" s="141"/>
      <c r="BD34" s="141"/>
      <c r="BE34" s="30"/>
      <c r="BF34" s="141">
        <f>B13</f>
        <v>0</v>
      </c>
      <c r="BG34" s="141"/>
      <c r="BH34" s="141"/>
      <c r="BI34" s="141"/>
      <c r="BJ34" s="141"/>
      <c r="BK34" s="141"/>
      <c r="BL34" s="30">
        <f>B13</f>
        <v>0</v>
      </c>
      <c r="BM34" s="30"/>
      <c r="BN34" s="30"/>
      <c r="BO34" s="30"/>
      <c r="BP34" s="30"/>
      <c r="BQ34" s="30"/>
      <c r="BR34" s="30"/>
      <c r="BS34" s="30"/>
      <c r="BT34" s="40"/>
      <c r="BU34" s="40"/>
    </row>
    <row r="35" spans="5:73" ht="20" customHeight="1">
      <c r="E35" s="30"/>
      <c r="F35" s="40"/>
      <c r="G35" s="40"/>
      <c r="H35" s="40"/>
      <c r="I35" s="30"/>
      <c r="J35" s="30"/>
      <c r="K35" s="30"/>
      <c r="L35" s="30"/>
      <c r="M35" s="30"/>
      <c r="N35" s="30"/>
      <c r="O35" s="30"/>
      <c r="P35" s="30">
        <f>B17</f>
        <v>0</v>
      </c>
      <c r="Q35" s="30">
        <f>B17</f>
        <v>0</v>
      </c>
      <c r="R35" s="141"/>
      <c r="S35" s="141"/>
      <c r="T35" s="141"/>
      <c r="U35" s="141"/>
      <c r="V35" s="30">
        <f>B17</f>
        <v>0</v>
      </c>
      <c r="W35" s="30">
        <f>B17</f>
        <v>0</v>
      </c>
      <c r="X35" s="32">
        <f>B11</f>
        <v>0</v>
      </c>
      <c r="Y35" s="30">
        <f>B11</f>
        <v>0</v>
      </c>
      <c r="Z35" s="141">
        <f>B11</f>
        <v>0</v>
      </c>
      <c r="AA35" s="141"/>
      <c r="AB35" s="141"/>
      <c r="AC35" s="141"/>
      <c r="AD35" s="141"/>
      <c r="AE35" s="141"/>
      <c r="AF35" s="141"/>
      <c r="AG35" s="141"/>
      <c r="AH35" s="141"/>
      <c r="AI35" s="141"/>
      <c r="AJ35" s="141"/>
      <c r="AK35" s="141"/>
      <c r="AL35" s="141"/>
      <c r="AM35" s="141"/>
      <c r="AN35" s="30"/>
      <c r="AO35" s="141"/>
      <c r="AP35" s="141"/>
      <c r="AQ35" s="141"/>
      <c r="AR35" s="141"/>
      <c r="AS35" s="141"/>
      <c r="AT35" s="141"/>
      <c r="AU35" s="141"/>
      <c r="AV35" s="141"/>
      <c r="AW35" s="141"/>
      <c r="AX35" s="141"/>
      <c r="AY35" s="141"/>
      <c r="AZ35" s="141"/>
      <c r="BA35" s="141"/>
      <c r="BB35" s="141"/>
      <c r="BC35" s="30">
        <f>B12</f>
        <v>0</v>
      </c>
      <c r="BD35" s="30"/>
      <c r="BE35" s="30">
        <f>B13</f>
        <v>0</v>
      </c>
      <c r="BF35" s="141"/>
      <c r="BG35" s="141"/>
      <c r="BH35" s="141"/>
      <c r="BI35" s="141"/>
      <c r="BJ35" s="141"/>
      <c r="BK35" s="141"/>
      <c r="BL35" s="30">
        <f>B13</f>
        <v>0</v>
      </c>
      <c r="BM35" s="30"/>
      <c r="BN35" s="30"/>
      <c r="BO35" s="30"/>
      <c r="BP35" s="30"/>
      <c r="BQ35" s="30"/>
      <c r="BR35" s="30"/>
      <c r="BS35" s="30"/>
      <c r="BT35" s="40"/>
      <c r="BU35" s="40"/>
    </row>
    <row r="36" spans="5:73" ht="20" customHeight="1">
      <c r="E36" s="30"/>
      <c r="F36" s="40"/>
      <c r="G36" s="40"/>
      <c r="H36" s="40"/>
      <c r="I36" s="30"/>
      <c r="J36" s="30"/>
      <c r="K36" s="30"/>
      <c r="L36" s="30"/>
      <c r="M36" s="30"/>
      <c r="N36" s="30"/>
      <c r="O36" s="141">
        <f>B17</f>
        <v>0</v>
      </c>
      <c r="P36" s="141"/>
      <c r="Q36" s="141"/>
      <c r="R36" s="141"/>
      <c r="S36" s="141"/>
      <c r="T36" s="141"/>
      <c r="U36" s="141"/>
      <c r="V36" s="141">
        <f>B17</f>
        <v>0</v>
      </c>
      <c r="W36" s="141"/>
      <c r="X36" s="141"/>
      <c r="Y36" s="32">
        <f>B11</f>
        <v>0</v>
      </c>
      <c r="Z36" s="141"/>
      <c r="AA36" s="141"/>
      <c r="AB36" s="141"/>
      <c r="AC36" s="141"/>
      <c r="AD36" s="141"/>
      <c r="AE36" s="141"/>
      <c r="AF36" s="141"/>
      <c r="AG36" s="141"/>
      <c r="AH36" s="141"/>
      <c r="AI36" s="141"/>
      <c r="AJ36" s="141"/>
      <c r="AK36" s="141"/>
      <c r="AL36" s="141"/>
      <c r="AM36" s="141"/>
      <c r="AN36" s="30"/>
      <c r="AO36" s="141"/>
      <c r="AP36" s="141"/>
      <c r="AQ36" s="141"/>
      <c r="AR36" s="141"/>
      <c r="AS36" s="141"/>
      <c r="AT36" s="141"/>
      <c r="AU36" s="141"/>
      <c r="AV36" s="141"/>
      <c r="AW36" s="141"/>
      <c r="AX36" s="141"/>
      <c r="AY36" s="141"/>
      <c r="AZ36" s="141"/>
      <c r="BA36" s="141"/>
      <c r="BB36" s="141"/>
      <c r="BC36" s="30">
        <f>B12</f>
        <v>0</v>
      </c>
      <c r="BD36" s="141">
        <f>B13</f>
        <v>0</v>
      </c>
      <c r="BE36" s="141"/>
      <c r="BF36" s="141"/>
      <c r="BG36" s="141"/>
      <c r="BH36" s="141"/>
      <c r="BI36" s="141"/>
      <c r="BJ36" s="141"/>
      <c r="BK36" s="141"/>
      <c r="BL36" s="141"/>
      <c r="BM36" s="141"/>
      <c r="BN36" s="30"/>
      <c r="BO36" s="30"/>
      <c r="BP36" s="30"/>
      <c r="BQ36" s="30"/>
      <c r="BR36" s="30"/>
      <c r="BS36" s="30"/>
      <c r="BT36" s="40"/>
      <c r="BU36" s="40"/>
    </row>
    <row r="37" spans="5:73" ht="20" customHeight="1">
      <c r="E37" s="30"/>
      <c r="F37" s="40"/>
      <c r="G37" s="40"/>
      <c r="H37" s="40"/>
      <c r="I37" s="30"/>
      <c r="J37" s="30"/>
      <c r="K37" s="30"/>
      <c r="L37" s="30"/>
      <c r="M37" s="30"/>
      <c r="N37" s="30">
        <f>B17</f>
        <v>0</v>
      </c>
      <c r="O37" s="141"/>
      <c r="P37" s="141"/>
      <c r="Q37" s="141"/>
      <c r="R37" s="141"/>
      <c r="S37" s="141"/>
      <c r="T37" s="141"/>
      <c r="U37" s="141"/>
      <c r="V37" s="141"/>
      <c r="W37" s="141"/>
      <c r="X37" s="141"/>
      <c r="Y37" s="30">
        <f>B17</f>
        <v>0</v>
      </c>
      <c r="Z37" s="30">
        <f>B11</f>
        <v>0</v>
      </c>
      <c r="AA37" s="141"/>
      <c r="AB37" s="141"/>
      <c r="AC37" s="141"/>
      <c r="AD37" s="141"/>
      <c r="AE37" s="142">
        <f>B11</f>
        <v>0</v>
      </c>
      <c r="AF37" s="141"/>
      <c r="AG37" s="141"/>
      <c r="AH37" s="30">
        <f>B11</f>
        <v>0</v>
      </c>
      <c r="AI37" s="30">
        <f>B11</f>
        <v>0</v>
      </c>
      <c r="AJ37" s="30">
        <f>B2</f>
        <v>0</v>
      </c>
      <c r="AK37" s="30">
        <f>B2</f>
        <v>0</v>
      </c>
      <c r="AL37" s="30">
        <f>B2</f>
        <v>0</v>
      </c>
      <c r="AM37" s="32">
        <f>B2</f>
        <v>0</v>
      </c>
      <c r="AN37" s="30"/>
      <c r="AO37" s="30" t="s">
        <v>196</v>
      </c>
      <c r="AP37" s="30" t="s">
        <v>196</v>
      </c>
      <c r="AQ37" s="30" t="s">
        <v>196</v>
      </c>
      <c r="AR37" s="30"/>
      <c r="AS37" s="30"/>
      <c r="AT37" s="30">
        <f>B12</f>
        <v>0</v>
      </c>
      <c r="AU37" s="30">
        <f>B12</f>
        <v>0</v>
      </c>
      <c r="AV37" s="141">
        <f>B12</f>
        <v>0</v>
      </c>
      <c r="AW37" s="141"/>
      <c r="AX37" s="141"/>
      <c r="AY37" s="141"/>
      <c r="AZ37" s="141"/>
      <c r="BA37" s="141"/>
      <c r="BB37" s="141"/>
      <c r="BC37" s="30">
        <f>B13</f>
        <v>0</v>
      </c>
      <c r="BD37" s="141"/>
      <c r="BE37" s="141"/>
      <c r="BF37" s="141"/>
      <c r="BG37" s="141"/>
      <c r="BH37" s="141"/>
      <c r="BI37" s="141"/>
      <c r="BJ37" s="141"/>
      <c r="BK37" s="141"/>
      <c r="BL37" s="141"/>
      <c r="BM37" s="141"/>
      <c r="BN37" s="30">
        <f>B13</f>
        <v>0</v>
      </c>
      <c r="BO37" s="30"/>
      <c r="BP37" s="30"/>
      <c r="BQ37" s="30"/>
      <c r="BR37" s="30"/>
      <c r="BS37" s="30"/>
      <c r="BT37" s="40"/>
      <c r="BU37" s="40"/>
    </row>
    <row r="38" spans="5:73" ht="20" customHeight="1">
      <c r="E38" s="30"/>
      <c r="F38" s="40"/>
      <c r="G38" s="40"/>
      <c r="H38" s="40"/>
      <c r="I38" s="30"/>
      <c r="J38" s="30"/>
      <c r="K38" s="30"/>
      <c r="L38" s="30"/>
      <c r="M38" s="30"/>
      <c r="N38" s="30">
        <f>B17</f>
        <v>0</v>
      </c>
      <c r="O38" s="141"/>
      <c r="P38" s="141"/>
      <c r="Q38" s="141"/>
      <c r="R38" s="141"/>
      <c r="S38" s="141"/>
      <c r="T38" s="141"/>
      <c r="U38" s="141"/>
      <c r="V38" s="141"/>
      <c r="W38" s="141"/>
      <c r="X38" s="141"/>
      <c r="Y38" s="30">
        <f>B17</f>
        <v>0</v>
      </c>
      <c r="Z38" s="30">
        <f>B17</f>
        <v>0</v>
      </c>
      <c r="AA38" s="141"/>
      <c r="AB38" s="141"/>
      <c r="AC38" s="141"/>
      <c r="AD38" s="141"/>
      <c r="AE38" s="30">
        <f>B11</f>
        <v>0</v>
      </c>
      <c r="AF38" s="30">
        <f>'Project Scorecard'!F213</f>
        <v>0</v>
      </c>
      <c r="AG38" s="30">
        <f>B2</f>
        <v>0</v>
      </c>
      <c r="AH38" s="30">
        <f>B2</f>
        <v>0</v>
      </c>
      <c r="AI38" s="30">
        <f>B2</f>
        <v>0</v>
      </c>
      <c r="AJ38" s="30">
        <f>B2</f>
        <v>0</v>
      </c>
      <c r="AK38" s="30">
        <f>B2</f>
        <v>0</v>
      </c>
      <c r="AL38" s="30">
        <f>B2</f>
        <v>0</v>
      </c>
      <c r="AM38" s="32">
        <f>B2</f>
        <v>0</v>
      </c>
      <c r="AN38" s="30"/>
      <c r="AO38" s="141">
        <f>B3</f>
        <v>0</v>
      </c>
      <c r="AP38" s="141"/>
      <c r="AQ38" s="141"/>
      <c r="AR38" s="141">
        <f>B3</f>
        <v>0</v>
      </c>
      <c r="AS38" s="141"/>
      <c r="AT38" s="30" t="s">
        <v>196</v>
      </c>
      <c r="AU38" s="30"/>
      <c r="AV38" s="30">
        <f>B12</f>
        <v>0</v>
      </c>
      <c r="AW38" s="30">
        <f>B12</f>
        <v>0</v>
      </c>
      <c r="AX38" s="141">
        <f>B12</f>
        <v>0</v>
      </c>
      <c r="AY38" s="141"/>
      <c r="AZ38" s="141"/>
      <c r="BA38" s="30">
        <f>B12</f>
        <v>0</v>
      </c>
      <c r="BB38" s="30">
        <f>B13</f>
        <v>0</v>
      </c>
      <c r="BC38" s="30">
        <f>B13</f>
        <v>0</v>
      </c>
      <c r="BD38" s="141"/>
      <c r="BE38" s="141"/>
      <c r="BF38" s="141"/>
      <c r="BG38" s="141"/>
      <c r="BH38" s="141"/>
      <c r="BI38" s="141"/>
      <c r="BJ38" s="141"/>
      <c r="BK38" s="141"/>
      <c r="BL38" s="141"/>
      <c r="BM38" s="141"/>
      <c r="BN38" s="30">
        <f>B13</f>
        <v>0</v>
      </c>
      <c r="BO38" s="30"/>
      <c r="BP38" s="30"/>
      <c r="BQ38" s="30"/>
      <c r="BR38" s="30"/>
      <c r="BS38" s="30"/>
      <c r="BT38" s="40"/>
      <c r="BU38" s="40"/>
    </row>
    <row r="39" spans="5:73" ht="20" customHeight="1">
      <c r="E39" s="30"/>
      <c r="F39" s="40"/>
      <c r="G39" s="40"/>
      <c r="H39" s="40"/>
      <c r="I39" s="30"/>
      <c r="J39" s="30"/>
      <c r="K39" s="30"/>
      <c r="L39" s="30"/>
      <c r="M39" s="141">
        <f>B17</f>
        <v>0</v>
      </c>
      <c r="N39" s="141"/>
      <c r="O39" s="141"/>
      <c r="P39" s="141"/>
      <c r="Q39" s="141"/>
      <c r="R39" s="141"/>
      <c r="S39" s="141"/>
      <c r="T39" s="141"/>
      <c r="U39" s="141"/>
      <c r="V39" s="141"/>
      <c r="W39" s="141"/>
      <c r="X39" s="141"/>
      <c r="Y39" s="30">
        <f>B17</f>
        <v>0</v>
      </c>
      <c r="Z39" s="30">
        <f>B17</f>
        <v>0</v>
      </c>
      <c r="AA39" s="30">
        <f>B17</f>
        <v>0</v>
      </c>
      <c r="AB39" s="32">
        <f>B11</f>
        <v>0</v>
      </c>
      <c r="AC39" s="32">
        <f>B11</f>
        <v>0</v>
      </c>
      <c r="AD39" s="30">
        <f>B11</f>
        <v>0</v>
      </c>
      <c r="AE39" s="30">
        <f>B2</f>
        <v>0</v>
      </c>
      <c r="AF39" s="30">
        <f>B2</f>
        <v>0</v>
      </c>
      <c r="AG39" s="30">
        <f>B2</f>
        <v>0</v>
      </c>
      <c r="AH39" s="141">
        <f>B2</f>
        <v>0</v>
      </c>
      <c r="AI39" s="141"/>
      <c r="AJ39" s="141"/>
      <c r="AK39" s="141"/>
      <c r="AL39" s="141"/>
      <c r="AM39" s="141"/>
      <c r="AN39" s="30"/>
      <c r="AO39" s="141"/>
      <c r="AP39" s="141"/>
      <c r="AQ39" s="141"/>
      <c r="AR39" s="141"/>
      <c r="AS39" s="141"/>
      <c r="AT39" s="141">
        <f>B3</f>
        <v>0</v>
      </c>
      <c r="AU39" s="141"/>
      <c r="AV39" s="30" t="s">
        <v>196</v>
      </c>
      <c r="AW39" s="30"/>
      <c r="AX39" s="30">
        <f>'Project Scorecard'!G237</f>
        <v>0</v>
      </c>
      <c r="AY39" s="30">
        <f>B12</f>
        <v>0</v>
      </c>
      <c r="AZ39" s="30">
        <f>B12</f>
        <v>0</v>
      </c>
      <c r="BA39" s="30">
        <f>B13</f>
        <v>0</v>
      </c>
      <c r="BB39" s="30">
        <f>B13</f>
        <v>0</v>
      </c>
      <c r="BC39" s="30">
        <f>B13</f>
        <v>0</v>
      </c>
      <c r="BD39" s="141"/>
      <c r="BE39" s="141"/>
      <c r="BF39" s="141"/>
      <c r="BG39" s="141"/>
      <c r="BH39" s="141"/>
      <c r="BI39" s="141"/>
      <c r="BJ39" s="141"/>
      <c r="BK39" s="141"/>
      <c r="BL39" s="141"/>
      <c r="BM39" s="141"/>
      <c r="BN39" s="30">
        <f>B13</f>
        <v>0</v>
      </c>
      <c r="BO39" s="30">
        <f>B13</f>
        <v>0</v>
      </c>
      <c r="BP39" s="30"/>
      <c r="BQ39" s="30"/>
      <c r="BR39" s="30"/>
      <c r="BS39" s="30"/>
      <c r="BT39" s="40"/>
      <c r="BU39" s="40"/>
    </row>
    <row r="40" spans="5:73" ht="20" customHeight="1">
      <c r="E40" s="30"/>
      <c r="F40" s="40"/>
      <c r="G40" s="40"/>
      <c r="H40" s="40"/>
      <c r="I40" s="30"/>
      <c r="J40" s="30"/>
      <c r="K40" s="30"/>
      <c r="L40" s="30">
        <f>B17</f>
        <v>0</v>
      </c>
      <c r="M40" s="141"/>
      <c r="N40" s="141"/>
      <c r="O40" s="141"/>
      <c r="P40" s="141"/>
      <c r="Q40" s="141"/>
      <c r="R40" s="141"/>
      <c r="S40" s="141"/>
      <c r="T40" s="141"/>
      <c r="U40" s="141"/>
      <c r="V40" s="141"/>
      <c r="W40" s="141"/>
      <c r="X40" s="141"/>
      <c r="Y40" s="30">
        <f>B17</f>
        <v>0</v>
      </c>
      <c r="Z40" s="30">
        <f>B17</f>
        <v>0</v>
      </c>
      <c r="AA40" s="30">
        <f>B17</f>
        <v>0</v>
      </c>
      <c r="AB40" s="30">
        <f>B17</f>
        <v>0</v>
      </c>
      <c r="AC40" s="32">
        <f>B11</f>
        <v>0</v>
      </c>
      <c r="AD40" s="30">
        <f>B2</f>
        <v>0</v>
      </c>
      <c r="AE40" s="30">
        <f>B2</f>
        <v>0</v>
      </c>
      <c r="AF40" s="30">
        <f>B2</f>
        <v>0</v>
      </c>
      <c r="AG40" s="30">
        <f>B2</f>
        <v>0</v>
      </c>
      <c r="AH40" s="141"/>
      <c r="AI40" s="141"/>
      <c r="AJ40" s="141"/>
      <c r="AK40" s="141"/>
      <c r="AL40" s="141"/>
      <c r="AM40" s="141"/>
      <c r="AN40" s="30"/>
      <c r="AO40" s="141"/>
      <c r="AP40" s="141"/>
      <c r="AQ40" s="141"/>
      <c r="AR40" s="141"/>
      <c r="AS40" s="141"/>
      <c r="AT40" s="141"/>
      <c r="AU40" s="141"/>
      <c r="AV40" s="141">
        <f>B3</f>
        <v>0</v>
      </c>
      <c r="AW40" s="141"/>
      <c r="AX40" s="30" t="s">
        <v>196</v>
      </c>
      <c r="AY40" s="30">
        <f>B12</f>
        <v>0</v>
      </c>
      <c r="AZ40" s="30"/>
      <c r="BA40" s="30">
        <f>B13</f>
        <v>0</v>
      </c>
      <c r="BB40" s="30">
        <f>B13</f>
        <v>0</v>
      </c>
      <c r="BC40" s="30">
        <f>B13</f>
        <v>0</v>
      </c>
      <c r="BD40" s="141"/>
      <c r="BE40" s="141"/>
      <c r="BF40" s="141"/>
      <c r="BG40" s="141"/>
      <c r="BH40" s="141"/>
      <c r="BI40" s="141"/>
      <c r="BJ40" s="141"/>
      <c r="BK40" s="141"/>
      <c r="BL40" s="141"/>
      <c r="BM40" s="141"/>
      <c r="BN40" s="141">
        <f>B13</f>
        <v>0</v>
      </c>
      <c r="BO40" s="141"/>
      <c r="BP40" s="30"/>
      <c r="BQ40" s="30"/>
      <c r="BR40" s="30"/>
      <c r="BS40" s="30"/>
      <c r="BT40" s="40"/>
      <c r="BU40" s="40"/>
    </row>
    <row r="41" spans="5:73" ht="20" customHeight="1">
      <c r="E41" s="30"/>
      <c r="F41" s="40"/>
      <c r="G41" s="40"/>
      <c r="H41" s="40"/>
      <c r="I41" s="30"/>
      <c r="J41" s="30"/>
      <c r="K41" s="30"/>
      <c r="L41" s="30">
        <f>B17</f>
        <v>0</v>
      </c>
      <c r="M41" s="141"/>
      <c r="N41" s="141"/>
      <c r="O41" s="141"/>
      <c r="P41" s="141"/>
      <c r="Q41" s="141"/>
      <c r="R41" s="141"/>
      <c r="S41" s="141"/>
      <c r="T41" s="141"/>
      <c r="U41" s="141"/>
      <c r="V41" s="141"/>
      <c r="W41" s="141"/>
      <c r="X41" s="141"/>
      <c r="Y41" s="30">
        <f>B17</f>
        <v>0</v>
      </c>
      <c r="Z41" s="30">
        <f>B17</f>
        <v>0</v>
      </c>
      <c r="AA41" s="30">
        <f>B17</f>
        <v>0</v>
      </c>
      <c r="AB41" s="30">
        <f>B17</f>
        <v>0</v>
      </c>
      <c r="AC41" s="30">
        <f>B2</f>
        <v>0</v>
      </c>
      <c r="AD41" s="30">
        <f>B2</f>
        <v>0</v>
      </c>
      <c r="AE41" s="141">
        <f>B2</f>
        <v>0</v>
      </c>
      <c r="AF41" s="141"/>
      <c r="AG41" s="141"/>
      <c r="AH41" s="141"/>
      <c r="AI41" s="141"/>
      <c r="AJ41" s="141"/>
      <c r="AK41" s="141"/>
      <c r="AL41" s="141"/>
      <c r="AM41" s="141"/>
      <c r="AN41" s="30"/>
      <c r="AO41" s="141"/>
      <c r="AP41" s="141"/>
      <c r="AQ41" s="141"/>
      <c r="AR41" s="141"/>
      <c r="AS41" s="141"/>
      <c r="AT41" s="141"/>
      <c r="AU41" s="141"/>
      <c r="AV41" s="141"/>
      <c r="AW41" s="141"/>
      <c r="AX41" s="141" t="s">
        <v>196</v>
      </c>
      <c r="AY41" s="141"/>
      <c r="AZ41" s="30">
        <f>B13</f>
        <v>0</v>
      </c>
      <c r="BA41" s="30">
        <f>B13</f>
        <v>0</v>
      </c>
      <c r="BB41" s="30">
        <f>B13</f>
        <v>0</v>
      </c>
      <c r="BC41" s="30">
        <f>B13</f>
        <v>0</v>
      </c>
      <c r="BD41" s="141"/>
      <c r="BE41" s="141"/>
      <c r="BF41" s="141"/>
      <c r="BG41" s="141"/>
      <c r="BH41" s="141"/>
      <c r="BI41" s="141"/>
      <c r="BJ41" s="141"/>
      <c r="BK41" s="141"/>
      <c r="BL41" s="141"/>
      <c r="BM41" s="141"/>
      <c r="BN41" s="141"/>
      <c r="BO41" s="141"/>
      <c r="BP41" s="30">
        <f>B13</f>
        <v>0</v>
      </c>
      <c r="BQ41" s="30"/>
      <c r="BR41" s="30"/>
      <c r="BS41" s="30"/>
      <c r="BT41" s="40"/>
      <c r="BU41" s="40"/>
    </row>
    <row r="42" spans="5:73" ht="20" customHeight="1">
      <c r="E42" s="30"/>
      <c r="F42" s="40"/>
      <c r="G42" s="40"/>
      <c r="H42" s="40"/>
      <c r="I42" s="30"/>
      <c r="J42" s="30"/>
      <c r="K42" s="30"/>
      <c r="L42" s="30">
        <f>B17</f>
        <v>0</v>
      </c>
      <c r="M42" s="141"/>
      <c r="N42" s="141"/>
      <c r="O42" s="141"/>
      <c r="P42" s="141"/>
      <c r="Q42" s="141"/>
      <c r="R42" s="141"/>
      <c r="S42" s="141"/>
      <c r="T42" s="141"/>
      <c r="U42" s="141"/>
      <c r="V42" s="141"/>
      <c r="W42" s="141"/>
      <c r="X42" s="141"/>
      <c r="Y42" s="30">
        <f>B17</f>
        <v>0</v>
      </c>
      <c r="Z42" s="30">
        <f>B17</f>
        <v>0</v>
      </c>
      <c r="AA42" s="30">
        <f>B17</f>
        <v>0</v>
      </c>
      <c r="AB42" s="30">
        <f>B2</f>
        <v>0</v>
      </c>
      <c r="AC42" s="30">
        <f>B2</f>
        <v>0</v>
      </c>
      <c r="AD42" s="30">
        <f>B2</f>
        <v>0</v>
      </c>
      <c r="AE42" s="141"/>
      <c r="AF42" s="141"/>
      <c r="AG42" s="141"/>
      <c r="AH42" s="141"/>
      <c r="AI42" s="141"/>
      <c r="AJ42" s="141"/>
      <c r="AK42" s="141"/>
      <c r="AL42" s="141"/>
      <c r="AM42" s="141"/>
      <c r="AN42" s="30"/>
      <c r="AO42" s="141"/>
      <c r="AP42" s="141"/>
      <c r="AQ42" s="141"/>
      <c r="AR42" s="141"/>
      <c r="AS42" s="141"/>
      <c r="AT42" s="141"/>
      <c r="AU42" s="141"/>
      <c r="AV42" s="141"/>
      <c r="AW42" s="141"/>
      <c r="AX42" s="141"/>
      <c r="AY42" s="141"/>
      <c r="AZ42" s="30"/>
      <c r="BA42" s="30">
        <f>B13</f>
        <v>0</v>
      </c>
      <c r="BB42" s="30">
        <f>B13</f>
        <v>0</v>
      </c>
      <c r="BC42" s="30">
        <f>B13</f>
        <v>0</v>
      </c>
      <c r="BD42" s="141"/>
      <c r="BE42" s="141"/>
      <c r="BF42" s="141"/>
      <c r="BG42" s="141"/>
      <c r="BH42" s="141"/>
      <c r="BI42" s="141"/>
      <c r="BJ42" s="141"/>
      <c r="BK42" s="141"/>
      <c r="BL42" s="141"/>
      <c r="BM42" s="141"/>
      <c r="BN42" s="141"/>
      <c r="BO42" s="141"/>
      <c r="BP42" s="30">
        <f>B13</f>
        <v>0</v>
      </c>
      <c r="BQ42" s="30"/>
      <c r="BR42" s="30"/>
      <c r="BS42" s="30"/>
      <c r="BT42" s="40"/>
      <c r="BU42" s="40"/>
    </row>
    <row r="43" spans="5:73" ht="20" customHeight="1">
      <c r="E43" s="30"/>
      <c r="F43" s="40"/>
      <c r="G43" s="40"/>
      <c r="H43" s="40"/>
      <c r="I43" s="30"/>
      <c r="J43" s="30"/>
      <c r="K43" s="141">
        <f>B17</f>
        <v>0</v>
      </c>
      <c r="L43" s="141"/>
      <c r="M43" s="141"/>
      <c r="N43" s="141"/>
      <c r="O43" s="141"/>
      <c r="P43" s="141"/>
      <c r="Q43" s="141"/>
      <c r="R43" s="141"/>
      <c r="S43" s="141"/>
      <c r="T43" s="141"/>
      <c r="U43" s="141"/>
      <c r="V43" s="141"/>
      <c r="W43" s="141"/>
      <c r="X43" s="30">
        <f>B17</f>
        <v>0</v>
      </c>
      <c r="Y43" s="30">
        <f>B17</f>
        <v>0</v>
      </c>
      <c r="Z43" s="30">
        <f>B17</f>
        <v>0</v>
      </c>
      <c r="AA43" s="141">
        <f>B8</f>
        <v>0</v>
      </c>
      <c r="AB43" s="141"/>
      <c r="AC43" s="30">
        <f>B2</f>
        <v>0</v>
      </c>
      <c r="AD43" s="30">
        <f>B2</f>
        <v>0</v>
      </c>
      <c r="AE43" s="141"/>
      <c r="AF43" s="141"/>
      <c r="AG43" s="141"/>
      <c r="AH43" s="141"/>
      <c r="AI43" s="141"/>
      <c r="AJ43" s="141"/>
      <c r="AK43" s="141"/>
      <c r="AL43" s="141"/>
      <c r="AM43" s="141"/>
      <c r="AN43" s="30"/>
      <c r="AO43" s="141"/>
      <c r="AP43" s="141"/>
      <c r="AQ43" s="141"/>
      <c r="AR43" s="141"/>
      <c r="AS43" s="141"/>
      <c r="AT43" s="141"/>
      <c r="AU43" s="141"/>
      <c r="AV43" s="141"/>
      <c r="AW43" s="141"/>
      <c r="AX43" s="30">
        <f>B3</f>
        <v>0</v>
      </c>
      <c r="AY43" s="30"/>
      <c r="AZ43" s="30">
        <f>B4</f>
        <v>0</v>
      </c>
      <c r="BA43" s="30">
        <f>B4</f>
        <v>0</v>
      </c>
      <c r="BB43" s="30">
        <f>B13</f>
        <v>0</v>
      </c>
      <c r="BC43" s="30">
        <f>B13</f>
        <v>0</v>
      </c>
      <c r="BD43" s="141"/>
      <c r="BE43" s="141"/>
      <c r="BF43" s="141"/>
      <c r="BG43" s="141"/>
      <c r="BH43" s="141"/>
      <c r="BI43" s="141"/>
      <c r="BJ43" s="141"/>
      <c r="BK43" s="141"/>
      <c r="BL43" s="141"/>
      <c r="BM43" s="141"/>
      <c r="BN43" s="141"/>
      <c r="BO43" s="141"/>
      <c r="BP43" s="30">
        <f>B13</f>
        <v>0</v>
      </c>
      <c r="BQ43" s="30">
        <f>B13</f>
        <v>0</v>
      </c>
      <c r="BR43" s="30"/>
      <c r="BS43" s="30"/>
      <c r="BT43" s="40"/>
      <c r="BU43" s="40"/>
    </row>
    <row r="44" spans="5:73" ht="20" customHeight="1">
      <c r="E44" s="30"/>
      <c r="F44" s="40"/>
      <c r="G44" s="40"/>
      <c r="H44" s="40"/>
      <c r="I44" s="30"/>
      <c r="J44" s="30"/>
      <c r="K44" s="141"/>
      <c r="L44" s="141"/>
      <c r="M44" s="141"/>
      <c r="N44" s="141"/>
      <c r="O44" s="141"/>
      <c r="P44" s="141"/>
      <c r="Q44" s="141"/>
      <c r="R44" s="141"/>
      <c r="S44" s="141"/>
      <c r="T44" s="141"/>
      <c r="U44" s="141"/>
      <c r="V44" s="141"/>
      <c r="W44" s="141"/>
      <c r="X44" s="30">
        <f>B17</f>
        <v>0</v>
      </c>
      <c r="Y44" s="30">
        <f>B17</f>
        <v>0</v>
      </c>
      <c r="Z44" s="30">
        <f>B8</f>
        <v>0</v>
      </c>
      <c r="AA44" s="141"/>
      <c r="AB44" s="141"/>
      <c r="AC44" s="30">
        <f>B8</f>
        <v>0</v>
      </c>
      <c r="AD44" s="30">
        <f>B2</f>
        <v>0</v>
      </c>
      <c r="AE44" s="30">
        <f>B2</f>
        <v>0</v>
      </c>
      <c r="AF44" s="141">
        <f>B2</f>
        <v>0</v>
      </c>
      <c r="AG44" s="141"/>
      <c r="AH44" s="141"/>
      <c r="AI44" s="141"/>
      <c r="AJ44" s="141"/>
      <c r="AK44" s="141"/>
      <c r="AL44" s="141"/>
      <c r="AM44" s="141"/>
      <c r="AN44" s="30"/>
      <c r="AO44" s="141"/>
      <c r="AP44" s="141"/>
      <c r="AQ44" s="141"/>
      <c r="AR44" s="141"/>
      <c r="AS44" s="141"/>
      <c r="AT44" s="141"/>
      <c r="AU44" s="141"/>
      <c r="AV44" s="141"/>
      <c r="AW44" s="141"/>
      <c r="AX44" s="30"/>
      <c r="AY44" s="30">
        <f>B4</f>
        <v>0</v>
      </c>
      <c r="AZ44" s="30">
        <f>B4</f>
        <v>0</v>
      </c>
      <c r="BA44" s="30">
        <f>B4</f>
        <v>0</v>
      </c>
      <c r="BB44" s="30">
        <f>B4</f>
        <v>0</v>
      </c>
      <c r="BC44" s="30">
        <f>B13</f>
        <v>0</v>
      </c>
      <c r="BD44" s="141"/>
      <c r="BE44" s="141"/>
      <c r="BF44" s="141"/>
      <c r="BG44" s="141"/>
      <c r="BH44" s="141"/>
      <c r="BI44" s="141"/>
      <c r="BJ44" s="141"/>
      <c r="BK44" s="141"/>
      <c r="BL44" s="141"/>
      <c r="BM44" s="141"/>
      <c r="BN44" s="141"/>
      <c r="BO44" s="141"/>
      <c r="BP44" s="30">
        <f>B13</f>
        <v>0</v>
      </c>
      <c r="BQ44" s="30">
        <f>B13</f>
        <v>0</v>
      </c>
      <c r="BR44" s="30"/>
      <c r="BS44" s="30"/>
      <c r="BT44" s="40"/>
      <c r="BU44" s="40"/>
    </row>
    <row r="45" spans="5:73" ht="20" customHeight="1">
      <c r="E45" s="30"/>
      <c r="F45" s="40"/>
      <c r="G45" s="40"/>
      <c r="H45" s="40"/>
      <c r="I45" s="30"/>
      <c r="J45" s="30">
        <f>B17</f>
        <v>0</v>
      </c>
      <c r="K45" s="141"/>
      <c r="L45" s="141"/>
      <c r="M45" s="141"/>
      <c r="N45" s="141"/>
      <c r="O45" s="141"/>
      <c r="P45" s="141"/>
      <c r="Q45" s="141"/>
      <c r="R45" s="141"/>
      <c r="S45" s="141"/>
      <c r="T45" s="141"/>
      <c r="U45" s="141"/>
      <c r="V45" s="141"/>
      <c r="W45" s="141"/>
      <c r="X45" s="30">
        <f>B17</f>
        <v>0</v>
      </c>
      <c r="Y45" s="30">
        <f>B8</f>
        <v>0</v>
      </c>
      <c r="Z45" s="141">
        <f>B8</f>
        <v>0</v>
      </c>
      <c r="AA45" s="141"/>
      <c r="AB45" s="141"/>
      <c r="AC45" s="141">
        <f>B8</f>
        <v>0</v>
      </c>
      <c r="AD45" s="141"/>
      <c r="AE45" s="30">
        <f>B2</f>
        <v>0</v>
      </c>
      <c r="AF45" s="141"/>
      <c r="AG45" s="141"/>
      <c r="AH45" s="141"/>
      <c r="AI45" s="141"/>
      <c r="AJ45" s="141"/>
      <c r="AK45" s="141"/>
      <c r="AL45" s="141"/>
      <c r="AM45" s="141"/>
      <c r="AN45" s="30"/>
      <c r="AO45" s="141"/>
      <c r="AP45" s="141"/>
      <c r="AQ45" s="141"/>
      <c r="AR45" s="141"/>
      <c r="AS45" s="141"/>
      <c r="AT45" s="141"/>
      <c r="AU45" s="141"/>
      <c r="AV45" s="30">
        <f>B3</f>
        <v>0</v>
      </c>
      <c r="AW45" s="30"/>
      <c r="AX45" s="141">
        <f>B4</f>
        <v>0</v>
      </c>
      <c r="AY45" s="141"/>
      <c r="AZ45" s="141"/>
      <c r="BA45" s="141"/>
      <c r="BB45" s="141"/>
      <c r="BC45" s="30">
        <f>B4</f>
        <v>0</v>
      </c>
      <c r="BD45" s="141"/>
      <c r="BE45" s="141"/>
      <c r="BF45" s="141"/>
      <c r="BG45" s="141"/>
      <c r="BH45" s="141"/>
      <c r="BI45" s="141"/>
      <c r="BJ45" s="141"/>
      <c r="BK45" s="141"/>
      <c r="BL45" s="141"/>
      <c r="BM45" s="141"/>
      <c r="BN45" s="141"/>
      <c r="BO45" s="141"/>
      <c r="BP45" s="30">
        <f>B13</f>
        <v>0</v>
      </c>
      <c r="BQ45" s="30">
        <f>B13</f>
        <v>0</v>
      </c>
      <c r="BR45" s="30"/>
      <c r="BS45" s="30"/>
      <c r="BT45" s="40"/>
      <c r="BU45" s="40"/>
    </row>
    <row r="46" spans="5:73" ht="20" customHeight="1">
      <c r="E46" s="30"/>
      <c r="F46" s="40"/>
      <c r="G46" s="40"/>
      <c r="H46" s="40"/>
      <c r="I46" s="30"/>
      <c r="J46" s="30">
        <f>B17</f>
        <v>0</v>
      </c>
      <c r="K46" s="141"/>
      <c r="L46" s="141"/>
      <c r="M46" s="141"/>
      <c r="N46" s="141"/>
      <c r="O46" s="141"/>
      <c r="P46" s="141"/>
      <c r="Q46" s="141"/>
      <c r="R46" s="141"/>
      <c r="S46" s="141"/>
      <c r="T46" s="141"/>
      <c r="U46" s="141"/>
      <c r="V46" s="141"/>
      <c r="W46" s="141"/>
      <c r="X46" s="30">
        <f>B17</f>
        <v>0</v>
      </c>
      <c r="Y46" s="141">
        <f>B8</f>
        <v>0</v>
      </c>
      <c r="Z46" s="141"/>
      <c r="AA46" s="141"/>
      <c r="AB46" s="141"/>
      <c r="AC46" s="141"/>
      <c r="AD46" s="141"/>
      <c r="AE46" s="30">
        <f>B8</f>
        <v>0</v>
      </c>
      <c r="AF46" s="30">
        <f>B2</f>
        <v>0</v>
      </c>
      <c r="AG46" s="30">
        <f>B2</f>
        <v>0</v>
      </c>
      <c r="AH46" s="141"/>
      <c r="AI46" s="141"/>
      <c r="AJ46" s="141"/>
      <c r="AK46" s="141"/>
      <c r="AL46" s="141"/>
      <c r="AM46" s="141"/>
      <c r="AN46" s="30"/>
      <c r="AO46" s="141"/>
      <c r="AP46" s="141"/>
      <c r="AQ46" s="141"/>
      <c r="AR46" s="141"/>
      <c r="AS46" s="141"/>
      <c r="AT46" s="141"/>
      <c r="AU46" s="141"/>
      <c r="AV46" s="30"/>
      <c r="AW46" s="30">
        <f>B4</f>
        <v>0</v>
      </c>
      <c r="AX46" s="141"/>
      <c r="AY46" s="141"/>
      <c r="AZ46" s="141"/>
      <c r="BA46" s="141"/>
      <c r="BB46" s="141"/>
      <c r="BC46" s="141">
        <f>B4</f>
        <v>0</v>
      </c>
      <c r="BD46" s="141"/>
      <c r="BE46" s="141"/>
      <c r="BF46" s="141"/>
      <c r="BG46" s="141"/>
      <c r="BH46" s="141"/>
      <c r="BI46" s="141"/>
      <c r="BJ46" s="141"/>
      <c r="BK46" s="141"/>
      <c r="BL46" s="141"/>
      <c r="BM46" s="141"/>
      <c r="BN46" s="141"/>
      <c r="BO46" s="141"/>
      <c r="BP46" s="30">
        <f>B13</f>
        <v>0</v>
      </c>
      <c r="BQ46" s="30">
        <f>B13</f>
        <v>0</v>
      </c>
      <c r="BR46" s="30">
        <f>B13</f>
        <v>0</v>
      </c>
      <c r="BS46" s="30"/>
      <c r="BT46" s="40"/>
      <c r="BU46" s="40"/>
    </row>
    <row r="47" spans="5:73" ht="20" customHeight="1">
      <c r="E47" s="30"/>
      <c r="F47" s="40"/>
      <c r="G47" s="40"/>
      <c r="H47" s="40"/>
      <c r="I47" s="30"/>
      <c r="J47" s="30">
        <f>B17</f>
        <v>0</v>
      </c>
      <c r="K47" s="141"/>
      <c r="L47" s="141"/>
      <c r="M47" s="141"/>
      <c r="N47" s="141"/>
      <c r="O47" s="141"/>
      <c r="P47" s="141"/>
      <c r="Q47" s="141"/>
      <c r="R47" s="141"/>
      <c r="S47" s="141"/>
      <c r="T47" s="141"/>
      <c r="U47" s="141"/>
      <c r="V47" s="141"/>
      <c r="W47" s="141"/>
      <c r="X47" s="30">
        <f>B8</f>
        <v>0</v>
      </c>
      <c r="Y47" s="141"/>
      <c r="Z47" s="141"/>
      <c r="AA47" s="141"/>
      <c r="AB47" s="141"/>
      <c r="AC47" s="141"/>
      <c r="AD47" s="141"/>
      <c r="AE47" s="141">
        <f>B8</f>
        <v>0</v>
      </c>
      <c r="AF47" s="141"/>
      <c r="AG47" s="30">
        <f>B2</f>
        <v>0</v>
      </c>
      <c r="AH47" s="30">
        <f>B2</f>
        <v>0</v>
      </c>
      <c r="AI47" s="141">
        <f>B2</f>
        <v>0</v>
      </c>
      <c r="AJ47" s="141"/>
      <c r="AK47" s="141">
        <f>B2</f>
        <v>0</v>
      </c>
      <c r="AL47" s="141"/>
      <c r="AM47" s="141"/>
      <c r="AN47" s="30"/>
      <c r="AO47" s="141"/>
      <c r="AP47" s="141"/>
      <c r="AQ47" s="141"/>
      <c r="AR47" s="141"/>
      <c r="AS47" s="141"/>
      <c r="AT47" s="30">
        <f>B3</f>
        <v>0</v>
      </c>
      <c r="AU47" s="30"/>
      <c r="AV47" s="141">
        <f>B4</f>
        <v>0</v>
      </c>
      <c r="AW47" s="141"/>
      <c r="AX47" s="141"/>
      <c r="AY47" s="141"/>
      <c r="AZ47" s="141"/>
      <c r="BA47" s="141"/>
      <c r="BB47" s="141"/>
      <c r="BC47" s="141"/>
      <c r="BD47" s="141"/>
      <c r="BE47" s="141"/>
      <c r="BF47" s="141"/>
      <c r="BG47" s="141"/>
      <c r="BH47" s="141"/>
      <c r="BI47" s="141"/>
      <c r="BJ47" s="141"/>
      <c r="BK47" s="141"/>
      <c r="BL47" s="141"/>
      <c r="BM47" s="141"/>
      <c r="BN47" s="141"/>
      <c r="BO47" s="141"/>
      <c r="BP47" s="30">
        <f>B13</f>
        <v>0</v>
      </c>
      <c r="BQ47" s="30">
        <f>B13</f>
        <v>0</v>
      </c>
      <c r="BR47" s="30">
        <f>B13</f>
        <v>0</v>
      </c>
      <c r="BS47" s="30"/>
      <c r="BT47" s="40"/>
      <c r="BU47" s="40"/>
    </row>
    <row r="48" spans="5:73" ht="20" customHeight="1">
      <c r="E48" s="30"/>
      <c r="F48" s="40"/>
      <c r="G48" s="40"/>
      <c r="H48" s="40"/>
      <c r="I48" s="30"/>
      <c r="J48" s="30">
        <f>B17</f>
        <v>0</v>
      </c>
      <c r="K48" s="141"/>
      <c r="L48" s="141"/>
      <c r="M48" s="141"/>
      <c r="N48" s="141"/>
      <c r="O48" s="141"/>
      <c r="P48" s="141"/>
      <c r="Q48" s="141"/>
      <c r="R48" s="141"/>
      <c r="S48" s="141"/>
      <c r="T48" s="141"/>
      <c r="U48" s="141"/>
      <c r="V48" s="141"/>
      <c r="W48" s="141"/>
      <c r="X48" s="141">
        <f>B8</f>
        <v>0</v>
      </c>
      <c r="Y48" s="141"/>
      <c r="Z48" s="141"/>
      <c r="AA48" s="141"/>
      <c r="AB48" s="141"/>
      <c r="AC48" s="141"/>
      <c r="AD48" s="141"/>
      <c r="AE48" s="141"/>
      <c r="AF48" s="141"/>
      <c r="AG48" s="30">
        <f>B8</f>
        <v>0</v>
      </c>
      <c r="AH48" s="30">
        <f>B2</f>
        <v>0</v>
      </c>
      <c r="AI48" s="141"/>
      <c r="AJ48" s="141"/>
      <c r="AK48" s="141"/>
      <c r="AL48" s="141"/>
      <c r="AM48" s="141"/>
      <c r="AN48" s="30"/>
      <c r="AO48" s="141"/>
      <c r="AP48" s="141"/>
      <c r="AQ48" s="141"/>
      <c r="AR48" s="141"/>
      <c r="AS48" s="141"/>
      <c r="AT48" s="30"/>
      <c r="AU48" s="30">
        <f>B4</f>
        <v>0</v>
      </c>
      <c r="AV48" s="141"/>
      <c r="AW48" s="141"/>
      <c r="AX48" s="141"/>
      <c r="AY48" s="141"/>
      <c r="AZ48" s="141"/>
      <c r="BA48" s="141"/>
      <c r="BB48" s="141"/>
      <c r="BC48" s="141"/>
      <c r="BD48" s="141">
        <f>B4</f>
        <v>0</v>
      </c>
      <c r="BE48" s="30">
        <f>B13</f>
        <v>0</v>
      </c>
      <c r="BF48" s="141">
        <f>B13</f>
        <v>0</v>
      </c>
      <c r="BG48" s="141"/>
      <c r="BH48" s="141"/>
      <c r="BI48" s="141"/>
      <c r="BJ48" s="141"/>
      <c r="BK48" s="141"/>
      <c r="BL48" s="141"/>
      <c r="BM48" s="141"/>
      <c r="BN48" s="141"/>
      <c r="BO48" s="141"/>
      <c r="BP48" s="141"/>
      <c r="BQ48" s="141"/>
      <c r="BR48" s="30">
        <f>B13</f>
        <v>0</v>
      </c>
      <c r="BS48" s="30"/>
      <c r="BT48" s="40"/>
      <c r="BU48" s="40"/>
    </row>
    <row r="49" spans="5:73" ht="20" customHeight="1">
      <c r="E49" s="30"/>
      <c r="F49" s="40"/>
      <c r="G49" s="40"/>
      <c r="H49" s="40"/>
      <c r="I49" s="30"/>
      <c r="J49" s="30">
        <f>B17</f>
        <v>0</v>
      </c>
      <c r="K49" s="30">
        <f>B17</f>
        <v>0</v>
      </c>
      <c r="L49" s="30">
        <f>B17</f>
        <v>0</v>
      </c>
      <c r="M49" s="30">
        <f>B17</f>
        <v>0</v>
      </c>
      <c r="N49" s="30">
        <f>B17</f>
        <v>0</v>
      </c>
      <c r="O49" s="30">
        <f>B17</f>
        <v>0</v>
      </c>
      <c r="P49" s="30">
        <f>B17</f>
        <v>0</v>
      </c>
      <c r="Q49" s="30">
        <f>B17</f>
        <v>0</v>
      </c>
      <c r="R49" s="30">
        <f>B17</f>
        <v>0</v>
      </c>
      <c r="S49" s="30">
        <f>B17</f>
        <v>0</v>
      </c>
      <c r="T49" s="30">
        <f>B17</f>
        <v>0</v>
      </c>
      <c r="U49" s="30">
        <f>B17</f>
        <v>0</v>
      </c>
      <c r="V49" s="30">
        <f>B17</f>
        <v>0</v>
      </c>
      <c r="W49" s="30"/>
      <c r="X49" s="141"/>
      <c r="Y49" s="141"/>
      <c r="Z49" s="141"/>
      <c r="AA49" s="141"/>
      <c r="AB49" s="141"/>
      <c r="AC49" s="141"/>
      <c r="AD49" s="141"/>
      <c r="AE49" s="141"/>
      <c r="AF49" s="141"/>
      <c r="AG49" s="141">
        <f>B8</f>
        <v>0</v>
      </c>
      <c r="AH49" s="141"/>
      <c r="AI49" s="30">
        <f>B2</f>
        <v>0</v>
      </c>
      <c r="AJ49" s="30">
        <f>B2</f>
        <v>0</v>
      </c>
      <c r="AK49" s="141"/>
      <c r="AL49" s="141"/>
      <c r="AM49" s="141"/>
      <c r="AN49" s="30"/>
      <c r="AO49" s="141"/>
      <c r="AP49" s="141"/>
      <c r="AQ49" s="141"/>
      <c r="AR49" s="30">
        <f>B3</f>
        <v>0</v>
      </c>
      <c r="AS49" s="30"/>
      <c r="AT49" s="141">
        <f>B4</f>
        <v>0</v>
      </c>
      <c r="AU49" s="141"/>
      <c r="AV49" s="141"/>
      <c r="AW49" s="141"/>
      <c r="AX49" s="141"/>
      <c r="AY49" s="141"/>
      <c r="AZ49" s="141"/>
      <c r="BA49" s="141"/>
      <c r="BB49" s="141"/>
      <c r="BC49" s="141"/>
      <c r="BD49" s="141"/>
      <c r="BE49" s="30">
        <f>B13</f>
        <v>0</v>
      </c>
      <c r="BF49" s="141"/>
      <c r="BG49" s="141"/>
      <c r="BH49" s="141"/>
      <c r="BI49" s="141"/>
      <c r="BJ49" s="141"/>
      <c r="BK49" s="141"/>
      <c r="BL49" s="141"/>
      <c r="BM49" s="141"/>
      <c r="BN49" s="141"/>
      <c r="BO49" s="141"/>
      <c r="BP49" s="141"/>
      <c r="BQ49" s="141"/>
      <c r="BR49" s="30"/>
      <c r="BS49" s="30"/>
      <c r="BT49" s="40"/>
      <c r="BU49" s="40"/>
    </row>
    <row r="50" spans="5:73" ht="20" customHeight="1">
      <c r="E50" s="30"/>
      <c r="F50" s="40"/>
      <c r="G50" s="40"/>
      <c r="H50" s="40"/>
      <c r="I50" s="30">
        <f>B18</f>
        <v>0</v>
      </c>
      <c r="J50" s="30">
        <f>B18</f>
        <v>0</v>
      </c>
      <c r="K50" s="30">
        <f>B18</f>
        <v>0</v>
      </c>
      <c r="L50" s="30">
        <f>B18</f>
        <v>0</v>
      </c>
      <c r="M50" s="30">
        <f>B18</f>
        <v>0</v>
      </c>
      <c r="N50" s="30">
        <f>B18</f>
        <v>0</v>
      </c>
      <c r="O50" s="30"/>
      <c r="P50" s="30">
        <f>B17</f>
        <v>0</v>
      </c>
      <c r="Q50" s="30">
        <f>B17</f>
        <v>0</v>
      </c>
      <c r="R50" s="30">
        <f>B17</f>
        <v>0</v>
      </c>
      <c r="S50" s="30">
        <f>B17</f>
        <v>0</v>
      </c>
      <c r="T50" s="30">
        <f>B17</f>
        <v>0</v>
      </c>
      <c r="U50" s="30">
        <f>B17</f>
        <v>0</v>
      </c>
      <c r="V50" s="30">
        <f>B17</f>
        <v>0</v>
      </c>
      <c r="W50" s="30">
        <f>B8</f>
        <v>0</v>
      </c>
      <c r="X50" s="141"/>
      <c r="Y50" s="141"/>
      <c r="Z50" s="141"/>
      <c r="AA50" s="141"/>
      <c r="AB50" s="141"/>
      <c r="AC50" s="141"/>
      <c r="AD50" s="141"/>
      <c r="AE50" s="141"/>
      <c r="AF50" s="141"/>
      <c r="AG50" s="141"/>
      <c r="AH50" s="141"/>
      <c r="AI50" s="30">
        <f>B8</f>
        <v>0</v>
      </c>
      <c r="AJ50" s="30">
        <f>B2</f>
        <v>0</v>
      </c>
      <c r="AK50" s="141"/>
      <c r="AL50" s="141"/>
      <c r="AM50" s="141"/>
      <c r="AN50" s="30"/>
      <c r="AO50" s="141"/>
      <c r="AP50" s="141"/>
      <c r="AQ50" s="141"/>
      <c r="AR50" s="30"/>
      <c r="AS50" s="30">
        <f>B4</f>
        <v>0</v>
      </c>
      <c r="AT50" s="141"/>
      <c r="AU50" s="141"/>
      <c r="AV50" s="141"/>
      <c r="AW50" s="141"/>
      <c r="AX50" s="141"/>
      <c r="AY50" s="141"/>
      <c r="AZ50" s="141"/>
      <c r="BA50" s="141"/>
      <c r="BB50" s="141"/>
      <c r="BC50" s="141"/>
      <c r="BD50" s="141"/>
      <c r="BE50" s="30">
        <f>B4</f>
        <v>0</v>
      </c>
      <c r="BF50" s="30">
        <f>B13</f>
        <v>0</v>
      </c>
      <c r="BG50" s="30">
        <f>B13</f>
        <v>0</v>
      </c>
      <c r="BH50" s="30">
        <f>B13</f>
        <v>0</v>
      </c>
      <c r="BI50" s="30">
        <f>B13</f>
        <v>0</v>
      </c>
      <c r="BJ50" s="30">
        <f>B13</f>
        <v>0</v>
      </c>
      <c r="BK50" s="30">
        <f>B13</f>
        <v>0</v>
      </c>
      <c r="BL50" s="30">
        <f>B13</f>
        <v>0</v>
      </c>
      <c r="BM50" s="30">
        <f>B14</f>
        <v>0</v>
      </c>
      <c r="BN50" s="30">
        <f>B14</f>
        <v>0</v>
      </c>
      <c r="BO50" s="141">
        <f>B14</f>
        <v>0</v>
      </c>
      <c r="BP50" s="141"/>
      <c r="BQ50" s="141"/>
      <c r="BR50" s="141"/>
      <c r="BS50" s="30"/>
      <c r="BT50" s="40"/>
      <c r="BU50" s="40"/>
    </row>
    <row r="51" spans="5:73" ht="20" customHeight="1">
      <c r="E51" s="30"/>
      <c r="F51" s="40"/>
      <c r="G51" s="40"/>
      <c r="H51" s="40"/>
      <c r="I51" s="30">
        <f>B18</f>
        <v>0</v>
      </c>
      <c r="J51" s="141">
        <f>B18</f>
        <v>0</v>
      </c>
      <c r="K51" s="141"/>
      <c r="L51" s="141"/>
      <c r="M51" s="141"/>
      <c r="N51" s="141"/>
      <c r="O51" s="141"/>
      <c r="P51" s="141"/>
      <c r="Q51" s="141"/>
      <c r="R51" s="141"/>
      <c r="S51" s="141"/>
      <c r="T51" s="141"/>
      <c r="U51" s="30"/>
      <c r="V51" s="30">
        <f>B17</f>
        <v>0</v>
      </c>
      <c r="W51" s="30">
        <f>B8</f>
        <v>0</v>
      </c>
      <c r="X51" s="141"/>
      <c r="Y51" s="141"/>
      <c r="Z51" s="141"/>
      <c r="AA51" s="141"/>
      <c r="AB51" s="141"/>
      <c r="AC51" s="141"/>
      <c r="AD51" s="141"/>
      <c r="AE51" s="141"/>
      <c r="AF51" s="141"/>
      <c r="AG51" s="141"/>
      <c r="AH51" s="141"/>
      <c r="AI51" s="141">
        <f>B8</f>
        <v>0</v>
      </c>
      <c r="AJ51" s="141"/>
      <c r="AK51" s="30">
        <f>B2</f>
        <v>0</v>
      </c>
      <c r="AL51" s="30">
        <f>B2</f>
        <v>0</v>
      </c>
      <c r="AM51" s="142">
        <f>B2</f>
        <v>0</v>
      </c>
      <c r="AN51" s="30"/>
      <c r="AO51" s="141">
        <f>B3</f>
        <v>0</v>
      </c>
      <c r="AP51" s="30">
        <f>B3</f>
        <v>0</v>
      </c>
      <c r="AQ51" s="30"/>
      <c r="AR51" s="141">
        <f>B4</f>
        <v>0</v>
      </c>
      <c r="AS51" s="141"/>
      <c r="AT51" s="141"/>
      <c r="AU51" s="141"/>
      <c r="AV51" s="141"/>
      <c r="AW51" s="141"/>
      <c r="AX51" s="141"/>
      <c r="AY51" s="141"/>
      <c r="AZ51" s="141"/>
      <c r="BA51" s="141"/>
      <c r="BB51" s="141"/>
      <c r="BC51" s="141"/>
      <c r="BD51" s="141"/>
      <c r="BE51" s="30">
        <f>B4</f>
        <v>0</v>
      </c>
      <c r="BF51" s="30"/>
      <c r="BG51" s="30"/>
      <c r="BH51" s="141">
        <f>B14</f>
        <v>0</v>
      </c>
      <c r="BI51" s="141"/>
      <c r="BJ51" s="141"/>
      <c r="BK51" s="141"/>
      <c r="BL51" s="141"/>
      <c r="BM51" s="141"/>
      <c r="BN51" s="141"/>
      <c r="BO51" s="141"/>
      <c r="BP51" s="141"/>
      <c r="BQ51" s="141"/>
      <c r="BR51" s="141"/>
      <c r="BS51" s="141"/>
      <c r="BT51" s="40"/>
      <c r="BU51" s="40"/>
    </row>
    <row r="52" spans="5:73" ht="20" customHeight="1">
      <c r="E52" s="30"/>
      <c r="F52" s="40"/>
      <c r="G52" s="40"/>
      <c r="H52" s="40"/>
      <c r="I52" s="30">
        <f>B18</f>
        <v>0</v>
      </c>
      <c r="J52" s="141"/>
      <c r="K52" s="141"/>
      <c r="L52" s="141"/>
      <c r="M52" s="141"/>
      <c r="N52" s="141"/>
      <c r="O52" s="141"/>
      <c r="P52" s="141"/>
      <c r="Q52" s="141"/>
      <c r="R52" s="141"/>
      <c r="S52" s="141"/>
      <c r="T52" s="141"/>
      <c r="U52" s="30">
        <f>B18</f>
        <v>0</v>
      </c>
      <c r="V52" s="30">
        <f>B18</f>
        <v>0</v>
      </c>
      <c r="W52" s="30">
        <f>B8</f>
        <v>0</v>
      </c>
      <c r="X52" s="141"/>
      <c r="Y52" s="141"/>
      <c r="Z52" s="141"/>
      <c r="AA52" s="141"/>
      <c r="AB52" s="141"/>
      <c r="AC52" s="141"/>
      <c r="AD52" s="141"/>
      <c r="AE52" s="141"/>
      <c r="AF52" s="141"/>
      <c r="AG52" s="141"/>
      <c r="AH52" s="141"/>
      <c r="AI52" s="141"/>
      <c r="AJ52" s="141"/>
      <c r="AK52" s="141">
        <f>B8</f>
        <v>0</v>
      </c>
      <c r="AL52" s="30">
        <f>B2</f>
        <v>0</v>
      </c>
      <c r="AM52" s="142"/>
      <c r="AN52" s="30"/>
      <c r="AO52" s="141"/>
      <c r="AP52" s="30"/>
      <c r="AQ52" s="141">
        <f>B4</f>
        <v>0</v>
      </c>
      <c r="AR52" s="141"/>
      <c r="AS52" s="141"/>
      <c r="AT52" s="141"/>
      <c r="AU52" s="141"/>
      <c r="AV52" s="141"/>
      <c r="AW52" s="141"/>
      <c r="AX52" s="141"/>
      <c r="AY52" s="141"/>
      <c r="AZ52" s="141"/>
      <c r="BA52" s="141"/>
      <c r="BB52" s="141"/>
      <c r="BC52" s="141"/>
      <c r="BD52" s="141"/>
      <c r="BE52" s="30">
        <f>B4</f>
        <v>0</v>
      </c>
      <c r="BF52" s="33">
        <f>B14</f>
        <v>0</v>
      </c>
      <c r="BG52" s="141">
        <f>B14</f>
        <v>0</v>
      </c>
      <c r="BH52" s="141"/>
      <c r="BI52" s="141"/>
      <c r="BJ52" s="141"/>
      <c r="BK52" s="141"/>
      <c r="BL52" s="141"/>
      <c r="BM52" s="141"/>
      <c r="BN52" s="141"/>
      <c r="BO52" s="141"/>
      <c r="BP52" s="141"/>
      <c r="BQ52" s="141"/>
      <c r="BR52" s="141">
        <f>B14</f>
        <v>0</v>
      </c>
      <c r="BS52" s="30">
        <f>B14</f>
        <v>0</v>
      </c>
      <c r="BT52" s="40"/>
      <c r="BU52" s="40"/>
    </row>
    <row r="53" spans="5:73" ht="20" customHeight="1">
      <c r="E53" s="30"/>
      <c r="F53" s="40"/>
      <c r="G53" s="40"/>
      <c r="H53" s="40"/>
      <c r="I53" s="30">
        <f>B18</f>
        <v>0</v>
      </c>
      <c r="J53" s="141"/>
      <c r="K53" s="141"/>
      <c r="L53" s="141"/>
      <c r="M53" s="141"/>
      <c r="N53" s="141"/>
      <c r="O53" s="141"/>
      <c r="P53" s="141"/>
      <c r="Q53" s="141"/>
      <c r="R53" s="141"/>
      <c r="S53" s="141"/>
      <c r="T53" s="141"/>
      <c r="U53" s="30">
        <f>B18</f>
        <v>0</v>
      </c>
      <c r="V53" s="30">
        <f>B18</f>
        <v>0</v>
      </c>
      <c r="W53" s="30">
        <f>B8</f>
        <v>0</v>
      </c>
      <c r="X53" s="141"/>
      <c r="Y53" s="141"/>
      <c r="Z53" s="141"/>
      <c r="AA53" s="141"/>
      <c r="AB53" s="141"/>
      <c r="AC53" s="141"/>
      <c r="AD53" s="141"/>
      <c r="AE53" s="141"/>
      <c r="AF53" s="141"/>
      <c r="AG53" s="141"/>
      <c r="AH53" s="141"/>
      <c r="AI53" s="141"/>
      <c r="AJ53" s="141"/>
      <c r="AK53" s="141"/>
      <c r="AL53" s="30">
        <f>B8</f>
        <v>0</v>
      </c>
      <c r="AM53" s="30"/>
      <c r="AN53" s="30"/>
      <c r="AO53" s="30"/>
      <c r="AP53" s="30">
        <f>B4</f>
        <v>0</v>
      </c>
      <c r="AQ53" s="141"/>
      <c r="AR53" s="141"/>
      <c r="AS53" s="141"/>
      <c r="AT53" s="141"/>
      <c r="AU53" s="141"/>
      <c r="AV53" s="141"/>
      <c r="AW53" s="141"/>
      <c r="AX53" s="141"/>
      <c r="AY53" s="141"/>
      <c r="AZ53" s="141"/>
      <c r="BA53" s="141"/>
      <c r="BB53" s="141"/>
      <c r="BC53" s="141"/>
      <c r="BD53" s="141"/>
      <c r="BE53" s="30">
        <f>B4</f>
        <v>0</v>
      </c>
      <c r="BF53" s="33">
        <f>B14</f>
        <v>0</v>
      </c>
      <c r="BG53" s="141"/>
      <c r="BH53" s="141"/>
      <c r="BI53" s="141"/>
      <c r="BJ53" s="141"/>
      <c r="BK53" s="141"/>
      <c r="BL53" s="141"/>
      <c r="BM53" s="141"/>
      <c r="BN53" s="141"/>
      <c r="BO53" s="141"/>
      <c r="BP53" s="141"/>
      <c r="BQ53" s="141"/>
      <c r="BR53" s="141"/>
      <c r="BS53" s="30">
        <f>B14</f>
        <v>0</v>
      </c>
      <c r="BT53" s="40"/>
      <c r="BU53" s="40"/>
    </row>
    <row r="54" spans="5:73" ht="20" customHeight="1">
      <c r="E54" s="30"/>
      <c r="F54" s="40"/>
      <c r="G54" s="40"/>
      <c r="H54" s="40"/>
      <c r="I54" s="30">
        <f>B18</f>
        <v>0</v>
      </c>
      <c r="J54" s="141"/>
      <c r="K54" s="141"/>
      <c r="L54" s="141"/>
      <c r="M54" s="141"/>
      <c r="N54" s="141"/>
      <c r="O54" s="141"/>
      <c r="P54" s="141"/>
      <c r="Q54" s="141"/>
      <c r="R54" s="141"/>
      <c r="S54" s="141"/>
      <c r="T54" s="141"/>
      <c r="U54" s="30">
        <f>B18</f>
        <v>0</v>
      </c>
      <c r="V54" s="30">
        <f>B18</f>
        <v>0</v>
      </c>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3">
        <f>B14</f>
        <v>0</v>
      </c>
      <c r="BG54" s="141"/>
      <c r="BH54" s="141"/>
      <c r="BI54" s="141"/>
      <c r="BJ54" s="141"/>
      <c r="BK54" s="141"/>
      <c r="BL54" s="141"/>
      <c r="BM54" s="141"/>
      <c r="BN54" s="141"/>
      <c r="BO54" s="141"/>
      <c r="BP54" s="141"/>
      <c r="BQ54" s="141"/>
      <c r="BR54" s="141"/>
      <c r="BS54" s="30">
        <f>B14</f>
        <v>0</v>
      </c>
      <c r="BT54" s="40"/>
      <c r="BU54" s="40"/>
    </row>
    <row r="55" spans="5:73" ht="20" customHeight="1">
      <c r="E55" s="30"/>
      <c r="F55" s="40"/>
      <c r="G55" s="40"/>
      <c r="H55" s="40"/>
      <c r="I55" s="30">
        <f>B18</f>
        <v>0</v>
      </c>
      <c r="J55" s="141"/>
      <c r="K55" s="141"/>
      <c r="L55" s="141"/>
      <c r="M55" s="141"/>
      <c r="N55" s="141"/>
      <c r="O55" s="141"/>
      <c r="P55" s="141"/>
      <c r="Q55" s="141"/>
      <c r="R55" s="141"/>
      <c r="S55" s="141"/>
      <c r="T55" s="141"/>
      <c r="U55" s="30">
        <f>B18</f>
        <v>0</v>
      </c>
      <c r="V55" s="30">
        <f>B18</f>
        <v>0</v>
      </c>
      <c r="W55" s="30">
        <f>B7</f>
        <v>0</v>
      </c>
      <c r="X55" s="141">
        <f>B7</f>
        <v>0</v>
      </c>
      <c r="Y55" s="141"/>
      <c r="Z55" s="141"/>
      <c r="AA55" s="141"/>
      <c r="AB55" s="141"/>
      <c r="AC55" s="141"/>
      <c r="AD55" s="141"/>
      <c r="AE55" s="141"/>
      <c r="AF55" s="141"/>
      <c r="AG55" s="141"/>
      <c r="AH55" s="141"/>
      <c r="AI55" s="141"/>
      <c r="AJ55" s="30">
        <f>B7</f>
        <v>0</v>
      </c>
      <c r="AK55" s="30">
        <f>B7</f>
        <v>0</v>
      </c>
      <c r="AL55" s="34">
        <f>B7</f>
        <v>0</v>
      </c>
      <c r="AM55" s="30"/>
      <c r="AN55" s="30"/>
      <c r="AO55" s="30"/>
      <c r="AP55" s="141">
        <f>B5</f>
        <v>0</v>
      </c>
      <c r="AQ55" s="141"/>
      <c r="AR55" s="141">
        <f>B5</f>
        <v>0</v>
      </c>
      <c r="AS55" s="141"/>
      <c r="AT55" s="141"/>
      <c r="AU55" s="141"/>
      <c r="AV55" s="141">
        <f>B5</f>
        <v>0</v>
      </c>
      <c r="AW55" s="141"/>
      <c r="AX55" s="141"/>
      <c r="AY55" s="141"/>
      <c r="AZ55" s="141"/>
      <c r="BA55" s="141"/>
      <c r="BB55" s="141"/>
      <c r="BC55" s="141"/>
      <c r="BD55" s="141"/>
      <c r="BE55" s="30">
        <f>B5</f>
        <v>0</v>
      </c>
      <c r="BF55" s="30">
        <f>B14</f>
        <v>0</v>
      </c>
      <c r="BG55" s="141"/>
      <c r="BH55" s="141"/>
      <c r="BI55" s="141"/>
      <c r="BJ55" s="141"/>
      <c r="BK55" s="141"/>
      <c r="BL55" s="141"/>
      <c r="BM55" s="141"/>
      <c r="BN55" s="141"/>
      <c r="BO55" s="141"/>
      <c r="BP55" s="141"/>
      <c r="BQ55" s="141"/>
      <c r="BR55" s="141"/>
      <c r="BS55" s="30">
        <f>B14</f>
        <v>0</v>
      </c>
      <c r="BT55" s="40"/>
      <c r="BU55" s="40"/>
    </row>
    <row r="56" spans="5:73" ht="20" customHeight="1">
      <c r="E56" s="30"/>
      <c r="F56" s="40"/>
      <c r="G56" s="40"/>
      <c r="H56" s="40"/>
      <c r="I56" s="30">
        <f>B18</f>
        <v>0</v>
      </c>
      <c r="J56" s="141"/>
      <c r="K56" s="141"/>
      <c r="L56" s="141"/>
      <c r="M56" s="141"/>
      <c r="N56" s="141"/>
      <c r="O56" s="141"/>
      <c r="P56" s="141"/>
      <c r="Q56" s="141"/>
      <c r="R56" s="141"/>
      <c r="S56" s="141"/>
      <c r="T56" s="141"/>
      <c r="U56" s="30">
        <f>B18</f>
        <v>0</v>
      </c>
      <c r="V56" s="30">
        <f>B18</f>
        <v>0</v>
      </c>
      <c r="W56" s="30">
        <f>B7</f>
        <v>0</v>
      </c>
      <c r="X56" s="141"/>
      <c r="Y56" s="141"/>
      <c r="Z56" s="141"/>
      <c r="AA56" s="141"/>
      <c r="AB56" s="141"/>
      <c r="AC56" s="141"/>
      <c r="AD56" s="141"/>
      <c r="AE56" s="141"/>
      <c r="AF56" s="141"/>
      <c r="AG56" s="141"/>
      <c r="AH56" s="141"/>
      <c r="AI56" s="141"/>
      <c r="AJ56" s="30">
        <f>B7</f>
        <v>0</v>
      </c>
      <c r="AK56" s="30">
        <f>B7</f>
        <v>0</v>
      </c>
      <c r="AL56" s="30"/>
      <c r="AM56" s="141">
        <f>B6</f>
        <v>0</v>
      </c>
      <c r="AN56" s="30"/>
      <c r="AO56" s="30">
        <f>B9</f>
        <v>0</v>
      </c>
      <c r="AP56" s="30">
        <f>B5</f>
        <v>0</v>
      </c>
      <c r="AQ56" s="30">
        <f>B5</f>
        <v>0</v>
      </c>
      <c r="AR56" s="141"/>
      <c r="AS56" s="141"/>
      <c r="AT56" s="141"/>
      <c r="AU56" s="141"/>
      <c r="AV56" s="141"/>
      <c r="AW56" s="141"/>
      <c r="AX56" s="141"/>
      <c r="AY56" s="141"/>
      <c r="AZ56" s="141"/>
      <c r="BA56" s="141"/>
      <c r="BB56" s="141"/>
      <c r="BC56" s="141"/>
      <c r="BD56" s="141"/>
      <c r="BE56" s="30">
        <f>B5</f>
        <v>0</v>
      </c>
      <c r="BF56" s="30">
        <f>B14</f>
        <v>0</v>
      </c>
      <c r="BG56" s="141"/>
      <c r="BH56" s="141"/>
      <c r="BI56" s="141"/>
      <c r="BJ56" s="141"/>
      <c r="BK56" s="141"/>
      <c r="BL56" s="141"/>
      <c r="BM56" s="141"/>
      <c r="BN56" s="141"/>
      <c r="BO56" s="141"/>
      <c r="BP56" s="141"/>
      <c r="BQ56" s="141"/>
      <c r="BR56" s="141"/>
      <c r="BS56" s="30">
        <f>B14</f>
        <v>0</v>
      </c>
      <c r="BT56" s="40"/>
      <c r="BU56" s="40"/>
    </row>
    <row r="57" spans="5:73" ht="20" customHeight="1">
      <c r="E57" s="30"/>
      <c r="F57" s="40"/>
      <c r="G57" s="40"/>
      <c r="H57" s="40"/>
      <c r="I57" s="30">
        <f>B18</f>
        <v>0</v>
      </c>
      <c r="J57" s="141"/>
      <c r="K57" s="141"/>
      <c r="L57" s="141"/>
      <c r="M57" s="141"/>
      <c r="N57" s="141"/>
      <c r="O57" s="141"/>
      <c r="P57" s="141"/>
      <c r="Q57" s="141"/>
      <c r="R57" s="141"/>
      <c r="S57" s="141"/>
      <c r="T57" s="141"/>
      <c r="U57" s="30">
        <f>B18</f>
        <v>0</v>
      </c>
      <c r="V57" s="30">
        <f>B18</f>
        <v>0</v>
      </c>
      <c r="W57" s="30">
        <f>B7</f>
        <v>0</v>
      </c>
      <c r="X57" s="141"/>
      <c r="Y57" s="141"/>
      <c r="Z57" s="141"/>
      <c r="AA57" s="141"/>
      <c r="AB57" s="141"/>
      <c r="AC57" s="141"/>
      <c r="AD57" s="141"/>
      <c r="AE57" s="141"/>
      <c r="AF57" s="141"/>
      <c r="AG57" s="141"/>
      <c r="AH57" s="141"/>
      <c r="AI57" s="141"/>
      <c r="AJ57" s="30">
        <f>B7</f>
        <v>0</v>
      </c>
      <c r="AK57" s="30"/>
      <c r="AL57" s="30">
        <f>B6</f>
        <v>0</v>
      </c>
      <c r="AM57" s="141"/>
      <c r="AN57" s="30"/>
      <c r="AO57" s="141">
        <f>B9</f>
        <v>0</v>
      </c>
      <c r="AP57" s="141"/>
      <c r="AQ57" s="30">
        <f>B5</f>
        <v>0</v>
      </c>
      <c r="AR57" s="141"/>
      <c r="AS57" s="141"/>
      <c r="AT57" s="141"/>
      <c r="AU57" s="141"/>
      <c r="AV57" s="141"/>
      <c r="AW57" s="141"/>
      <c r="AX57" s="141"/>
      <c r="AY57" s="141"/>
      <c r="AZ57" s="141"/>
      <c r="BA57" s="141"/>
      <c r="BB57" s="141"/>
      <c r="BC57" s="141"/>
      <c r="BD57" s="141"/>
      <c r="BE57" s="30">
        <f>B5</f>
        <v>0</v>
      </c>
      <c r="BF57" s="30">
        <f>B14</f>
        <v>0</v>
      </c>
      <c r="BG57" s="141"/>
      <c r="BH57" s="141"/>
      <c r="BI57" s="141"/>
      <c r="BJ57" s="141"/>
      <c r="BK57" s="141"/>
      <c r="BL57" s="141"/>
      <c r="BM57" s="141"/>
      <c r="BN57" s="141"/>
      <c r="BO57" s="141"/>
      <c r="BP57" s="141"/>
      <c r="BQ57" s="141"/>
      <c r="BR57" s="141"/>
      <c r="BS57" s="30">
        <f>B14</f>
        <v>0</v>
      </c>
      <c r="BT57" s="40"/>
      <c r="BU57" s="40"/>
    </row>
    <row r="58" spans="5:73" ht="20" customHeight="1">
      <c r="E58" s="30"/>
      <c r="F58" s="40"/>
      <c r="G58" s="40"/>
      <c r="H58" s="40"/>
      <c r="I58" s="30">
        <f>B18</f>
        <v>0</v>
      </c>
      <c r="J58" s="141"/>
      <c r="K58" s="141"/>
      <c r="L58" s="141"/>
      <c r="M58" s="141"/>
      <c r="N58" s="141"/>
      <c r="O58" s="141"/>
      <c r="P58" s="141"/>
      <c r="Q58" s="141"/>
      <c r="R58" s="141"/>
      <c r="S58" s="141"/>
      <c r="T58" s="141"/>
      <c r="U58" s="30">
        <f>B18</f>
        <v>0</v>
      </c>
      <c r="V58" s="30">
        <f>B18</f>
        <v>0</v>
      </c>
      <c r="W58" s="30">
        <f>B7</f>
        <v>0</v>
      </c>
      <c r="X58" s="141"/>
      <c r="Y58" s="141"/>
      <c r="Z58" s="141"/>
      <c r="AA58" s="141"/>
      <c r="AB58" s="141"/>
      <c r="AC58" s="141"/>
      <c r="AD58" s="141"/>
      <c r="AE58" s="141"/>
      <c r="AF58" s="141"/>
      <c r="AG58" s="141"/>
      <c r="AH58" s="141"/>
      <c r="AI58" s="141"/>
      <c r="AJ58" s="30"/>
      <c r="AK58" s="141">
        <f>B6</f>
        <v>0</v>
      </c>
      <c r="AL58" s="141"/>
      <c r="AM58" s="141"/>
      <c r="AN58" s="30"/>
      <c r="AO58" s="141"/>
      <c r="AP58" s="141"/>
      <c r="AQ58" s="30">
        <f>B9</f>
        <v>0</v>
      </c>
      <c r="AR58" s="30">
        <f>B5</f>
        <v>0</v>
      </c>
      <c r="AS58" s="30">
        <f>B5</f>
        <v>0</v>
      </c>
      <c r="AT58" s="141">
        <f>B5</f>
        <v>0</v>
      </c>
      <c r="AU58" s="141"/>
      <c r="AV58" s="141"/>
      <c r="AW58" s="141"/>
      <c r="AX58" s="141"/>
      <c r="AY58" s="141"/>
      <c r="AZ58" s="141"/>
      <c r="BA58" s="141"/>
      <c r="BB58" s="141"/>
      <c r="BC58" s="141"/>
      <c r="BD58" s="141"/>
      <c r="BE58" s="30">
        <f>B5</f>
        <v>0</v>
      </c>
      <c r="BF58" s="30">
        <f>B14</f>
        <v>0</v>
      </c>
      <c r="BG58" s="141"/>
      <c r="BH58" s="141"/>
      <c r="BI58" s="141"/>
      <c r="BJ58" s="141"/>
      <c r="BK58" s="141"/>
      <c r="BL58" s="141"/>
      <c r="BM58" s="141"/>
      <c r="BN58" s="141"/>
      <c r="BO58" s="141"/>
      <c r="BP58" s="141"/>
      <c r="BQ58" s="141"/>
      <c r="BR58" s="141"/>
      <c r="BS58" s="30">
        <f>B14</f>
        <v>0</v>
      </c>
      <c r="BT58" s="40"/>
      <c r="BU58" s="40"/>
    </row>
    <row r="59" spans="5:73" ht="20" customHeight="1">
      <c r="E59" s="30"/>
      <c r="F59" s="40"/>
      <c r="G59" s="40"/>
      <c r="H59" s="40"/>
      <c r="I59" s="30">
        <f>B18</f>
        <v>0</v>
      </c>
      <c r="J59" s="141"/>
      <c r="K59" s="141"/>
      <c r="L59" s="141"/>
      <c r="M59" s="141"/>
      <c r="N59" s="141"/>
      <c r="O59" s="141"/>
      <c r="P59" s="141"/>
      <c r="Q59" s="141"/>
      <c r="R59" s="141"/>
      <c r="S59" s="141"/>
      <c r="T59" s="141"/>
      <c r="U59" s="30">
        <f>B18</f>
        <v>0</v>
      </c>
      <c r="V59" s="30">
        <f>B18</f>
        <v>0</v>
      </c>
      <c r="W59" s="30"/>
      <c r="X59" s="30">
        <f>B7</f>
        <v>0</v>
      </c>
      <c r="Y59" s="141">
        <f>B7</f>
        <v>0</v>
      </c>
      <c r="Z59" s="141"/>
      <c r="AA59" s="141"/>
      <c r="AB59" s="141"/>
      <c r="AC59" s="141"/>
      <c r="AD59" s="141"/>
      <c r="AE59" s="141"/>
      <c r="AF59" s="30">
        <f>B7</f>
        <v>0</v>
      </c>
      <c r="AG59" s="30">
        <f>B7</f>
        <v>0</v>
      </c>
      <c r="AH59" s="30">
        <f>B7</f>
        <v>0</v>
      </c>
      <c r="AI59" s="30"/>
      <c r="AJ59" s="30">
        <f>B6</f>
        <v>0</v>
      </c>
      <c r="AK59" s="141"/>
      <c r="AL59" s="141"/>
      <c r="AM59" s="141"/>
      <c r="AN59" s="30"/>
      <c r="AO59" s="141"/>
      <c r="AP59" s="141"/>
      <c r="AQ59" s="141">
        <f>B9</f>
        <v>0</v>
      </c>
      <c r="AR59" s="141"/>
      <c r="AS59" s="30">
        <f>B5</f>
        <v>0</v>
      </c>
      <c r="AT59" s="141"/>
      <c r="AU59" s="141"/>
      <c r="AV59" s="141"/>
      <c r="AW59" s="141"/>
      <c r="AX59" s="141"/>
      <c r="AY59" s="141"/>
      <c r="AZ59" s="141"/>
      <c r="BA59" s="141"/>
      <c r="BB59" s="141"/>
      <c r="BC59" s="141"/>
      <c r="BD59" s="141"/>
      <c r="BE59" s="30">
        <f>B14</f>
        <v>0</v>
      </c>
      <c r="BF59" s="30">
        <f>B14</f>
        <v>0</v>
      </c>
      <c r="BG59" s="141"/>
      <c r="BH59" s="141"/>
      <c r="BI59" s="141"/>
      <c r="BJ59" s="141"/>
      <c r="BK59" s="141"/>
      <c r="BL59" s="141"/>
      <c r="BM59" s="141"/>
      <c r="BN59" s="141"/>
      <c r="BO59" s="141"/>
      <c r="BP59" s="141"/>
      <c r="BQ59" s="141"/>
      <c r="BR59" s="141"/>
      <c r="BS59" s="30"/>
      <c r="BT59" s="40"/>
      <c r="BU59" s="40"/>
    </row>
    <row r="60" spans="5:73" ht="20" customHeight="1">
      <c r="E60" s="30"/>
      <c r="F60" s="40"/>
      <c r="G60" s="40"/>
      <c r="H60" s="40"/>
      <c r="I60" s="30"/>
      <c r="J60" s="141"/>
      <c r="K60" s="141"/>
      <c r="L60" s="141"/>
      <c r="M60" s="141"/>
      <c r="N60" s="141"/>
      <c r="O60" s="141"/>
      <c r="P60" s="141"/>
      <c r="Q60" s="141"/>
      <c r="R60" s="141"/>
      <c r="S60" s="141"/>
      <c r="T60" s="141"/>
      <c r="U60" s="30">
        <f>B18</f>
        <v>0</v>
      </c>
      <c r="V60" s="34">
        <f>B18</f>
        <v>0</v>
      </c>
      <c r="W60" s="30">
        <f>B18</f>
        <v>0</v>
      </c>
      <c r="X60" s="30">
        <f>B7</f>
        <v>0</v>
      </c>
      <c r="Y60" s="141"/>
      <c r="Z60" s="141"/>
      <c r="AA60" s="141"/>
      <c r="AB60" s="141"/>
      <c r="AC60" s="141"/>
      <c r="AD60" s="141"/>
      <c r="AE60" s="141"/>
      <c r="AF60" s="30">
        <f>B7</f>
        <v>0</v>
      </c>
      <c r="AG60" s="30">
        <f>B7</f>
        <v>0</v>
      </c>
      <c r="AH60" s="30"/>
      <c r="AI60" s="141">
        <f>B6</f>
        <v>0</v>
      </c>
      <c r="AJ60" s="141"/>
      <c r="AK60" s="141"/>
      <c r="AL60" s="141"/>
      <c r="AM60" s="141"/>
      <c r="AN60" s="30"/>
      <c r="AO60" s="141"/>
      <c r="AP60" s="141"/>
      <c r="AQ60" s="141"/>
      <c r="AR60" s="141"/>
      <c r="AS60" s="30">
        <f>B9</f>
        <v>0</v>
      </c>
      <c r="AT60" s="30">
        <f>B5</f>
        <v>0</v>
      </c>
      <c r="AU60" s="30">
        <f>B5</f>
        <v>0</v>
      </c>
      <c r="AV60" s="141"/>
      <c r="AW60" s="141"/>
      <c r="AX60" s="141"/>
      <c r="AY60" s="141"/>
      <c r="AZ60" s="141"/>
      <c r="BA60" s="141"/>
      <c r="BB60" s="141"/>
      <c r="BC60" s="141"/>
      <c r="BD60" s="141"/>
      <c r="BE60" s="141">
        <f>B14</f>
        <v>0</v>
      </c>
      <c r="BF60" s="141"/>
      <c r="BG60" s="141"/>
      <c r="BH60" s="141"/>
      <c r="BI60" s="141"/>
      <c r="BJ60" s="141"/>
      <c r="BK60" s="141"/>
      <c r="BL60" s="141"/>
      <c r="BM60" s="141"/>
      <c r="BN60" s="141"/>
      <c r="BO60" s="141"/>
      <c r="BP60" s="141"/>
      <c r="BQ60" s="141"/>
      <c r="BR60" s="141"/>
      <c r="BS60" s="30"/>
      <c r="BT60" s="40"/>
      <c r="BU60" s="40"/>
    </row>
    <row r="61" spans="5:73" ht="20" customHeight="1">
      <c r="E61" s="30"/>
      <c r="F61" s="40"/>
      <c r="G61" s="40"/>
      <c r="H61" s="40"/>
      <c r="I61" s="30"/>
      <c r="J61" s="141"/>
      <c r="K61" s="141"/>
      <c r="L61" s="141"/>
      <c r="M61" s="141"/>
      <c r="N61" s="141"/>
      <c r="O61" s="141"/>
      <c r="P61" s="141"/>
      <c r="Q61" s="141"/>
      <c r="R61" s="141"/>
      <c r="S61" s="141"/>
      <c r="T61" s="141"/>
      <c r="U61" s="30">
        <f>B18</f>
        <v>0</v>
      </c>
      <c r="V61" s="30">
        <f>B18</f>
        <v>0</v>
      </c>
      <c r="W61" s="30">
        <f>B18</f>
        <v>0</v>
      </c>
      <c r="X61" s="30">
        <f>B7</f>
        <v>0</v>
      </c>
      <c r="Y61" s="141"/>
      <c r="Z61" s="141"/>
      <c r="AA61" s="141"/>
      <c r="AB61" s="141"/>
      <c r="AC61" s="141"/>
      <c r="AD61" s="141"/>
      <c r="AE61" s="141"/>
      <c r="AF61" s="30">
        <f>B7</f>
        <v>0</v>
      </c>
      <c r="AG61" s="30"/>
      <c r="AH61" s="30">
        <f>B6</f>
        <v>0</v>
      </c>
      <c r="AI61" s="141"/>
      <c r="AJ61" s="141"/>
      <c r="AK61" s="141"/>
      <c r="AL61" s="141"/>
      <c r="AM61" s="141"/>
      <c r="AN61" s="30"/>
      <c r="AO61" s="141"/>
      <c r="AP61" s="141"/>
      <c r="AQ61" s="141"/>
      <c r="AR61" s="141"/>
      <c r="AS61" s="141">
        <f>B9</f>
        <v>0</v>
      </c>
      <c r="AT61" s="141"/>
      <c r="AU61" s="30">
        <f>B5</f>
        <v>0</v>
      </c>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30"/>
      <c r="BT61" s="40"/>
      <c r="BU61" s="40"/>
    </row>
    <row r="62" spans="5:73" ht="20" customHeight="1">
      <c r="E62" s="30"/>
      <c r="F62" s="40"/>
      <c r="G62" s="40"/>
      <c r="H62" s="40"/>
      <c r="I62" s="30"/>
      <c r="J62" s="141"/>
      <c r="K62" s="141"/>
      <c r="L62" s="141"/>
      <c r="M62" s="141"/>
      <c r="N62" s="141"/>
      <c r="O62" s="141"/>
      <c r="P62" s="141"/>
      <c r="Q62" s="141"/>
      <c r="R62" s="141"/>
      <c r="S62" s="141"/>
      <c r="T62" s="141"/>
      <c r="U62" s="34">
        <f>B18</f>
        <v>0</v>
      </c>
      <c r="V62" s="30">
        <f>B18</f>
        <v>0</v>
      </c>
      <c r="W62" s="30">
        <f>B18</f>
        <v>0</v>
      </c>
      <c r="X62" s="30">
        <f>B18</f>
        <v>0</v>
      </c>
      <c r="Y62" s="141"/>
      <c r="Z62" s="141"/>
      <c r="AA62" s="141"/>
      <c r="AB62" s="141"/>
      <c r="AC62" s="141"/>
      <c r="AD62" s="141"/>
      <c r="AE62" s="141"/>
      <c r="AF62" s="30"/>
      <c r="AG62" s="30">
        <f>B6</f>
        <v>0</v>
      </c>
      <c r="AH62" s="30">
        <f>B6</f>
        <v>0</v>
      </c>
      <c r="AI62" s="141"/>
      <c r="AJ62" s="141"/>
      <c r="AK62" s="141"/>
      <c r="AL62" s="141"/>
      <c r="AM62" s="141"/>
      <c r="AN62" s="30"/>
      <c r="AO62" s="141"/>
      <c r="AP62" s="141"/>
      <c r="AQ62" s="141"/>
      <c r="AR62" s="141"/>
      <c r="AS62" s="141"/>
      <c r="AT62" s="141"/>
      <c r="AU62" s="30">
        <f>B9</f>
        <v>0</v>
      </c>
      <c r="AV62" s="30">
        <f>B5</f>
        <v>0</v>
      </c>
      <c r="AW62" s="30">
        <f>B5</f>
        <v>0</v>
      </c>
      <c r="AX62" s="141">
        <f>B5</f>
        <v>0</v>
      </c>
      <c r="AY62" s="141"/>
      <c r="AZ62" s="141"/>
      <c r="BA62" s="141"/>
      <c r="BB62" s="141"/>
      <c r="BC62" s="30">
        <f>B5</f>
        <v>0</v>
      </c>
      <c r="BD62" s="30">
        <f>B14</f>
        <v>0</v>
      </c>
      <c r="BE62" s="141"/>
      <c r="BF62" s="141"/>
      <c r="BG62" s="141"/>
      <c r="BH62" s="141"/>
      <c r="BI62" s="141"/>
      <c r="BJ62" s="141"/>
      <c r="BK62" s="141"/>
      <c r="BL62" s="141"/>
      <c r="BM62" s="141"/>
      <c r="BN62" s="141"/>
      <c r="BO62" s="141"/>
      <c r="BP62" s="141"/>
      <c r="BQ62" s="141"/>
      <c r="BR62" s="141"/>
      <c r="BS62" s="30"/>
      <c r="BT62" s="40"/>
      <c r="BU62" s="40"/>
    </row>
    <row r="63" spans="5:73" ht="20" customHeight="1">
      <c r="E63" s="30"/>
      <c r="F63" s="40"/>
      <c r="G63" s="40"/>
      <c r="H63" s="40"/>
      <c r="I63" s="30"/>
      <c r="J63" s="141"/>
      <c r="K63" s="141"/>
      <c r="L63" s="141"/>
      <c r="M63" s="141"/>
      <c r="N63" s="141"/>
      <c r="O63" s="141"/>
      <c r="P63" s="141"/>
      <c r="Q63" s="141"/>
      <c r="R63" s="141"/>
      <c r="S63" s="141"/>
      <c r="T63" s="141"/>
      <c r="U63" s="30">
        <f>B18</f>
        <v>0</v>
      </c>
      <c r="V63" s="30">
        <f>B18</f>
        <v>0</v>
      </c>
      <c r="W63" s="30">
        <f>B18</f>
        <v>0</v>
      </c>
      <c r="X63" s="30">
        <f>B18</f>
        <v>0</v>
      </c>
      <c r="Y63" s="30">
        <f>B7</f>
        <v>0</v>
      </c>
      <c r="Z63" s="30">
        <f>B7</f>
        <v>0</v>
      </c>
      <c r="AA63" s="141">
        <f>B7</f>
        <v>0</v>
      </c>
      <c r="AB63" s="141"/>
      <c r="AC63" s="141"/>
      <c r="AD63" s="30">
        <f>B7</f>
        <v>0</v>
      </c>
      <c r="AE63" s="30"/>
      <c r="AF63" s="141">
        <f>B6</f>
        <v>0</v>
      </c>
      <c r="AG63" s="141"/>
      <c r="AH63" s="141"/>
      <c r="AI63" s="141"/>
      <c r="AJ63" s="141"/>
      <c r="AK63" s="141"/>
      <c r="AL63" s="141"/>
      <c r="AM63" s="141"/>
      <c r="AN63" s="30"/>
      <c r="AO63" s="141"/>
      <c r="AP63" s="141"/>
      <c r="AQ63" s="141"/>
      <c r="AR63" s="141"/>
      <c r="AS63" s="141"/>
      <c r="AT63" s="141"/>
      <c r="AU63" s="141">
        <f>B9</f>
        <v>0</v>
      </c>
      <c r="AV63" s="141"/>
      <c r="AW63" s="30">
        <f>B5</f>
        <v>0</v>
      </c>
      <c r="AX63" s="141"/>
      <c r="AY63" s="141"/>
      <c r="AZ63" s="141"/>
      <c r="BA63" s="141"/>
      <c r="BB63" s="141"/>
      <c r="BC63" s="30">
        <f>B5</f>
        <v>0</v>
      </c>
      <c r="BD63" s="30">
        <f>B14</f>
        <v>0</v>
      </c>
      <c r="BE63" s="141"/>
      <c r="BF63" s="141"/>
      <c r="BG63" s="141"/>
      <c r="BH63" s="141"/>
      <c r="BI63" s="141"/>
      <c r="BJ63" s="141"/>
      <c r="BK63" s="141"/>
      <c r="BL63" s="141"/>
      <c r="BM63" s="141"/>
      <c r="BN63" s="141"/>
      <c r="BO63" s="141"/>
      <c r="BP63" s="141"/>
      <c r="BQ63" s="141"/>
      <c r="BR63" s="30"/>
      <c r="BS63" s="30"/>
      <c r="BT63" s="40"/>
      <c r="BU63" s="40"/>
    </row>
    <row r="64" spans="5:73" ht="20" customHeight="1">
      <c r="E64" s="30"/>
      <c r="F64" s="40"/>
      <c r="G64" s="40"/>
      <c r="H64" s="40"/>
      <c r="I64" s="30"/>
      <c r="J64" s="30"/>
      <c r="K64" s="30">
        <f>B18</f>
        <v>0</v>
      </c>
      <c r="L64" s="141">
        <f>B18</f>
        <v>0</v>
      </c>
      <c r="M64" s="141"/>
      <c r="N64" s="141"/>
      <c r="O64" s="141"/>
      <c r="P64" s="141"/>
      <c r="Q64" s="141"/>
      <c r="R64" s="141"/>
      <c r="S64" s="141"/>
      <c r="T64" s="30">
        <f>B18</f>
        <v>0</v>
      </c>
      <c r="U64" s="30">
        <f>B18</f>
        <v>0</v>
      </c>
      <c r="V64" s="30">
        <f>B18</f>
        <v>0</v>
      </c>
      <c r="W64" s="30">
        <f>B19</f>
        <v>0</v>
      </c>
      <c r="X64" s="30">
        <f>B19</f>
        <v>0</v>
      </c>
      <c r="Y64" s="30">
        <f>B19</f>
        <v>0</v>
      </c>
      <c r="Z64" s="30">
        <f>B7</f>
        <v>0</v>
      </c>
      <c r="AA64" s="141"/>
      <c r="AB64" s="141"/>
      <c r="AC64" s="141"/>
      <c r="AD64" s="30"/>
      <c r="AE64" s="30">
        <f>B6</f>
        <v>0</v>
      </c>
      <c r="AF64" s="141"/>
      <c r="AG64" s="141"/>
      <c r="AH64" s="141"/>
      <c r="AI64" s="141"/>
      <c r="AJ64" s="141"/>
      <c r="AK64" s="141"/>
      <c r="AL64" s="141"/>
      <c r="AM64" s="141"/>
      <c r="AN64" s="30"/>
      <c r="AO64" s="141"/>
      <c r="AP64" s="141"/>
      <c r="AQ64" s="141"/>
      <c r="AR64" s="141"/>
      <c r="AS64" s="141"/>
      <c r="AT64" s="141"/>
      <c r="AU64" s="141"/>
      <c r="AV64" s="141"/>
      <c r="AW64" s="30">
        <f>B9</f>
        <v>0</v>
      </c>
      <c r="AX64" s="30">
        <f>B5</f>
        <v>0</v>
      </c>
      <c r="AY64" s="30">
        <f>B5</f>
        <v>0</v>
      </c>
      <c r="AZ64" s="30">
        <f>B5</f>
        <v>0</v>
      </c>
      <c r="BA64" s="30">
        <f>B5</f>
        <v>0</v>
      </c>
      <c r="BB64" s="30">
        <f>B5</f>
        <v>0</v>
      </c>
      <c r="BC64" s="30">
        <f>B15</f>
        <v>0</v>
      </c>
      <c r="BD64" s="30">
        <f>B15</f>
        <v>0</v>
      </c>
      <c r="BE64" s="30"/>
      <c r="BF64" s="30">
        <f>B14</f>
        <v>0</v>
      </c>
      <c r="BG64" s="141"/>
      <c r="BH64" s="141"/>
      <c r="BI64" s="141"/>
      <c r="BJ64" s="141"/>
      <c r="BK64" s="141"/>
      <c r="BL64" s="141"/>
      <c r="BM64" s="141"/>
      <c r="BN64" s="141"/>
      <c r="BO64" s="141"/>
      <c r="BP64" s="141"/>
      <c r="BQ64" s="141"/>
      <c r="BR64" s="30"/>
      <c r="BS64" s="30"/>
      <c r="BT64" s="40"/>
      <c r="BU64" s="40"/>
    </row>
    <row r="65" spans="5:73" ht="20" customHeight="1">
      <c r="E65" s="36"/>
      <c r="F65" s="40"/>
      <c r="G65" s="40"/>
      <c r="H65" s="40"/>
      <c r="I65" s="30"/>
      <c r="J65" s="30"/>
      <c r="K65" s="30">
        <f>B18</f>
        <v>0</v>
      </c>
      <c r="L65" s="141"/>
      <c r="M65" s="141"/>
      <c r="N65" s="141"/>
      <c r="O65" s="141"/>
      <c r="P65" s="141"/>
      <c r="Q65" s="141"/>
      <c r="R65" s="141"/>
      <c r="S65" s="141"/>
      <c r="T65" s="30">
        <f>B18</f>
        <v>0</v>
      </c>
      <c r="U65" s="30">
        <f>B18</f>
        <v>0</v>
      </c>
      <c r="V65" s="30">
        <f>B19</f>
        <v>0</v>
      </c>
      <c r="W65" s="30">
        <f>B19</f>
        <v>0</v>
      </c>
      <c r="X65" s="30">
        <f>B19</f>
        <v>0</v>
      </c>
      <c r="Y65" s="30">
        <f>B19</f>
        <v>0</v>
      </c>
      <c r="Z65" s="30">
        <f>B19</f>
        <v>0</v>
      </c>
      <c r="AA65" s="30">
        <f>B7</f>
        <v>0</v>
      </c>
      <c r="AB65" s="30">
        <f>B7</f>
        <v>0</v>
      </c>
      <c r="AC65" s="30"/>
      <c r="AD65" s="30">
        <f>B6</f>
        <v>0</v>
      </c>
      <c r="AE65" s="30">
        <f>B6</f>
        <v>0</v>
      </c>
      <c r="AF65" s="141"/>
      <c r="AG65" s="141"/>
      <c r="AH65" s="141"/>
      <c r="AI65" s="141"/>
      <c r="AJ65" s="141"/>
      <c r="AK65" s="141"/>
      <c r="AL65" s="141"/>
      <c r="AM65" s="141"/>
      <c r="AN65" s="30"/>
      <c r="AO65" s="141"/>
      <c r="AP65" s="141"/>
      <c r="AQ65" s="141"/>
      <c r="AR65" s="141"/>
      <c r="AS65" s="141"/>
      <c r="AT65" s="141"/>
      <c r="AU65" s="141"/>
      <c r="AV65" s="141"/>
      <c r="AW65" s="141">
        <f>B9</f>
        <v>0</v>
      </c>
      <c r="AX65" s="141"/>
      <c r="AY65" s="30">
        <f>B5</f>
        <v>0</v>
      </c>
      <c r="AZ65" s="30">
        <f>B5</f>
        <v>0</v>
      </c>
      <c r="BA65" s="30">
        <f>B5</f>
        <v>0</v>
      </c>
      <c r="BB65" s="30">
        <f>B15</f>
        <v>0</v>
      </c>
      <c r="BC65" s="30">
        <f>B15</f>
        <v>0</v>
      </c>
      <c r="BD65" s="30">
        <f>B15</f>
        <v>0</v>
      </c>
      <c r="BE65" s="30">
        <f>B15</f>
        <v>0</v>
      </c>
      <c r="BF65" s="30">
        <f>B15</f>
        <v>0</v>
      </c>
      <c r="BG65" s="141"/>
      <c r="BH65" s="141"/>
      <c r="BI65" s="141"/>
      <c r="BJ65" s="141"/>
      <c r="BK65" s="141"/>
      <c r="BL65" s="141"/>
      <c r="BM65" s="141"/>
      <c r="BN65" s="141"/>
      <c r="BO65" s="141"/>
      <c r="BP65" s="141"/>
      <c r="BQ65" s="141"/>
      <c r="BR65" s="30"/>
      <c r="BS65" s="30"/>
      <c r="BT65" s="40"/>
      <c r="BU65" s="40"/>
    </row>
    <row r="66" spans="5:73" ht="20" customHeight="1">
      <c r="E66" s="36"/>
      <c r="F66" s="40"/>
      <c r="G66" s="40"/>
      <c r="H66" s="40"/>
      <c r="I66" s="30"/>
      <c r="J66" s="30"/>
      <c r="K66" s="30"/>
      <c r="L66" s="141"/>
      <c r="M66" s="141"/>
      <c r="N66" s="141"/>
      <c r="O66" s="141"/>
      <c r="P66" s="141"/>
      <c r="Q66" s="141"/>
      <c r="R66" s="141"/>
      <c r="S66" s="141"/>
      <c r="T66" s="30">
        <f>B19</f>
        <v>0</v>
      </c>
      <c r="U66" s="30">
        <f>B19</f>
        <v>0</v>
      </c>
      <c r="V66" s="30">
        <f>B19</f>
        <v>0</v>
      </c>
      <c r="W66" s="30">
        <f>B19</f>
        <v>0</v>
      </c>
      <c r="X66" s="30">
        <f>B19</f>
        <v>0</v>
      </c>
      <c r="Y66" s="30">
        <f>B19</f>
        <v>0</v>
      </c>
      <c r="Z66" s="30">
        <f>B19</f>
        <v>0</v>
      </c>
      <c r="AA66" s="30">
        <f>B7</f>
        <v>0</v>
      </c>
      <c r="AB66" s="30"/>
      <c r="AC66" s="30">
        <f>B6</f>
        <v>0</v>
      </c>
      <c r="AD66" s="30">
        <f>B6</f>
        <v>0</v>
      </c>
      <c r="AE66" s="30">
        <f>B6</f>
        <v>0</v>
      </c>
      <c r="AF66" s="141"/>
      <c r="AG66" s="141"/>
      <c r="AH66" s="141"/>
      <c r="AI66" s="141"/>
      <c r="AJ66" s="141"/>
      <c r="AK66" s="141"/>
      <c r="AL66" s="141"/>
      <c r="AM66" s="141"/>
      <c r="AN66" s="30"/>
      <c r="AO66" s="141"/>
      <c r="AP66" s="141"/>
      <c r="AQ66" s="141"/>
      <c r="AR66" s="141"/>
      <c r="AS66" s="141"/>
      <c r="AT66" s="141"/>
      <c r="AU66" s="141"/>
      <c r="AV66" s="141"/>
      <c r="AW66" s="141"/>
      <c r="AX66" s="141"/>
      <c r="AY66" s="30">
        <f>B9</f>
        <v>0</v>
      </c>
      <c r="AZ66" s="30">
        <f>B5</f>
        <v>0</v>
      </c>
      <c r="BA66" s="30">
        <f>B15</f>
        <v>0</v>
      </c>
      <c r="BB66" s="30">
        <f>B15</f>
        <v>0</v>
      </c>
      <c r="BC66" s="30">
        <f>B15</f>
        <v>0</v>
      </c>
      <c r="BD66" s="30">
        <f>B15</f>
        <v>0</v>
      </c>
      <c r="BE66" s="30">
        <f>B15</f>
        <v>0</v>
      </c>
      <c r="BF66" s="30">
        <f>B15</f>
        <v>0</v>
      </c>
      <c r="BG66" s="30">
        <f>B15</f>
        <v>0</v>
      </c>
      <c r="BH66" s="30">
        <f>B15</f>
        <v>0</v>
      </c>
      <c r="BI66" s="30">
        <f>B14</f>
        <v>0</v>
      </c>
      <c r="BJ66" s="30">
        <f>B14</f>
        <v>0</v>
      </c>
      <c r="BK66" s="30">
        <f>B14</f>
        <v>0</v>
      </c>
      <c r="BL66" s="30">
        <f>B14</f>
        <v>0</v>
      </c>
      <c r="BM66" s="30">
        <f>B14</f>
        <v>0</v>
      </c>
      <c r="BN66" s="30">
        <f>B14</f>
        <v>0</v>
      </c>
      <c r="BO66" s="30">
        <f>B14</f>
        <v>0</v>
      </c>
      <c r="BP66" s="30">
        <f>B14</f>
        <v>0</v>
      </c>
      <c r="BQ66" s="30"/>
      <c r="BR66" s="30"/>
      <c r="BS66" s="30"/>
      <c r="BT66" s="40"/>
      <c r="BU66" s="40"/>
    </row>
    <row r="67" spans="5:73" ht="20" customHeight="1">
      <c r="E67" s="36"/>
      <c r="F67" s="40"/>
      <c r="G67" s="40"/>
      <c r="H67" s="40"/>
      <c r="I67" s="30"/>
      <c r="J67" s="30"/>
      <c r="K67" s="30"/>
      <c r="L67" s="30">
        <f>B18</f>
        <v>0</v>
      </c>
      <c r="M67" s="141">
        <f>B18</f>
        <v>0</v>
      </c>
      <c r="N67" s="141"/>
      <c r="O67" s="141"/>
      <c r="P67" s="30">
        <f>B18</f>
        <v>0</v>
      </c>
      <c r="Q67" s="30">
        <f>B18</f>
        <v>0</v>
      </c>
      <c r="R67" s="30">
        <f>B19</f>
        <v>0</v>
      </c>
      <c r="S67" s="30">
        <f>B19</f>
        <v>0</v>
      </c>
      <c r="T67" s="30">
        <f>B19</f>
        <v>0</v>
      </c>
      <c r="U67" s="30">
        <f>B19</f>
        <v>0</v>
      </c>
      <c r="V67" s="30">
        <f>B19</f>
        <v>0</v>
      </c>
      <c r="W67" s="30">
        <f>B19</f>
        <v>0</v>
      </c>
      <c r="X67" s="30">
        <f>B19</f>
        <v>0</v>
      </c>
      <c r="Y67" s="30">
        <f>B19</f>
        <v>0</v>
      </c>
      <c r="Z67" s="30">
        <f>B19</f>
        <v>0</v>
      </c>
      <c r="AA67" s="30">
        <f>B19</f>
        <v>0</v>
      </c>
      <c r="AB67" s="30"/>
      <c r="AC67" s="30">
        <f>B6</f>
        <v>0</v>
      </c>
      <c r="AD67" s="30">
        <f>B6</f>
        <v>0</v>
      </c>
      <c r="AE67" s="30">
        <f>B6</f>
        <v>0</v>
      </c>
      <c r="AF67" s="141"/>
      <c r="AG67" s="141"/>
      <c r="AH67" s="141"/>
      <c r="AI67" s="141"/>
      <c r="AJ67" s="141"/>
      <c r="AK67" s="141"/>
      <c r="AL67" s="141"/>
      <c r="AM67" s="141"/>
      <c r="AN67" s="30"/>
      <c r="AO67" s="141"/>
      <c r="AP67" s="141"/>
      <c r="AQ67" s="141"/>
      <c r="AR67" s="141"/>
      <c r="AS67" s="141"/>
      <c r="AT67" s="141"/>
      <c r="AU67" s="141"/>
      <c r="AV67" s="141"/>
      <c r="AW67" s="141"/>
      <c r="AX67" s="141"/>
      <c r="AY67" s="30">
        <f>B9</f>
        <v>0</v>
      </c>
      <c r="AZ67" s="30">
        <f>B15</f>
        <v>0</v>
      </c>
      <c r="BA67" s="30">
        <f>B15</f>
        <v>0</v>
      </c>
      <c r="BB67" s="30">
        <f>B15</f>
        <v>0</v>
      </c>
      <c r="BC67" s="30">
        <f>B15</f>
        <v>0</v>
      </c>
      <c r="BD67" s="30">
        <f>B15</f>
        <v>0</v>
      </c>
      <c r="BE67" s="30">
        <f>B15</f>
        <v>0</v>
      </c>
      <c r="BF67" s="30">
        <f>B15</f>
        <v>0</v>
      </c>
      <c r="BG67" s="30">
        <f>B15</f>
        <v>0</v>
      </c>
      <c r="BH67" s="30">
        <f>B15</f>
        <v>0</v>
      </c>
      <c r="BI67" s="30">
        <f>B15</f>
        <v>0</v>
      </c>
      <c r="BJ67" s="30">
        <f>B15</f>
        <v>0</v>
      </c>
      <c r="BK67" s="30">
        <f>B14</f>
        <v>0</v>
      </c>
      <c r="BL67" s="30">
        <f>B14</f>
        <v>0</v>
      </c>
      <c r="BM67" s="30">
        <f>B14</f>
        <v>0</v>
      </c>
      <c r="BN67" s="30">
        <f>B14</f>
        <v>0</v>
      </c>
      <c r="BO67" s="30">
        <f>B14</f>
        <v>0</v>
      </c>
      <c r="BP67" s="30">
        <f>B14</f>
        <v>0</v>
      </c>
      <c r="BQ67" s="30"/>
      <c r="BR67" s="30"/>
      <c r="BS67" s="30"/>
      <c r="BT67" s="40"/>
      <c r="BU67" s="40"/>
    </row>
    <row r="68" spans="5:73" ht="20" customHeight="1">
      <c r="E68" s="36"/>
      <c r="F68" s="40"/>
      <c r="G68" s="40"/>
      <c r="H68" s="40"/>
      <c r="I68" s="30"/>
      <c r="J68" s="30"/>
      <c r="K68" s="30"/>
      <c r="L68" s="30">
        <f>B18</f>
        <v>0</v>
      </c>
      <c r="M68" s="141"/>
      <c r="N68" s="141"/>
      <c r="O68" s="141"/>
      <c r="P68" s="30"/>
      <c r="Q68" s="30">
        <f>B19</f>
        <v>0</v>
      </c>
      <c r="R68" s="30">
        <f>B19</f>
        <v>0</v>
      </c>
      <c r="S68" s="30">
        <f>B19</f>
        <v>0</v>
      </c>
      <c r="T68" s="30">
        <f>B19</f>
        <v>0</v>
      </c>
      <c r="U68" s="30">
        <f>B19</f>
        <v>0</v>
      </c>
      <c r="V68" s="30">
        <f>B19</f>
        <v>0</v>
      </c>
      <c r="W68" s="30">
        <f>B19</f>
        <v>0</v>
      </c>
      <c r="X68" s="30">
        <f>B19</f>
        <v>0</v>
      </c>
      <c r="Y68" s="30">
        <f>B19</f>
        <v>0</v>
      </c>
      <c r="Z68" s="30">
        <f>B19</f>
        <v>0</v>
      </c>
      <c r="AA68" s="30">
        <f>B19</f>
        <v>0</v>
      </c>
      <c r="AB68" s="30">
        <f>B19</f>
        <v>0</v>
      </c>
      <c r="AC68" s="30">
        <f>B19</f>
        <v>0</v>
      </c>
      <c r="AD68" s="30">
        <f>B6</f>
        <v>0</v>
      </c>
      <c r="AE68" s="30">
        <f>B6</f>
        <v>0</v>
      </c>
      <c r="AF68" s="141"/>
      <c r="AG68" s="141"/>
      <c r="AH68" s="141"/>
      <c r="AI68" s="141"/>
      <c r="AJ68" s="141"/>
      <c r="AK68" s="141"/>
      <c r="AL68" s="141"/>
      <c r="AM68" s="141"/>
      <c r="AN68" s="30"/>
      <c r="AO68" s="141"/>
      <c r="AP68" s="141"/>
      <c r="AQ68" s="141"/>
      <c r="AR68" s="141"/>
      <c r="AS68" s="141"/>
      <c r="AT68" s="141"/>
      <c r="AU68" s="141"/>
      <c r="AV68" s="141"/>
      <c r="AW68" s="141"/>
      <c r="AX68" s="141"/>
      <c r="AY68" s="30">
        <f>B15</f>
        <v>0</v>
      </c>
      <c r="AZ68" s="30">
        <f>B15</f>
        <v>0</v>
      </c>
      <c r="BA68" s="30">
        <f>B15</f>
        <v>0</v>
      </c>
      <c r="BB68" s="30">
        <f>B15</f>
        <v>0</v>
      </c>
      <c r="BC68" s="30">
        <f>B15</f>
        <v>0</v>
      </c>
      <c r="BD68" s="30">
        <f>B15</f>
        <v>0</v>
      </c>
      <c r="BE68" s="30">
        <f>B15</f>
        <v>0</v>
      </c>
      <c r="BF68" s="30">
        <f>B15</f>
        <v>0</v>
      </c>
      <c r="BG68" s="30">
        <f>B15</f>
        <v>0</v>
      </c>
      <c r="BH68" s="30">
        <f>B15</f>
        <v>0</v>
      </c>
      <c r="BI68" s="30">
        <f>B15</f>
        <v>0</v>
      </c>
      <c r="BJ68" s="30">
        <f>B15</f>
        <v>0</v>
      </c>
      <c r="BK68" s="30">
        <f>B15</f>
        <v>0</v>
      </c>
      <c r="BL68" s="30">
        <f>B15</f>
        <v>0</v>
      </c>
      <c r="BM68" s="30">
        <f>B14</f>
        <v>0</v>
      </c>
      <c r="BN68" s="30">
        <f>B14</f>
        <v>0</v>
      </c>
      <c r="BO68" s="30">
        <f>B14</f>
        <v>0</v>
      </c>
      <c r="BP68" s="30"/>
      <c r="BQ68" s="30"/>
      <c r="BR68" s="30"/>
      <c r="BS68" s="30"/>
      <c r="BT68" s="40"/>
      <c r="BU68" s="40"/>
    </row>
    <row r="69" spans="5:73" ht="20" customHeight="1">
      <c r="E69" s="36"/>
      <c r="F69" s="40"/>
      <c r="G69" s="40"/>
      <c r="H69" s="40"/>
      <c r="I69" s="30"/>
      <c r="J69" s="30"/>
      <c r="K69" s="30"/>
      <c r="L69" s="30"/>
      <c r="M69" s="30">
        <f>B18</f>
        <v>0</v>
      </c>
      <c r="N69" s="30">
        <f>B18</f>
        <v>0</v>
      </c>
      <c r="O69" s="30">
        <f>B19</f>
        <v>0</v>
      </c>
      <c r="P69" s="30">
        <f>B19</f>
        <v>0</v>
      </c>
      <c r="Q69" s="30">
        <f>B19</f>
        <v>0</v>
      </c>
      <c r="R69" s="30">
        <f>B19</f>
        <v>0</v>
      </c>
      <c r="S69" s="30">
        <f>B19</f>
        <v>0</v>
      </c>
      <c r="T69" s="30">
        <f>B19</f>
        <v>0</v>
      </c>
      <c r="U69" s="30">
        <f>B19</f>
        <v>0</v>
      </c>
      <c r="V69" s="30">
        <f>B19</f>
        <v>0</v>
      </c>
      <c r="W69" s="30">
        <f>B19</f>
        <v>0</v>
      </c>
      <c r="X69" s="30">
        <f>B19</f>
        <v>0</v>
      </c>
      <c r="Y69" s="30">
        <f>B19</f>
        <v>0</v>
      </c>
      <c r="Z69" s="30">
        <f>B19</f>
        <v>0</v>
      </c>
      <c r="AA69" s="30">
        <f>B19</f>
        <v>0</v>
      </c>
      <c r="AB69" s="30">
        <f>B19</f>
        <v>0</v>
      </c>
      <c r="AC69" s="30">
        <f>B19</f>
        <v>0</v>
      </c>
      <c r="AD69" s="30">
        <f>B19</f>
        <v>0</v>
      </c>
      <c r="AE69" s="30">
        <f>B6</f>
        <v>0</v>
      </c>
      <c r="AF69" s="141"/>
      <c r="AG69" s="141"/>
      <c r="AH69" s="141"/>
      <c r="AI69" s="141"/>
      <c r="AJ69" s="141"/>
      <c r="AK69" s="141"/>
      <c r="AL69" s="141"/>
      <c r="AM69" s="141"/>
      <c r="AN69" s="30"/>
      <c r="AO69" s="141"/>
      <c r="AP69" s="141"/>
      <c r="AQ69" s="141"/>
      <c r="AR69" s="141"/>
      <c r="AS69" s="141"/>
      <c r="AT69" s="141"/>
      <c r="AU69" s="141"/>
      <c r="AV69" s="141"/>
      <c r="AW69" s="30">
        <f>B9</f>
        <v>0</v>
      </c>
      <c r="AX69" s="30">
        <f>B15</f>
        <v>0</v>
      </c>
      <c r="AY69" s="30">
        <f>B15</f>
        <v>0</v>
      </c>
      <c r="AZ69" s="30">
        <f>B15</f>
        <v>0</v>
      </c>
      <c r="BA69" s="30">
        <f>B15</f>
        <v>0</v>
      </c>
      <c r="BB69" s="30">
        <f>B15</f>
        <v>0</v>
      </c>
      <c r="BC69" s="30">
        <f>B15</f>
        <v>0</v>
      </c>
      <c r="BD69" s="30">
        <f>B15</f>
        <v>0</v>
      </c>
      <c r="BE69" s="30">
        <f>B15</f>
        <v>0</v>
      </c>
      <c r="BF69" s="30">
        <f>B15</f>
        <v>0</v>
      </c>
      <c r="BG69" s="30">
        <f>B15</f>
        <v>0</v>
      </c>
      <c r="BH69" s="30">
        <f>B15</f>
        <v>0</v>
      </c>
      <c r="BI69" s="30">
        <f>B15</f>
        <v>0</v>
      </c>
      <c r="BJ69" s="30">
        <f>B15</f>
        <v>0</v>
      </c>
      <c r="BK69" s="30">
        <f>B15</f>
        <v>0</v>
      </c>
      <c r="BL69" s="30">
        <f>B15</f>
        <v>0</v>
      </c>
      <c r="BM69" s="30">
        <f>B15</f>
        <v>0</v>
      </c>
      <c r="BN69" s="30">
        <f>B14</f>
        <v>0</v>
      </c>
      <c r="BO69" s="30">
        <f>B14</f>
        <v>0</v>
      </c>
      <c r="BP69" s="30"/>
      <c r="BQ69" s="30"/>
      <c r="BR69" s="30"/>
      <c r="BS69" s="30"/>
      <c r="BT69" s="40"/>
      <c r="BU69" s="40"/>
    </row>
    <row r="70" spans="5:73" ht="20" customHeight="1">
      <c r="E70" s="30"/>
      <c r="F70" s="40"/>
      <c r="G70" s="40"/>
      <c r="H70" s="40"/>
      <c r="I70" s="30"/>
      <c r="J70" s="30"/>
      <c r="K70" s="30"/>
      <c r="L70" s="30"/>
      <c r="M70" s="30"/>
      <c r="N70" s="30">
        <f>B19</f>
        <v>0</v>
      </c>
      <c r="O70" s="30">
        <f>B19</f>
        <v>0</v>
      </c>
      <c r="P70" s="30">
        <f>B19</f>
        <v>0</v>
      </c>
      <c r="Q70" s="30">
        <f>B19</f>
        <v>0</v>
      </c>
      <c r="R70" s="30">
        <f>B19</f>
        <v>0</v>
      </c>
      <c r="S70" s="30">
        <f>B19</f>
        <v>0</v>
      </c>
      <c r="T70" s="30">
        <f>B19</f>
        <v>0</v>
      </c>
      <c r="U70" s="30">
        <f>B19</f>
        <v>0</v>
      </c>
      <c r="V70" s="30">
        <f>B19</f>
        <v>0</v>
      </c>
      <c r="W70" s="30">
        <f>B19</f>
        <v>0</v>
      </c>
      <c r="X70" s="30">
        <f>B19</f>
        <v>0</v>
      </c>
      <c r="Y70" s="30">
        <f>B19</f>
        <v>0</v>
      </c>
      <c r="Z70" s="30">
        <f>B19</f>
        <v>0</v>
      </c>
      <c r="AA70" s="30">
        <f>B19</f>
        <v>0</v>
      </c>
      <c r="AB70" s="30">
        <f>B19</f>
        <v>0</v>
      </c>
      <c r="AC70" s="30">
        <f>B19</f>
        <v>0</v>
      </c>
      <c r="AD70" s="30">
        <f>B19</f>
        <v>0</v>
      </c>
      <c r="AE70" s="30">
        <f>B19</f>
        <v>0</v>
      </c>
      <c r="AF70" s="30">
        <f>B19</f>
        <v>0</v>
      </c>
      <c r="AG70" s="30">
        <f>B6</f>
        <v>0</v>
      </c>
      <c r="AH70" s="30">
        <f>B6</f>
        <v>0</v>
      </c>
      <c r="AI70" s="141"/>
      <c r="AJ70" s="141"/>
      <c r="AK70" s="141"/>
      <c r="AL70" s="141"/>
      <c r="AM70" s="141"/>
      <c r="AN70" s="30"/>
      <c r="AO70" s="141"/>
      <c r="AP70" s="141"/>
      <c r="AQ70" s="141"/>
      <c r="AR70" s="141"/>
      <c r="AS70" s="141"/>
      <c r="AT70" s="141"/>
      <c r="AU70" s="30">
        <f>B9</f>
        <v>0</v>
      </c>
      <c r="AV70" s="30">
        <f>B15</f>
        <v>0</v>
      </c>
      <c r="AW70" s="30">
        <f>B15</f>
        <v>0</v>
      </c>
      <c r="AX70" s="30">
        <f>B15</f>
        <v>0</v>
      </c>
      <c r="AY70" s="30">
        <f>B15</f>
        <v>0</v>
      </c>
      <c r="AZ70" s="30">
        <f>B15</f>
        <v>0</v>
      </c>
      <c r="BA70" s="30">
        <f>B15</f>
        <v>0</v>
      </c>
      <c r="BB70" s="30">
        <f>B15</f>
        <v>0</v>
      </c>
      <c r="BC70" s="30">
        <f>B15</f>
        <v>0</v>
      </c>
      <c r="BD70" s="30">
        <f>B15</f>
        <v>0</v>
      </c>
      <c r="BE70" s="30">
        <f>B15</f>
        <v>0</v>
      </c>
      <c r="BF70" s="30">
        <f>B15</f>
        <v>0</v>
      </c>
      <c r="BG70" s="30">
        <f>B15</f>
        <v>0</v>
      </c>
      <c r="BH70" s="30">
        <f>B15</f>
        <v>0</v>
      </c>
      <c r="BI70" s="30">
        <f>B15</f>
        <v>0</v>
      </c>
      <c r="BJ70" s="30">
        <f>B15</f>
        <v>0</v>
      </c>
      <c r="BK70" s="30">
        <f>B15</f>
        <v>0</v>
      </c>
      <c r="BL70" s="30">
        <f>B15</f>
        <v>0</v>
      </c>
      <c r="BM70" s="30">
        <f>B15</f>
        <v>0</v>
      </c>
      <c r="BN70" s="30">
        <f>B15</f>
        <v>0</v>
      </c>
      <c r="BO70" s="30"/>
      <c r="BP70" s="30"/>
      <c r="BQ70" s="30"/>
      <c r="BR70" s="30"/>
      <c r="BS70" s="30"/>
      <c r="BT70" s="40"/>
      <c r="BU70" s="40"/>
    </row>
    <row r="71" spans="5:73" ht="20" customHeight="1">
      <c r="E71" s="30"/>
      <c r="F71" s="40"/>
      <c r="G71" s="40"/>
      <c r="H71" s="40"/>
      <c r="I71" s="30"/>
      <c r="J71" s="30"/>
      <c r="K71" s="30"/>
      <c r="L71" s="30"/>
      <c r="M71" s="30"/>
      <c r="N71" s="30">
        <f>B19</f>
        <v>0</v>
      </c>
      <c r="O71" s="30">
        <f>B19</f>
        <v>0</v>
      </c>
      <c r="P71" s="30">
        <f>B19</f>
        <v>0</v>
      </c>
      <c r="Q71" s="30">
        <f>B19</f>
        <v>0</v>
      </c>
      <c r="R71" s="30">
        <f>B19</f>
        <v>0</v>
      </c>
      <c r="S71" s="30">
        <f>B19</f>
        <v>0</v>
      </c>
      <c r="T71" s="30">
        <f>B19</f>
        <v>0</v>
      </c>
      <c r="U71" s="30">
        <f>B19</f>
        <v>0</v>
      </c>
      <c r="V71" s="30">
        <f>B19</f>
        <v>0</v>
      </c>
      <c r="W71" s="30">
        <f>B19</f>
        <v>0</v>
      </c>
      <c r="X71" s="30">
        <f>B19</f>
        <v>0</v>
      </c>
      <c r="Y71" s="30">
        <f>B19</f>
        <v>0</v>
      </c>
      <c r="Z71" s="30">
        <f>B19</f>
        <v>0</v>
      </c>
      <c r="AA71" s="30">
        <f>B19</f>
        <v>0</v>
      </c>
      <c r="AB71" s="30">
        <f>B19</f>
        <v>0</v>
      </c>
      <c r="AC71" s="30">
        <f>B19</f>
        <v>0</v>
      </c>
      <c r="AD71" s="30">
        <f>B19</f>
        <v>0</v>
      </c>
      <c r="AE71" s="30">
        <f>B19</f>
        <v>0</v>
      </c>
      <c r="AF71" s="30">
        <f>B19</f>
        <v>0</v>
      </c>
      <c r="AG71" s="30">
        <f>B19</f>
        <v>0</v>
      </c>
      <c r="AH71" s="30">
        <f>B16</f>
        <v>0</v>
      </c>
      <c r="AI71" s="30"/>
      <c r="AJ71" s="30">
        <f>B6</f>
        <v>0</v>
      </c>
      <c r="AK71" s="30">
        <f>B6</f>
        <v>0</v>
      </c>
      <c r="AL71" s="30">
        <f>B6</f>
        <v>0</v>
      </c>
      <c r="AM71" s="141"/>
      <c r="AN71" s="30"/>
      <c r="AO71" s="141"/>
      <c r="AP71" s="141"/>
      <c r="AQ71" s="30">
        <f>B9</f>
        <v>0</v>
      </c>
      <c r="AR71" s="30">
        <f>B9</f>
        <v>0</v>
      </c>
      <c r="AS71" s="30"/>
      <c r="AT71" s="30"/>
      <c r="AU71" s="30">
        <f>B15</f>
        <v>0</v>
      </c>
      <c r="AV71" s="30">
        <f>B15</f>
        <v>0</v>
      </c>
      <c r="AW71" s="30">
        <f>B15</f>
        <v>0</v>
      </c>
      <c r="AX71" s="30">
        <f>B15</f>
        <v>0</v>
      </c>
      <c r="AY71" s="30">
        <f>B15</f>
        <v>0</v>
      </c>
      <c r="AZ71" s="30">
        <f>B15</f>
        <v>0</v>
      </c>
      <c r="BA71" s="30">
        <f>B15</f>
        <v>0</v>
      </c>
      <c r="BB71" s="30">
        <f>B15</f>
        <v>0</v>
      </c>
      <c r="BC71" s="30">
        <f>B15</f>
        <v>0</v>
      </c>
      <c r="BD71" s="30">
        <f>B15</f>
        <v>0</v>
      </c>
      <c r="BE71" s="30">
        <f>B15</f>
        <v>0</v>
      </c>
      <c r="BF71" s="30">
        <f>B15</f>
        <v>0</v>
      </c>
      <c r="BG71" s="30">
        <f>B15</f>
        <v>0</v>
      </c>
      <c r="BH71" s="30">
        <f>B15</f>
        <v>0</v>
      </c>
      <c r="BI71" s="30">
        <f>B15</f>
        <v>0</v>
      </c>
      <c r="BJ71" s="30">
        <f>B15</f>
        <v>0</v>
      </c>
      <c r="BK71" s="30">
        <f>B15</f>
        <v>0</v>
      </c>
      <c r="BL71" s="30">
        <f>B15</f>
        <v>0</v>
      </c>
      <c r="BM71" s="30">
        <f>B15</f>
        <v>0</v>
      </c>
      <c r="BN71" s="30">
        <f>B15</f>
        <v>0</v>
      </c>
      <c r="BO71" s="30"/>
      <c r="BP71" s="30"/>
      <c r="BQ71" s="30"/>
      <c r="BR71" s="30"/>
      <c r="BS71" s="30"/>
      <c r="BT71" s="40"/>
      <c r="BU71" s="40"/>
    </row>
    <row r="72" spans="5:73" ht="20" customHeight="1">
      <c r="E72" s="35"/>
      <c r="F72" s="40"/>
      <c r="G72" s="40"/>
      <c r="H72" s="40"/>
      <c r="I72" s="30"/>
      <c r="J72" s="30"/>
      <c r="K72" s="30"/>
      <c r="L72" s="30"/>
      <c r="M72" s="30"/>
      <c r="N72" s="30"/>
      <c r="O72" s="30">
        <f>B19</f>
        <v>0</v>
      </c>
      <c r="P72" s="30">
        <f>B19</f>
        <v>0</v>
      </c>
      <c r="Q72" s="30">
        <f>B19</f>
        <v>0</v>
      </c>
      <c r="R72" s="30">
        <f>B19</f>
        <v>0</v>
      </c>
      <c r="S72" s="30">
        <f>B19</f>
        <v>0</v>
      </c>
      <c r="T72" s="30">
        <f>B19</f>
        <v>0</v>
      </c>
      <c r="U72" s="30">
        <f>B19</f>
        <v>0</v>
      </c>
      <c r="V72" s="30">
        <f>B19</f>
        <v>0</v>
      </c>
      <c r="W72" s="30">
        <f>B19</f>
        <v>0</v>
      </c>
      <c r="X72" s="30">
        <f>B19</f>
        <v>0</v>
      </c>
      <c r="Y72" s="30">
        <f>B19</f>
        <v>0</v>
      </c>
      <c r="Z72" s="30">
        <f>B19</f>
        <v>0</v>
      </c>
      <c r="AA72" s="30">
        <f>B19</f>
        <v>0</v>
      </c>
      <c r="AB72" s="30">
        <f>B19</f>
        <v>0</v>
      </c>
      <c r="AC72" s="30">
        <f>B19</f>
        <v>0</v>
      </c>
      <c r="AD72" s="30">
        <f>B19</f>
        <v>0</v>
      </c>
      <c r="AE72" s="30">
        <f>B19</f>
        <v>0</v>
      </c>
      <c r="AF72" s="30">
        <f>B19</f>
        <v>0</v>
      </c>
      <c r="AG72" s="30">
        <f>B19</f>
        <v>0</v>
      </c>
      <c r="AH72" s="30">
        <f>B16</f>
        <v>0</v>
      </c>
      <c r="AI72" s="30">
        <f>B16</f>
        <v>0</v>
      </c>
      <c r="AJ72" s="30">
        <f>B16</f>
        <v>0</v>
      </c>
      <c r="AK72" s="30">
        <f>B16</f>
        <v>0</v>
      </c>
      <c r="AL72" s="30">
        <f>B16</f>
        <v>0</v>
      </c>
      <c r="AM72" s="30">
        <f>B16</f>
        <v>0</v>
      </c>
      <c r="AN72" s="30">
        <f>B16</f>
        <v>0</v>
      </c>
      <c r="AO72" s="30">
        <f>B16</f>
        <v>0</v>
      </c>
      <c r="AP72" s="30">
        <f>B16</f>
        <v>0</v>
      </c>
      <c r="AQ72" s="30">
        <f>B16</f>
        <v>0</v>
      </c>
      <c r="AR72" s="30">
        <f>B16</f>
        <v>0</v>
      </c>
      <c r="AS72" s="30">
        <f>B16</f>
        <v>0</v>
      </c>
      <c r="AT72" s="30">
        <f>B16</f>
        <v>0</v>
      </c>
      <c r="AU72" s="30">
        <f>B15</f>
        <v>0</v>
      </c>
      <c r="AV72" s="30">
        <f>B15</f>
        <v>0</v>
      </c>
      <c r="AW72" s="30">
        <f>B15</f>
        <v>0</v>
      </c>
      <c r="AX72" s="30">
        <f>B15</f>
        <v>0</v>
      </c>
      <c r="AY72" s="30">
        <f>B15</f>
        <v>0</v>
      </c>
      <c r="AZ72" s="30">
        <f>B15</f>
        <v>0</v>
      </c>
      <c r="BA72" s="30">
        <f>B15</f>
        <v>0</v>
      </c>
      <c r="BB72" s="30">
        <f>B15</f>
        <v>0</v>
      </c>
      <c r="BC72" s="30">
        <f>B15</f>
        <v>0</v>
      </c>
      <c r="BD72" s="30">
        <f>B15</f>
        <v>0</v>
      </c>
      <c r="BE72" s="30">
        <f>B15</f>
        <v>0</v>
      </c>
      <c r="BF72" s="30">
        <f>B15</f>
        <v>0</v>
      </c>
      <c r="BG72" s="30">
        <f>B15</f>
        <v>0</v>
      </c>
      <c r="BH72" s="30">
        <f>B15</f>
        <v>0</v>
      </c>
      <c r="BI72" s="30">
        <f>B15</f>
        <v>0</v>
      </c>
      <c r="BJ72" s="30">
        <f>B15</f>
        <v>0</v>
      </c>
      <c r="BK72" s="30">
        <f>B15</f>
        <v>0</v>
      </c>
      <c r="BL72" s="30">
        <f>B15</f>
        <v>0</v>
      </c>
      <c r="BM72" s="30">
        <f>B15</f>
        <v>0</v>
      </c>
      <c r="BN72" s="30"/>
      <c r="BO72" s="30"/>
      <c r="BP72" s="30"/>
      <c r="BQ72" s="30"/>
      <c r="BR72" s="30"/>
      <c r="BS72" s="30"/>
      <c r="BT72" s="40"/>
      <c r="BU72" s="40"/>
    </row>
    <row r="73" spans="5:73" ht="20" customHeight="1">
      <c r="E73" s="35"/>
      <c r="F73" s="40"/>
      <c r="G73" s="40"/>
      <c r="H73" s="40"/>
      <c r="I73" s="30"/>
      <c r="J73" s="30"/>
      <c r="K73" s="30"/>
      <c r="L73" s="30"/>
      <c r="M73" s="30"/>
      <c r="N73" s="30"/>
      <c r="O73" s="30">
        <f>B19</f>
        <v>0</v>
      </c>
      <c r="P73" s="30">
        <f>B19</f>
        <v>0</v>
      </c>
      <c r="Q73" s="30">
        <f>B19</f>
        <v>0</v>
      </c>
      <c r="R73" s="30">
        <f>B19</f>
        <v>0</v>
      </c>
      <c r="S73" s="30">
        <f>B19</f>
        <v>0</v>
      </c>
      <c r="T73" s="30">
        <f>B19</f>
        <v>0</v>
      </c>
      <c r="U73" s="30">
        <f>B19</f>
        <v>0</v>
      </c>
      <c r="V73" s="30">
        <f>B19</f>
        <v>0</v>
      </c>
      <c r="W73" s="30">
        <f>B19</f>
        <v>0</v>
      </c>
      <c r="X73" s="30">
        <f>B19</f>
        <v>0</v>
      </c>
      <c r="Y73" s="30">
        <f>B19</f>
        <v>0</v>
      </c>
      <c r="Z73" s="30">
        <f>B19</f>
        <v>0</v>
      </c>
      <c r="AA73" s="30">
        <f>B19</f>
        <v>0</v>
      </c>
      <c r="AB73" s="30">
        <f>B19</f>
        <v>0</v>
      </c>
      <c r="AC73" s="30">
        <f>B19</f>
        <v>0</v>
      </c>
      <c r="AD73" s="30">
        <f>B19</f>
        <v>0</v>
      </c>
      <c r="AE73" s="30">
        <f>B19</f>
        <v>0</v>
      </c>
      <c r="AF73" s="30">
        <f>B19</f>
        <v>0</v>
      </c>
      <c r="AG73" s="30"/>
      <c r="AH73" s="30">
        <f>B16</f>
        <v>0</v>
      </c>
      <c r="AI73" s="30">
        <f>B16</f>
        <v>0</v>
      </c>
      <c r="AJ73" s="30">
        <f>B16</f>
        <v>0</v>
      </c>
      <c r="AK73" s="30">
        <f>B16</f>
        <v>0</v>
      </c>
      <c r="AL73" s="30">
        <f>B16</f>
        <v>0</v>
      </c>
      <c r="AM73" s="30">
        <f>B16</f>
        <v>0</v>
      </c>
      <c r="AN73" s="30">
        <f>B16</f>
        <v>0</v>
      </c>
      <c r="AO73" s="30">
        <f>B16</f>
        <v>0</v>
      </c>
      <c r="AP73" s="30">
        <f>B16</f>
        <v>0</v>
      </c>
      <c r="AQ73" s="30">
        <f>B16</f>
        <v>0</v>
      </c>
      <c r="AR73" s="30">
        <f>B16</f>
        <v>0</v>
      </c>
      <c r="AS73" s="30">
        <f>B16</f>
        <v>0</v>
      </c>
      <c r="AT73" s="30">
        <f>B16</f>
        <v>0</v>
      </c>
      <c r="AU73" s="30">
        <f>B15</f>
        <v>0</v>
      </c>
      <c r="AV73" s="30">
        <f>B15</f>
        <v>0</v>
      </c>
      <c r="AW73" s="30">
        <f>B15</f>
        <v>0</v>
      </c>
      <c r="AX73" s="30">
        <f>B15</f>
        <v>0</v>
      </c>
      <c r="AY73" s="30">
        <f>B15</f>
        <v>0</v>
      </c>
      <c r="AZ73" s="30">
        <f>B15</f>
        <v>0</v>
      </c>
      <c r="BA73" s="30">
        <f>B15</f>
        <v>0</v>
      </c>
      <c r="BB73" s="30">
        <f>B15</f>
        <v>0</v>
      </c>
      <c r="BC73" s="30">
        <f>B15</f>
        <v>0</v>
      </c>
      <c r="BD73" s="30">
        <f>B15</f>
        <v>0</v>
      </c>
      <c r="BE73" s="30">
        <f>B15</f>
        <v>0</v>
      </c>
      <c r="BF73" s="30">
        <f>B15</f>
        <v>0</v>
      </c>
      <c r="BG73" s="30">
        <f>B15</f>
        <v>0</v>
      </c>
      <c r="BH73" s="30">
        <f>B15</f>
        <v>0</v>
      </c>
      <c r="BI73" s="30">
        <f>B15</f>
        <v>0</v>
      </c>
      <c r="BJ73" s="30">
        <f>B15</f>
        <v>0</v>
      </c>
      <c r="BK73" s="30">
        <f>B15</f>
        <v>0</v>
      </c>
      <c r="BL73" s="30">
        <f>B15</f>
        <v>0</v>
      </c>
      <c r="BM73" s="30"/>
      <c r="BN73" s="30"/>
      <c r="BO73" s="30"/>
      <c r="BP73" s="30"/>
      <c r="BQ73" s="30"/>
      <c r="BR73" s="30"/>
      <c r="BS73" s="30"/>
      <c r="BT73" s="40"/>
      <c r="BU73" s="40"/>
    </row>
    <row r="74" spans="5:73" ht="20" customHeight="1">
      <c r="E74" s="35"/>
      <c r="F74" s="40"/>
      <c r="G74" s="40"/>
      <c r="H74" s="40"/>
      <c r="I74" s="30"/>
      <c r="J74" s="30"/>
      <c r="K74" s="30"/>
      <c r="L74" s="30"/>
      <c r="M74" s="30"/>
      <c r="N74" s="30"/>
      <c r="O74" s="30"/>
      <c r="P74" s="30">
        <f>B19</f>
        <v>0</v>
      </c>
      <c r="Q74" s="30">
        <f>B19</f>
        <v>0</v>
      </c>
      <c r="R74" s="30">
        <f>B19</f>
        <v>0</v>
      </c>
      <c r="S74" s="30">
        <f>B19</f>
        <v>0</v>
      </c>
      <c r="T74" s="30">
        <f>B19</f>
        <v>0</v>
      </c>
      <c r="U74" s="30">
        <f>B19</f>
        <v>0</v>
      </c>
      <c r="V74" s="30">
        <f>B19</f>
        <v>0</v>
      </c>
      <c r="W74" s="30">
        <f>B19</f>
        <v>0</v>
      </c>
      <c r="X74" s="30">
        <f>B19</f>
        <v>0</v>
      </c>
      <c r="Y74" s="30">
        <f>B19</f>
        <v>0</v>
      </c>
      <c r="Z74" s="30">
        <f>B19</f>
        <v>0</v>
      </c>
      <c r="AA74" s="30">
        <f>B19</f>
        <v>0</v>
      </c>
      <c r="AB74" s="30">
        <f>B19</f>
        <v>0</v>
      </c>
      <c r="AC74" s="30">
        <f>B19</f>
        <v>0</v>
      </c>
      <c r="AD74" s="30">
        <f>B19</f>
        <v>0</v>
      </c>
      <c r="AE74" s="30">
        <f>B19</f>
        <v>0</v>
      </c>
      <c r="AF74" s="30">
        <f>B19</f>
        <v>0</v>
      </c>
      <c r="AG74" s="30">
        <f>B16</f>
        <v>0</v>
      </c>
      <c r="AH74" s="30">
        <f>B16</f>
        <v>0</v>
      </c>
      <c r="AI74" s="30">
        <f>B16</f>
        <v>0</v>
      </c>
      <c r="AJ74" s="30">
        <f>B16</f>
        <v>0</v>
      </c>
      <c r="AK74" s="30">
        <f>B16</f>
        <v>0</v>
      </c>
      <c r="AL74" s="30">
        <f>B16</f>
        <v>0</v>
      </c>
      <c r="AM74" s="30">
        <f>B16</f>
        <v>0</v>
      </c>
      <c r="AN74" s="30">
        <f>B16</f>
        <v>0</v>
      </c>
      <c r="AO74" s="30">
        <f>B16</f>
        <v>0</v>
      </c>
      <c r="AP74" s="30">
        <f>B16</f>
        <v>0</v>
      </c>
      <c r="AQ74" s="30">
        <f>B16</f>
        <v>0</v>
      </c>
      <c r="AR74" s="30">
        <f>B16</f>
        <v>0</v>
      </c>
      <c r="AS74" s="30">
        <f>B16</f>
        <v>0</v>
      </c>
      <c r="AT74" s="30">
        <f>B16</f>
        <v>0</v>
      </c>
      <c r="AU74" s="30">
        <f>B16</f>
        <v>0</v>
      </c>
      <c r="AV74" s="30">
        <f>B15</f>
        <v>0</v>
      </c>
      <c r="AW74" s="30">
        <f>B15</f>
        <v>0</v>
      </c>
      <c r="AX74" s="30">
        <f>B15</f>
        <v>0</v>
      </c>
      <c r="AY74" s="30">
        <f>B15</f>
        <v>0</v>
      </c>
      <c r="AZ74" s="30">
        <f>B15</f>
        <v>0</v>
      </c>
      <c r="BA74" s="30">
        <f>B15</f>
        <v>0</v>
      </c>
      <c r="BB74" s="30">
        <f>B15</f>
        <v>0</v>
      </c>
      <c r="BC74" s="30">
        <f>B15</f>
        <v>0</v>
      </c>
      <c r="BD74" s="30">
        <f>B15</f>
        <v>0</v>
      </c>
      <c r="BE74" s="30">
        <f>B15</f>
        <v>0</v>
      </c>
      <c r="BF74" s="30">
        <f>B15</f>
        <v>0</v>
      </c>
      <c r="BG74" s="30">
        <f>B15</f>
        <v>0</v>
      </c>
      <c r="BH74" s="30">
        <f>B15</f>
        <v>0</v>
      </c>
      <c r="BI74" s="30">
        <f>B15</f>
        <v>0</v>
      </c>
      <c r="BJ74" s="30">
        <f>B15</f>
        <v>0</v>
      </c>
      <c r="BK74" s="30">
        <f>B15</f>
        <v>0</v>
      </c>
      <c r="BL74" s="30"/>
      <c r="BM74" s="30"/>
      <c r="BN74" s="30"/>
      <c r="BO74" s="30"/>
      <c r="BP74" s="30"/>
      <c r="BQ74" s="30"/>
      <c r="BR74" s="30"/>
      <c r="BS74" s="30"/>
      <c r="BT74" s="40"/>
      <c r="BU74" s="40"/>
    </row>
    <row r="75" spans="5:73" ht="20" customHeight="1">
      <c r="E75" s="30"/>
      <c r="F75" s="40"/>
      <c r="G75" s="40"/>
      <c r="H75" s="40"/>
      <c r="I75" s="30"/>
      <c r="J75" s="30"/>
      <c r="K75" s="30"/>
      <c r="L75" s="30"/>
      <c r="M75" s="30"/>
      <c r="N75" s="30"/>
      <c r="O75" s="30"/>
      <c r="P75" s="30"/>
      <c r="Q75" s="30">
        <f>B19</f>
        <v>0</v>
      </c>
      <c r="R75" s="30">
        <f>B19</f>
        <v>0</v>
      </c>
      <c r="S75" s="30">
        <f>B19</f>
        <v>0</v>
      </c>
      <c r="T75" s="30">
        <f>B19</f>
        <v>0</v>
      </c>
      <c r="U75" s="30">
        <f>B19</f>
        <v>0</v>
      </c>
      <c r="V75" s="30">
        <f>B19</f>
        <v>0</v>
      </c>
      <c r="W75" s="30">
        <f>B19</f>
        <v>0</v>
      </c>
      <c r="X75" s="30">
        <f>B19</f>
        <v>0</v>
      </c>
      <c r="Y75" s="30">
        <f>B19</f>
        <v>0</v>
      </c>
      <c r="Z75" s="30">
        <f>B19</f>
        <v>0</v>
      </c>
      <c r="AA75" s="30">
        <f>B19</f>
        <v>0</v>
      </c>
      <c r="AB75" s="30">
        <f>B19</f>
        <v>0</v>
      </c>
      <c r="AC75" s="30">
        <f>B19</f>
        <v>0</v>
      </c>
      <c r="AD75" s="30">
        <f>B19</f>
        <v>0</v>
      </c>
      <c r="AE75" s="30">
        <f>B19</f>
        <v>0</v>
      </c>
      <c r="AF75" s="30">
        <f>B19</f>
        <v>0</v>
      </c>
      <c r="AG75" s="30">
        <f>B16</f>
        <v>0</v>
      </c>
      <c r="AH75" s="30">
        <f>B16</f>
        <v>0</v>
      </c>
      <c r="AI75" s="30">
        <f>B16</f>
        <v>0</v>
      </c>
      <c r="AJ75" s="30">
        <f>B16</f>
        <v>0</v>
      </c>
      <c r="AK75" s="30">
        <f>B16</f>
        <v>0</v>
      </c>
      <c r="AL75" s="30">
        <f>B16</f>
        <v>0</v>
      </c>
      <c r="AM75" s="30">
        <f>B16</f>
        <v>0</v>
      </c>
      <c r="AN75" s="30">
        <f>B16</f>
        <v>0</v>
      </c>
      <c r="AO75" s="30">
        <f>B16</f>
        <v>0</v>
      </c>
      <c r="AP75" s="30">
        <f>B16</f>
        <v>0</v>
      </c>
      <c r="AQ75" s="30">
        <f>B16</f>
        <v>0</v>
      </c>
      <c r="AR75" s="30">
        <f>B16</f>
        <v>0</v>
      </c>
      <c r="AS75" s="30">
        <f>B16</f>
        <v>0</v>
      </c>
      <c r="AT75" s="30">
        <f>B16</f>
        <v>0</v>
      </c>
      <c r="AU75" s="30">
        <f>B16</f>
        <v>0</v>
      </c>
      <c r="AV75" s="30">
        <f>B15</f>
        <v>0</v>
      </c>
      <c r="AW75" s="30">
        <f>B15</f>
        <v>0</v>
      </c>
      <c r="AX75" s="30">
        <f>B15</f>
        <v>0</v>
      </c>
      <c r="AY75" s="30">
        <f>B15</f>
        <v>0</v>
      </c>
      <c r="AZ75" s="30">
        <f>B15</f>
        <v>0</v>
      </c>
      <c r="BA75" s="30">
        <f>B15</f>
        <v>0</v>
      </c>
      <c r="BB75" s="30">
        <f>B15</f>
        <v>0</v>
      </c>
      <c r="BC75" s="30">
        <f>B15</f>
        <v>0</v>
      </c>
      <c r="BD75" s="30">
        <f>B15</f>
        <v>0</v>
      </c>
      <c r="BE75" s="30">
        <f>B15</f>
        <v>0</v>
      </c>
      <c r="BF75" s="30">
        <f>B15</f>
        <v>0</v>
      </c>
      <c r="BG75" s="30">
        <f>B15</f>
        <v>0</v>
      </c>
      <c r="BH75" s="30">
        <f>B15</f>
        <v>0</v>
      </c>
      <c r="BI75" s="30">
        <f>B15</f>
        <v>0</v>
      </c>
      <c r="BJ75" s="30">
        <f>B15</f>
        <v>0</v>
      </c>
      <c r="BK75" s="30"/>
      <c r="BL75" s="30"/>
      <c r="BM75" s="30"/>
      <c r="BN75" s="30"/>
      <c r="BO75" s="30"/>
      <c r="BP75" s="30"/>
      <c r="BQ75" s="30"/>
      <c r="BR75" s="30"/>
      <c r="BS75" s="30"/>
      <c r="BT75" s="40"/>
      <c r="BU75" s="40"/>
    </row>
    <row r="76" spans="5:73" ht="20" customHeight="1">
      <c r="E76" s="30"/>
      <c r="F76" s="40"/>
      <c r="G76" s="40"/>
      <c r="H76" s="40"/>
      <c r="I76" s="30"/>
      <c r="J76" s="30"/>
      <c r="K76" s="30"/>
      <c r="L76" s="30"/>
      <c r="M76" s="30"/>
      <c r="N76" s="30"/>
      <c r="O76" s="30"/>
      <c r="P76" s="30"/>
      <c r="Q76" s="30"/>
      <c r="R76" s="30">
        <f>B19</f>
        <v>0</v>
      </c>
      <c r="S76" s="30">
        <f>B19</f>
        <v>0</v>
      </c>
      <c r="T76" s="30">
        <f>B19</f>
        <v>0</v>
      </c>
      <c r="U76" s="30">
        <f>B19</f>
        <v>0</v>
      </c>
      <c r="V76" s="30">
        <f>B19</f>
        <v>0</v>
      </c>
      <c r="W76" s="30">
        <f>B19</f>
        <v>0</v>
      </c>
      <c r="X76" s="30">
        <f>B19</f>
        <v>0</v>
      </c>
      <c r="Y76" s="30">
        <f>B19</f>
        <v>0</v>
      </c>
      <c r="Z76" s="30">
        <f>B19</f>
        <v>0</v>
      </c>
      <c r="AA76" s="30">
        <f>B19</f>
        <v>0</v>
      </c>
      <c r="AB76" s="30">
        <f>B19</f>
        <v>0</v>
      </c>
      <c r="AC76" s="30">
        <f>B19</f>
        <v>0</v>
      </c>
      <c r="AD76" s="30">
        <f>B19</f>
        <v>0</v>
      </c>
      <c r="AE76" s="30">
        <f>B19</f>
        <v>0</v>
      </c>
      <c r="AF76" s="30">
        <f>B16</f>
        <v>0</v>
      </c>
      <c r="AG76" s="30">
        <f>B16</f>
        <v>0</v>
      </c>
      <c r="AH76" s="30">
        <f>B16</f>
        <v>0</v>
      </c>
      <c r="AI76" s="30">
        <f>B16</f>
        <v>0</v>
      </c>
      <c r="AJ76" s="30">
        <f>B16</f>
        <v>0</v>
      </c>
      <c r="AK76" s="30">
        <f>B16</f>
        <v>0</v>
      </c>
      <c r="AL76" s="30">
        <f>B16</f>
        <v>0</v>
      </c>
      <c r="AM76" s="30">
        <f>B16</f>
        <v>0</v>
      </c>
      <c r="AN76" s="30">
        <f>B16</f>
        <v>0</v>
      </c>
      <c r="AO76" s="30">
        <f>B16</f>
        <v>0</v>
      </c>
      <c r="AP76" s="30">
        <f>B16</f>
        <v>0</v>
      </c>
      <c r="AQ76" s="30">
        <f>B16</f>
        <v>0</v>
      </c>
      <c r="AR76" s="30">
        <f>B16</f>
        <v>0</v>
      </c>
      <c r="AS76" s="30">
        <f>B16</f>
        <v>0</v>
      </c>
      <c r="AT76" s="30">
        <f>B16</f>
        <v>0</v>
      </c>
      <c r="AU76" s="30">
        <f>B16</f>
        <v>0</v>
      </c>
      <c r="AV76" s="30">
        <f>B15</f>
        <v>0</v>
      </c>
      <c r="AW76" s="30">
        <f>B15</f>
        <v>0</v>
      </c>
      <c r="AX76" s="30">
        <f>B15</f>
        <v>0</v>
      </c>
      <c r="AY76" s="30">
        <f>B15</f>
        <v>0</v>
      </c>
      <c r="AZ76" s="30">
        <f>B15</f>
        <v>0</v>
      </c>
      <c r="BA76" s="30">
        <f>B15</f>
        <v>0</v>
      </c>
      <c r="BB76" s="30">
        <f>B15</f>
        <v>0</v>
      </c>
      <c r="BC76" s="30">
        <f>B15</f>
        <v>0</v>
      </c>
      <c r="BD76" s="30">
        <f>B15</f>
        <v>0</v>
      </c>
      <c r="BE76" s="30">
        <f>B15</f>
        <v>0</v>
      </c>
      <c r="BF76" s="30">
        <f>B15</f>
        <v>0</v>
      </c>
      <c r="BG76" s="30">
        <f>B15</f>
        <v>0</v>
      </c>
      <c r="BH76" s="30">
        <f>B15</f>
        <v>0</v>
      </c>
      <c r="BI76" s="30">
        <f>B15</f>
        <v>0</v>
      </c>
      <c r="BJ76" s="30">
        <f>B15</f>
        <v>0</v>
      </c>
      <c r="BK76" s="30"/>
      <c r="BL76" s="30"/>
      <c r="BM76" s="30"/>
      <c r="BN76" s="30"/>
      <c r="BO76" s="30"/>
      <c r="BP76" s="30"/>
      <c r="BQ76" s="30"/>
      <c r="BR76" s="30"/>
      <c r="BS76" s="30"/>
      <c r="BT76" s="40"/>
      <c r="BU76" s="40"/>
    </row>
    <row r="77" spans="5:73" ht="20" customHeight="1">
      <c r="E77" s="30"/>
      <c r="F77" s="40"/>
      <c r="G77" s="40"/>
      <c r="H77" s="40"/>
      <c r="I77" s="30"/>
      <c r="J77" s="30"/>
      <c r="K77" s="30"/>
      <c r="L77" s="30"/>
      <c r="M77" s="30"/>
      <c r="N77" s="30"/>
      <c r="O77" s="30"/>
      <c r="P77" s="30"/>
      <c r="Q77" s="30"/>
      <c r="R77" s="30"/>
      <c r="S77" s="30">
        <f>B19</f>
        <v>0</v>
      </c>
      <c r="T77" s="30">
        <f>B19</f>
        <v>0</v>
      </c>
      <c r="U77" s="30">
        <f>B19</f>
        <v>0</v>
      </c>
      <c r="V77" s="30">
        <f>B19</f>
        <v>0</v>
      </c>
      <c r="W77" s="30">
        <f>B19</f>
        <v>0</v>
      </c>
      <c r="X77" s="30">
        <f>B19</f>
        <v>0</v>
      </c>
      <c r="Y77" s="30">
        <f>B19</f>
        <v>0</v>
      </c>
      <c r="Z77" s="30">
        <f>B19</f>
        <v>0</v>
      </c>
      <c r="AA77" s="30">
        <f>B19</f>
        <v>0</v>
      </c>
      <c r="AB77" s="30">
        <f>B19</f>
        <v>0</v>
      </c>
      <c r="AC77" s="30">
        <f>B19</f>
        <v>0</v>
      </c>
      <c r="AD77" s="30">
        <f>B19</f>
        <v>0</v>
      </c>
      <c r="AE77" s="30">
        <f>B19</f>
        <v>0</v>
      </c>
      <c r="AF77" s="30">
        <f>B16</f>
        <v>0</v>
      </c>
      <c r="AG77" s="30">
        <f>B16</f>
        <v>0</v>
      </c>
      <c r="AH77" s="30">
        <f>B16</f>
        <v>0</v>
      </c>
      <c r="AI77" s="30">
        <f>B16</f>
        <v>0</v>
      </c>
      <c r="AJ77" s="30">
        <f>B16</f>
        <v>0</v>
      </c>
      <c r="AK77" s="30">
        <f>B16</f>
        <v>0</v>
      </c>
      <c r="AL77" s="30">
        <f>B16</f>
        <v>0</v>
      </c>
      <c r="AM77" s="30">
        <f>B16</f>
        <v>0</v>
      </c>
      <c r="AN77" s="30">
        <f>B16</f>
        <v>0</v>
      </c>
      <c r="AO77" s="30">
        <f>B16</f>
        <v>0</v>
      </c>
      <c r="AP77" s="30">
        <f>B16</f>
        <v>0</v>
      </c>
      <c r="AQ77" s="30">
        <f>B16</f>
        <v>0</v>
      </c>
      <c r="AR77" s="30">
        <f>B16</f>
        <v>0</v>
      </c>
      <c r="AS77" s="30">
        <f>B16</f>
        <v>0</v>
      </c>
      <c r="AT77" s="30">
        <f>B16</f>
        <v>0</v>
      </c>
      <c r="AU77" s="30">
        <f>B16</f>
        <v>0</v>
      </c>
      <c r="AV77" s="30">
        <f>B16</f>
        <v>0</v>
      </c>
      <c r="AW77" s="30">
        <f>B15</f>
        <v>0</v>
      </c>
      <c r="AX77" s="30">
        <f>B15</f>
        <v>0</v>
      </c>
      <c r="AY77" s="30">
        <f>B15</f>
        <v>0</v>
      </c>
      <c r="AZ77" s="30">
        <f>B15</f>
        <v>0</v>
      </c>
      <c r="BA77" s="30">
        <f>B15</f>
        <v>0</v>
      </c>
      <c r="BB77" s="30">
        <f>B15</f>
        <v>0</v>
      </c>
      <c r="BC77" s="30">
        <f>B15</f>
        <v>0</v>
      </c>
      <c r="BD77" s="30">
        <f>B15</f>
        <v>0</v>
      </c>
      <c r="BE77" s="30">
        <f>B15</f>
        <v>0</v>
      </c>
      <c r="BF77" s="30">
        <f>B15</f>
        <v>0</v>
      </c>
      <c r="BG77" s="30">
        <f>B15</f>
        <v>0</v>
      </c>
      <c r="BH77" s="30">
        <f>B15</f>
        <v>0</v>
      </c>
      <c r="BI77" s="30">
        <f>B15</f>
        <v>0</v>
      </c>
      <c r="BJ77" s="30"/>
      <c r="BK77" s="30"/>
      <c r="BL77" s="30"/>
      <c r="BM77" s="30"/>
      <c r="BN77" s="30"/>
      <c r="BO77" s="30"/>
      <c r="BP77" s="30"/>
      <c r="BQ77" s="30"/>
      <c r="BR77" s="30"/>
      <c r="BS77" s="30"/>
      <c r="BT77" s="40"/>
      <c r="BU77" s="40"/>
    </row>
    <row r="78" spans="5:73" ht="20" customHeight="1">
      <c r="E78" s="30"/>
      <c r="F78" s="40"/>
      <c r="G78" s="40"/>
      <c r="H78" s="40"/>
      <c r="I78" s="30"/>
      <c r="J78" s="30"/>
      <c r="K78" s="30"/>
      <c r="L78" s="30"/>
      <c r="M78" s="30"/>
      <c r="N78" s="30"/>
      <c r="O78" s="30"/>
      <c r="P78" s="30"/>
      <c r="Q78" s="30"/>
      <c r="R78" s="30"/>
      <c r="S78" s="30"/>
      <c r="T78" s="30">
        <f>B19</f>
        <v>0</v>
      </c>
      <c r="U78" s="30">
        <f>B19</f>
        <v>0</v>
      </c>
      <c r="V78" s="30">
        <f>B19</f>
        <v>0</v>
      </c>
      <c r="W78" s="30">
        <f>B19</f>
        <v>0</v>
      </c>
      <c r="X78" s="30">
        <f>B19</f>
        <v>0</v>
      </c>
      <c r="Y78" s="30">
        <f>B19</f>
        <v>0</v>
      </c>
      <c r="Z78" s="30">
        <f>B19</f>
        <v>0</v>
      </c>
      <c r="AA78" s="30">
        <f>B19</f>
        <v>0</v>
      </c>
      <c r="AB78" s="30">
        <f>B19</f>
        <v>0</v>
      </c>
      <c r="AC78" s="30">
        <f>B19</f>
        <v>0</v>
      </c>
      <c r="AD78" s="30">
        <f>B19</f>
        <v>0</v>
      </c>
      <c r="AE78" s="30">
        <f>B19</f>
        <v>0</v>
      </c>
      <c r="AF78" s="30">
        <f>B16</f>
        <v>0</v>
      </c>
      <c r="AG78" s="34">
        <f>B16</f>
        <v>0</v>
      </c>
      <c r="AH78" s="30">
        <f>B16</f>
        <v>0</v>
      </c>
      <c r="AI78" s="30">
        <f>B16</f>
        <v>0</v>
      </c>
      <c r="AJ78" s="30">
        <f>B16</f>
        <v>0</v>
      </c>
      <c r="AK78" s="30">
        <f>B16</f>
        <v>0</v>
      </c>
      <c r="AL78" s="30">
        <f>B16</f>
        <v>0</v>
      </c>
      <c r="AM78" s="30">
        <f>B16</f>
        <v>0</v>
      </c>
      <c r="AN78" s="30">
        <f>B16</f>
        <v>0</v>
      </c>
      <c r="AO78" s="30">
        <f>B16</f>
        <v>0</v>
      </c>
      <c r="AP78" s="30">
        <f>B16</f>
        <v>0</v>
      </c>
      <c r="AQ78" s="30">
        <f>B16</f>
        <v>0</v>
      </c>
      <c r="AR78" s="30">
        <f>B16</f>
        <v>0</v>
      </c>
      <c r="AS78" s="30">
        <f>B16</f>
        <v>0</v>
      </c>
      <c r="AT78" s="30">
        <f>B16</f>
        <v>0</v>
      </c>
      <c r="AU78" s="30">
        <f>B16</f>
        <v>0</v>
      </c>
      <c r="AV78" s="30">
        <f>B16</f>
        <v>0</v>
      </c>
      <c r="AW78" s="30">
        <f>B15</f>
        <v>0</v>
      </c>
      <c r="AX78" s="30">
        <f>B15</f>
        <v>0</v>
      </c>
      <c r="AY78" s="30">
        <f>B15</f>
        <v>0</v>
      </c>
      <c r="AZ78" s="30">
        <f>B15</f>
        <v>0</v>
      </c>
      <c r="BA78" s="30">
        <f>B15</f>
        <v>0</v>
      </c>
      <c r="BB78" s="30">
        <f>B15</f>
        <v>0</v>
      </c>
      <c r="BC78" s="30">
        <f>B15</f>
        <v>0</v>
      </c>
      <c r="BD78" s="30">
        <f>B15</f>
        <v>0</v>
      </c>
      <c r="BE78" s="30">
        <f>B15</f>
        <v>0</v>
      </c>
      <c r="BF78" s="30">
        <f>B15</f>
        <v>0</v>
      </c>
      <c r="BG78" s="30">
        <f>B15</f>
        <v>0</v>
      </c>
      <c r="BH78" s="30">
        <f>B15</f>
        <v>0</v>
      </c>
      <c r="BI78" s="30"/>
      <c r="BJ78" s="30"/>
      <c r="BK78" s="30"/>
      <c r="BL78" s="30"/>
      <c r="BM78" s="30"/>
      <c r="BN78" s="30"/>
      <c r="BO78" s="30"/>
      <c r="BP78" s="30"/>
      <c r="BQ78" s="30"/>
      <c r="BR78" s="30"/>
      <c r="BS78" s="30"/>
      <c r="BT78" s="40"/>
      <c r="BU78" s="40"/>
    </row>
    <row r="79" spans="5:73" ht="20" customHeight="1">
      <c r="E79" s="30"/>
      <c r="F79" s="40"/>
      <c r="G79" s="40"/>
      <c r="H79" s="40"/>
      <c r="I79" s="30"/>
      <c r="J79" s="30"/>
      <c r="K79" s="30"/>
      <c r="L79" s="30"/>
      <c r="M79" s="30"/>
      <c r="N79" s="30"/>
      <c r="O79" s="30"/>
      <c r="P79" s="30"/>
      <c r="Q79" s="30"/>
      <c r="R79" s="30"/>
      <c r="S79" s="30"/>
      <c r="T79" s="30"/>
      <c r="U79" s="30"/>
      <c r="V79" s="30">
        <f>B19</f>
        <v>0</v>
      </c>
      <c r="W79" s="30">
        <f>B19</f>
        <v>0</v>
      </c>
      <c r="X79" s="30">
        <f>B19</f>
        <v>0</v>
      </c>
      <c r="Y79" s="30">
        <f>B19</f>
        <v>0</v>
      </c>
      <c r="Z79" s="30">
        <f>B19</f>
        <v>0</v>
      </c>
      <c r="AA79" s="30">
        <f>B19</f>
        <v>0</v>
      </c>
      <c r="AB79" s="30">
        <f>B19</f>
        <v>0</v>
      </c>
      <c r="AC79" s="30">
        <f>B19</f>
        <v>0</v>
      </c>
      <c r="AD79" s="30">
        <f>B19</f>
        <v>0</v>
      </c>
      <c r="AE79" s="30">
        <f>B16</f>
        <v>0</v>
      </c>
      <c r="AF79" s="30">
        <f>B16</f>
        <v>0</v>
      </c>
      <c r="AG79" s="34">
        <f>B16</f>
        <v>0</v>
      </c>
      <c r="AH79" s="30">
        <f>B16</f>
        <v>0</v>
      </c>
      <c r="AI79" s="30">
        <f>B16</f>
        <v>0</v>
      </c>
      <c r="AJ79" s="30">
        <f>B16</f>
        <v>0</v>
      </c>
      <c r="AK79" s="30">
        <f>B16</f>
        <v>0</v>
      </c>
      <c r="AL79" s="30">
        <f>B16</f>
        <v>0</v>
      </c>
      <c r="AM79" s="30">
        <f>B16</f>
        <v>0</v>
      </c>
      <c r="AN79" s="30">
        <f>B16</f>
        <v>0</v>
      </c>
      <c r="AO79" s="30">
        <f>B16</f>
        <v>0</v>
      </c>
      <c r="AP79" s="30">
        <f>B16</f>
        <v>0</v>
      </c>
      <c r="AQ79" s="30">
        <f>B16</f>
        <v>0</v>
      </c>
      <c r="AR79" s="30">
        <f>B16</f>
        <v>0</v>
      </c>
      <c r="AS79" s="30">
        <f>B16</f>
        <v>0</v>
      </c>
      <c r="AT79" s="30">
        <f>B16</f>
        <v>0</v>
      </c>
      <c r="AU79" s="30">
        <f>B16</f>
        <v>0</v>
      </c>
      <c r="AV79" s="30">
        <f>B16</f>
        <v>0</v>
      </c>
      <c r="AW79" s="30"/>
      <c r="AX79" s="30">
        <f>B15</f>
        <v>0</v>
      </c>
      <c r="AY79" s="30">
        <f>B15</f>
        <v>0</v>
      </c>
      <c r="AZ79" s="30">
        <f>B15</f>
        <v>0</v>
      </c>
      <c r="BA79" s="30">
        <f>B15</f>
        <v>0</v>
      </c>
      <c r="BB79" s="30">
        <f>B15</f>
        <v>0</v>
      </c>
      <c r="BC79" s="30">
        <f>B15</f>
        <v>0</v>
      </c>
      <c r="BD79" s="30">
        <f>B15</f>
        <v>0</v>
      </c>
      <c r="BE79" s="30">
        <f>B15</f>
        <v>0</v>
      </c>
      <c r="BF79" s="30">
        <f>B15</f>
        <v>0</v>
      </c>
      <c r="BG79" s="30"/>
      <c r="BH79" s="30"/>
      <c r="BI79" s="30"/>
      <c r="BJ79" s="30"/>
      <c r="BK79" s="30"/>
      <c r="BL79" s="30"/>
      <c r="BM79" s="30"/>
      <c r="BN79" s="30"/>
      <c r="BO79" s="30"/>
      <c r="BP79" s="30"/>
      <c r="BQ79" s="30"/>
      <c r="BR79" s="30"/>
      <c r="BS79" s="30"/>
      <c r="BT79" s="40"/>
      <c r="BU79" s="40"/>
    </row>
    <row r="80" spans="5:73" ht="20" customHeight="1">
      <c r="E80" s="30"/>
      <c r="F80" s="40"/>
      <c r="G80" s="40"/>
      <c r="H80" s="40"/>
      <c r="I80" s="30"/>
      <c r="J80" s="30"/>
      <c r="K80" s="30"/>
      <c r="L80" s="30"/>
      <c r="M80" s="30"/>
      <c r="N80" s="30"/>
      <c r="O80" s="30"/>
      <c r="P80" s="30"/>
      <c r="Q80" s="30"/>
      <c r="R80" s="30"/>
      <c r="S80" s="30"/>
      <c r="T80" s="30"/>
      <c r="U80" s="30"/>
      <c r="V80" s="30"/>
      <c r="W80" s="30">
        <f>B19</f>
        <v>0</v>
      </c>
      <c r="X80" s="30">
        <f>B19</f>
        <v>0</v>
      </c>
      <c r="Y80" s="30">
        <f>B19</f>
        <v>0</v>
      </c>
      <c r="Z80" s="30">
        <f>B19</f>
        <v>0</v>
      </c>
      <c r="AA80" s="30">
        <f>B19</f>
        <v>0</v>
      </c>
      <c r="AB80" s="30">
        <f>B19</f>
        <v>0</v>
      </c>
      <c r="AC80" s="30">
        <f>B19</f>
        <v>0</v>
      </c>
      <c r="AD80" s="30">
        <f>B19</f>
        <v>0</v>
      </c>
      <c r="AE80" s="30">
        <f>B16</f>
        <v>0</v>
      </c>
      <c r="AF80" s="30">
        <f>B16</f>
        <v>0</v>
      </c>
      <c r="AG80" s="30">
        <f>B16</f>
        <v>0</v>
      </c>
      <c r="AH80" s="30">
        <f>B16</f>
        <v>0</v>
      </c>
      <c r="AI80" s="30">
        <f>B16</f>
        <v>0</v>
      </c>
      <c r="AJ80" s="30">
        <f>B16</f>
        <v>0</v>
      </c>
      <c r="AK80" s="30">
        <f>B16</f>
        <v>0</v>
      </c>
      <c r="AL80" s="30">
        <f>B16</f>
        <v>0</v>
      </c>
      <c r="AM80" s="30">
        <f>B16</f>
        <v>0</v>
      </c>
      <c r="AN80" s="30">
        <f>B16</f>
        <v>0</v>
      </c>
      <c r="AO80" s="30">
        <f>B16</f>
        <v>0</v>
      </c>
      <c r="AP80" s="30">
        <f>B16</f>
        <v>0</v>
      </c>
      <c r="AQ80" s="30">
        <f>B16</f>
        <v>0</v>
      </c>
      <c r="AR80" s="30">
        <f>B16</f>
        <v>0</v>
      </c>
      <c r="AS80" s="30">
        <f>B16</f>
        <v>0</v>
      </c>
      <c r="AT80" s="30">
        <f>B16</f>
        <v>0</v>
      </c>
      <c r="AU80" s="30">
        <f>B16</f>
        <v>0</v>
      </c>
      <c r="AV80" s="30">
        <f>B16</f>
        <v>0</v>
      </c>
      <c r="AW80" s="30">
        <f>B16</f>
        <v>0</v>
      </c>
      <c r="AX80" s="30">
        <f>B15</f>
        <v>0</v>
      </c>
      <c r="AY80" s="30">
        <f>B15</f>
        <v>0</v>
      </c>
      <c r="AZ80" s="30">
        <f>B15</f>
        <v>0</v>
      </c>
      <c r="BA80" s="30">
        <f>B15</f>
        <v>0</v>
      </c>
      <c r="BB80" s="30">
        <f>B15</f>
        <v>0</v>
      </c>
      <c r="BC80" s="30">
        <f>B15</f>
        <v>0</v>
      </c>
      <c r="BD80" s="30">
        <f>B15</f>
        <v>0</v>
      </c>
      <c r="BE80" s="30">
        <f>B15</f>
        <v>0</v>
      </c>
      <c r="BF80" s="30"/>
      <c r="BG80" s="30"/>
      <c r="BH80" s="30"/>
      <c r="BI80" s="30"/>
      <c r="BJ80" s="30"/>
      <c r="BK80" s="30"/>
      <c r="BL80" s="30"/>
      <c r="BM80" s="30"/>
      <c r="BN80" s="30"/>
      <c r="BO80" s="30"/>
      <c r="BP80" s="30"/>
      <c r="BQ80" s="30"/>
      <c r="BR80" s="30"/>
      <c r="BS80" s="30"/>
      <c r="BT80" s="40"/>
      <c r="BU80" s="40"/>
    </row>
    <row r="81" spans="5:73" ht="20" customHeight="1">
      <c r="E81" s="30"/>
      <c r="F81" s="40"/>
      <c r="G81" s="40"/>
      <c r="H81" s="40"/>
      <c r="I81" s="30"/>
      <c r="J81" s="30"/>
      <c r="K81" s="30"/>
      <c r="L81" s="30"/>
      <c r="M81" s="30"/>
      <c r="N81" s="30"/>
      <c r="O81" s="30"/>
      <c r="P81" s="30"/>
      <c r="Q81" s="30"/>
      <c r="R81" s="30"/>
      <c r="S81" s="30"/>
      <c r="T81" s="30"/>
      <c r="U81" s="30"/>
      <c r="V81" s="30"/>
      <c r="W81" s="30"/>
      <c r="X81" s="30"/>
      <c r="Y81" s="30">
        <f>B19</f>
        <v>0</v>
      </c>
      <c r="Z81" s="30">
        <f>B19</f>
        <v>0</v>
      </c>
      <c r="AA81" s="30">
        <f>B19</f>
        <v>0</v>
      </c>
      <c r="AB81" s="30">
        <f>B19</f>
        <v>0</v>
      </c>
      <c r="AC81" s="30">
        <f>B19</f>
        <v>0</v>
      </c>
      <c r="AD81" s="30">
        <f>B19</f>
        <v>0</v>
      </c>
      <c r="AE81" s="30">
        <f>B16</f>
        <v>0</v>
      </c>
      <c r="AF81" s="30">
        <f>B16</f>
        <v>0</v>
      </c>
      <c r="AG81" s="30">
        <f>B16</f>
        <v>0</v>
      </c>
      <c r="AH81" s="30">
        <f>B16</f>
        <v>0</v>
      </c>
      <c r="AI81" s="30">
        <f>B16</f>
        <v>0</v>
      </c>
      <c r="AJ81" s="30">
        <f>B16</f>
        <v>0</v>
      </c>
      <c r="AK81" s="30">
        <f>B16</f>
        <v>0</v>
      </c>
      <c r="AL81" s="30">
        <f>B16</f>
        <v>0</v>
      </c>
      <c r="AM81" s="30">
        <f>B16</f>
        <v>0</v>
      </c>
      <c r="AN81" s="30">
        <f>B16</f>
        <v>0</v>
      </c>
      <c r="AO81" s="30">
        <f>B16</f>
        <v>0</v>
      </c>
      <c r="AP81" s="30">
        <f>B16</f>
        <v>0</v>
      </c>
      <c r="AQ81" s="30">
        <f>B16</f>
        <v>0</v>
      </c>
      <c r="AR81" s="30">
        <f>B16</f>
        <v>0</v>
      </c>
      <c r="AS81" s="30">
        <f>B16</f>
        <v>0</v>
      </c>
      <c r="AT81" s="30">
        <f>B16</f>
        <v>0</v>
      </c>
      <c r="AU81" s="30">
        <f>B16</f>
        <v>0</v>
      </c>
      <c r="AV81" s="30">
        <f>B16</f>
        <v>0</v>
      </c>
      <c r="AW81" s="30">
        <f>B16</f>
        <v>0</v>
      </c>
      <c r="AX81" s="30">
        <f>B15</f>
        <v>0</v>
      </c>
      <c r="AY81" s="30">
        <f>B15</f>
        <v>0</v>
      </c>
      <c r="AZ81" s="30">
        <f>B15</f>
        <v>0</v>
      </c>
      <c r="BA81" s="30">
        <f>B15</f>
        <v>0</v>
      </c>
      <c r="BB81" s="30">
        <f>B15</f>
        <v>0</v>
      </c>
      <c r="BC81" s="30">
        <f>B15</f>
        <v>0</v>
      </c>
      <c r="BD81" s="30"/>
      <c r="BE81" s="30"/>
      <c r="BF81" s="30"/>
      <c r="BG81" s="30"/>
      <c r="BH81" s="30"/>
      <c r="BI81" s="30"/>
      <c r="BJ81" s="30"/>
      <c r="BK81" s="30"/>
      <c r="BL81" s="30"/>
      <c r="BM81" s="30"/>
      <c r="BN81" s="30"/>
      <c r="BO81" s="30"/>
      <c r="BP81" s="30"/>
      <c r="BQ81" s="30"/>
      <c r="BR81" s="30"/>
      <c r="BS81" s="30"/>
      <c r="BT81" s="40"/>
      <c r="BU81" s="40"/>
    </row>
    <row r="82" spans="5:73" ht="20" customHeight="1">
      <c r="E82" s="30"/>
      <c r="F82" s="40"/>
      <c r="G82" s="40"/>
      <c r="H82" s="40"/>
      <c r="I82" s="30"/>
      <c r="J82" s="30"/>
      <c r="K82" s="30"/>
      <c r="L82" s="30"/>
      <c r="M82" s="30"/>
      <c r="N82" s="30"/>
      <c r="O82" s="30"/>
      <c r="P82" s="30"/>
      <c r="Q82" s="30"/>
      <c r="R82" s="30"/>
      <c r="S82" s="30"/>
      <c r="T82" s="30"/>
      <c r="U82" s="30"/>
      <c r="V82" s="30"/>
      <c r="W82" s="30"/>
      <c r="X82" s="30"/>
      <c r="Y82" s="30"/>
      <c r="Z82" s="30">
        <f>B19</f>
        <v>0</v>
      </c>
      <c r="AA82" s="30">
        <f>B19</f>
        <v>0</v>
      </c>
      <c r="AB82" s="30">
        <f>B19</f>
        <v>0</v>
      </c>
      <c r="AC82" s="30">
        <f>B19</f>
        <v>0</v>
      </c>
      <c r="AD82" s="30">
        <f>B16</f>
        <v>0</v>
      </c>
      <c r="AE82" s="30">
        <f>B16</f>
        <v>0</v>
      </c>
      <c r="AF82" s="30">
        <f>B16</f>
        <v>0</v>
      </c>
      <c r="AG82" s="30">
        <f>B16</f>
        <v>0</v>
      </c>
      <c r="AH82" s="30">
        <f>B16</f>
        <v>0</v>
      </c>
      <c r="AI82" s="30">
        <f>B16</f>
        <v>0</v>
      </c>
      <c r="AJ82" s="30">
        <f>B16</f>
        <v>0</v>
      </c>
      <c r="AK82" s="30">
        <f>B16</f>
        <v>0</v>
      </c>
      <c r="AL82" s="30">
        <f>B16</f>
        <v>0</v>
      </c>
      <c r="AM82" s="30">
        <f>B16</f>
        <v>0</v>
      </c>
      <c r="AN82" s="30">
        <f>B16</f>
        <v>0</v>
      </c>
      <c r="AO82" s="30">
        <f>B16</f>
        <v>0</v>
      </c>
      <c r="AP82" s="30">
        <f>B16</f>
        <v>0</v>
      </c>
      <c r="AQ82" s="30">
        <f>B16</f>
        <v>0</v>
      </c>
      <c r="AR82" s="30">
        <f>B16</f>
        <v>0</v>
      </c>
      <c r="AS82" s="30">
        <f>B16</f>
        <v>0</v>
      </c>
      <c r="AT82" s="30">
        <f>B16</f>
        <v>0</v>
      </c>
      <c r="AU82" s="30">
        <f>B16</f>
        <v>0</v>
      </c>
      <c r="AV82" s="30">
        <f>B16</f>
        <v>0</v>
      </c>
      <c r="AW82" s="30">
        <f>B16</f>
        <v>0</v>
      </c>
      <c r="AX82" s="30"/>
      <c r="AY82" s="30">
        <f>B15</f>
        <v>0</v>
      </c>
      <c r="AZ82" s="30">
        <f>B15</f>
        <v>0</v>
      </c>
      <c r="BA82" s="30">
        <f>B15</f>
        <v>0</v>
      </c>
      <c r="BB82" s="30"/>
      <c r="BC82" s="30"/>
      <c r="BD82" s="30"/>
      <c r="BE82" s="30"/>
      <c r="BF82" s="30"/>
      <c r="BG82" s="30"/>
      <c r="BH82" s="30"/>
      <c r="BI82" s="30"/>
      <c r="BJ82" s="30"/>
      <c r="BK82" s="30"/>
      <c r="BL82" s="30"/>
      <c r="BM82" s="30"/>
      <c r="BN82" s="30"/>
      <c r="BO82" s="30"/>
      <c r="BP82" s="30"/>
      <c r="BQ82" s="30"/>
      <c r="BR82" s="30"/>
      <c r="BS82" s="30"/>
      <c r="BT82" s="40"/>
      <c r="BU82" s="40"/>
    </row>
    <row r="83" spans="5:73" ht="20" customHeight="1">
      <c r="E83" s="30"/>
      <c r="F83" s="40"/>
      <c r="G83" s="40"/>
      <c r="H83" s="40"/>
      <c r="I83" s="30"/>
      <c r="J83" s="30"/>
      <c r="K83" s="30"/>
      <c r="L83" s="30"/>
      <c r="M83" s="30"/>
      <c r="N83" s="30"/>
      <c r="O83" s="30"/>
      <c r="P83" s="30"/>
      <c r="Q83" s="30"/>
      <c r="R83" s="30"/>
      <c r="S83" s="30"/>
      <c r="T83" s="30"/>
      <c r="U83" s="30"/>
      <c r="V83" s="30"/>
      <c r="W83" s="30"/>
      <c r="X83" s="30"/>
      <c r="Y83" s="30"/>
      <c r="Z83" s="30"/>
      <c r="AA83" s="30"/>
      <c r="AB83" s="30"/>
      <c r="AC83" s="30">
        <f>B19</f>
        <v>0</v>
      </c>
      <c r="AD83" s="30">
        <f>B16</f>
        <v>0</v>
      </c>
      <c r="AE83" s="30">
        <f>B16</f>
        <v>0</v>
      </c>
      <c r="AF83" s="30">
        <f>B16</f>
        <v>0</v>
      </c>
      <c r="AG83" s="30">
        <f>B16</f>
        <v>0</v>
      </c>
      <c r="AH83" s="30">
        <f>B16</f>
        <v>0</v>
      </c>
      <c r="AI83" s="30">
        <f>B16</f>
        <v>0</v>
      </c>
      <c r="AJ83" s="30">
        <f>B16</f>
        <v>0</v>
      </c>
      <c r="AK83" s="30">
        <f>B16</f>
        <v>0</v>
      </c>
      <c r="AL83" s="30">
        <f>B16</f>
        <v>0</v>
      </c>
      <c r="AM83" s="30">
        <f>B16</f>
        <v>0</v>
      </c>
      <c r="AN83" s="30">
        <f>B16</f>
        <v>0</v>
      </c>
      <c r="AO83" s="30">
        <f>B16</f>
        <v>0</v>
      </c>
      <c r="AP83" s="30">
        <f>B16</f>
        <v>0</v>
      </c>
      <c r="AQ83" s="30">
        <f>B16</f>
        <v>0</v>
      </c>
      <c r="AR83" s="30">
        <f>B16</f>
        <v>0</v>
      </c>
      <c r="AS83" s="30">
        <f>B16</f>
        <v>0</v>
      </c>
      <c r="AT83" s="30">
        <f>B16</f>
        <v>0</v>
      </c>
      <c r="AU83" s="30">
        <f>B16</f>
        <v>0</v>
      </c>
      <c r="AV83" s="30">
        <f>B16</f>
        <v>0</v>
      </c>
      <c r="AW83" s="30">
        <f>B16</f>
        <v>0</v>
      </c>
      <c r="AX83" s="30">
        <f>B16</f>
        <v>0</v>
      </c>
      <c r="AY83" s="30">
        <f>B15</f>
        <v>0</v>
      </c>
      <c r="AZ83" s="30">
        <f>B15</f>
        <v>0</v>
      </c>
      <c r="BA83" s="30"/>
      <c r="BB83" s="30"/>
      <c r="BC83" s="30"/>
      <c r="BD83" s="30"/>
      <c r="BE83" s="30"/>
      <c r="BF83" s="30"/>
      <c r="BG83" s="30"/>
      <c r="BH83" s="30"/>
      <c r="BI83" s="30"/>
      <c r="BJ83" s="30"/>
      <c r="BK83" s="30"/>
      <c r="BL83" s="30"/>
      <c r="BM83" s="30"/>
      <c r="BN83" s="30"/>
      <c r="BO83" s="30"/>
      <c r="BP83" s="30"/>
      <c r="BQ83" s="30"/>
      <c r="BR83" s="30"/>
      <c r="BS83" s="30"/>
      <c r="BT83" s="40"/>
      <c r="BU83" s="40"/>
    </row>
    <row r="84" spans="5:73" ht="20" customHeight="1">
      <c r="E84" s="30"/>
      <c r="F84" s="40"/>
      <c r="G84" s="40"/>
      <c r="H84" s="40"/>
      <c r="I84" s="30"/>
      <c r="J84" s="30"/>
      <c r="K84" s="30"/>
      <c r="L84" s="30"/>
      <c r="M84" s="30"/>
      <c r="N84" s="30"/>
      <c r="O84" s="30"/>
      <c r="P84" s="30"/>
      <c r="Q84" s="30"/>
      <c r="R84" s="30"/>
      <c r="S84" s="30"/>
      <c r="T84" s="30"/>
      <c r="U84" s="30"/>
      <c r="V84" s="30"/>
      <c r="W84" s="30"/>
      <c r="X84" s="30"/>
      <c r="Y84" s="30"/>
      <c r="Z84" s="30"/>
      <c r="AA84" s="30"/>
      <c r="AB84" s="30"/>
      <c r="AC84" s="30"/>
      <c r="AD84" s="30"/>
      <c r="AE84" s="30"/>
      <c r="AF84" s="30">
        <f>B16</f>
        <v>0</v>
      </c>
      <c r="AG84" s="30">
        <f>B16</f>
        <v>0</v>
      </c>
      <c r="AH84" s="30">
        <f>B16</f>
        <v>0</v>
      </c>
      <c r="AI84" s="30">
        <f>B16</f>
        <v>0</v>
      </c>
      <c r="AJ84" s="30">
        <f>B16</f>
        <v>0</v>
      </c>
      <c r="AK84" s="30">
        <f>B16</f>
        <v>0</v>
      </c>
      <c r="AL84" s="30">
        <f>B16</f>
        <v>0</v>
      </c>
      <c r="AM84" s="30">
        <f>B16</f>
        <v>0</v>
      </c>
      <c r="AN84" s="30">
        <f>B16</f>
        <v>0</v>
      </c>
      <c r="AO84" s="30">
        <f>B16</f>
        <v>0</v>
      </c>
      <c r="AP84" s="30">
        <f>B16</f>
        <v>0</v>
      </c>
      <c r="AQ84" s="30">
        <f>B16</f>
        <v>0</v>
      </c>
      <c r="AR84" s="30">
        <f>B16</f>
        <v>0</v>
      </c>
      <c r="AS84" s="30">
        <f>B16</f>
        <v>0</v>
      </c>
      <c r="AT84" s="30">
        <f>B16</f>
        <v>0</v>
      </c>
      <c r="AU84" s="30">
        <f>B16</f>
        <v>0</v>
      </c>
      <c r="AV84" s="30">
        <f>B16</f>
        <v>0</v>
      </c>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40"/>
      <c r="BU84" s="40"/>
    </row>
    <row r="85" spans="5:73" ht="20" customHeight="1">
      <c r="E85" s="30"/>
      <c r="F85" s="40"/>
      <c r="G85" s="40"/>
      <c r="H85" s="4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f>B16</f>
        <v>0</v>
      </c>
      <c r="AK85" s="30">
        <f>B16</f>
        <v>0</v>
      </c>
      <c r="AL85" s="30">
        <f>B16</f>
        <v>0</v>
      </c>
      <c r="AM85" s="30">
        <f>B16</f>
        <v>0</v>
      </c>
      <c r="AN85" s="30">
        <f>B16</f>
        <v>0</v>
      </c>
      <c r="AO85" s="30">
        <f>B16</f>
        <v>0</v>
      </c>
      <c r="AP85" s="30">
        <f>B16</f>
        <v>0</v>
      </c>
      <c r="AQ85" s="30">
        <f>B16</f>
        <v>0</v>
      </c>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40"/>
      <c r="BU85" s="40"/>
    </row>
    <row r="86" spans="5:73" ht="20" customHeight="1">
      <c r="E86" s="30"/>
      <c r="F86" s="40"/>
      <c r="G86" s="40"/>
      <c r="H86" s="40"/>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47"/>
      <c r="BS86" s="47"/>
      <c r="BT86" s="40"/>
      <c r="BU86" s="40"/>
    </row>
    <row r="87" spans="5:73" ht="20" customHeight="1"/>
    <row r="88" spans="5:73" ht="20" customHeight="1"/>
    <row r="89" spans="5:73" ht="20" customHeight="1"/>
    <row r="90" spans="5:73" ht="20" customHeight="1"/>
    <row r="91" spans="5:73" ht="20" customHeight="1"/>
    <row r="92" spans="5:73" ht="20" customHeight="1"/>
    <row r="93" spans="5:73" ht="20" customHeight="1"/>
    <row r="94" spans="5:73" ht="20" customHeight="1"/>
    <row r="95" spans="5:73" ht="20" customHeight="1"/>
    <row r="96" spans="5:73" ht="20" customHeight="1"/>
    <row r="97" ht="20" customHeight="1"/>
    <row r="98" ht="20" customHeight="1"/>
    <row r="99" ht="20" customHeight="1"/>
    <row r="100" ht="20" customHeight="1"/>
    <row r="101" ht="20" customHeight="1"/>
    <row r="102" ht="20" customHeight="1"/>
    <row r="103" ht="20" customHeight="1"/>
    <row r="104" ht="20" customHeight="1"/>
    <row r="105" ht="20" customHeight="1"/>
    <row r="106" ht="20" customHeight="1"/>
    <row r="107" ht="20" customHeight="1"/>
    <row r="108" ht="20" customHeight="1"/>
    <row r="109" ht="20" customHeight="1"/>
    <row r="110" ht="20" customHeight="1"/>
    <row r="111" ht="20" customHeight="1"/>
    <row r="112" ht="20" customHeight="1"/>
    <row r="113" ht="20" customHeight="1"/>
    <row r="114" ht="20" customHeight="1"/>
    <row r="115" ht="20" customHeight="1"/>
    <row r="116" ht="20" customHeight="1"/>
    <row r="117" ht="20" customHeight="1"/>
    <row r="118" ht="20" customHeight="1"/>
    <row r="119" ht="20" customHeight="1"/>
    <row r="120" ht="20" customHeight="1"/>
    <row r="121" ht="20" customHeight="1"/>
    <row r="122" ht="20" customHeight="1"/>
    <row r="123" ht="20" customHeight="1"/>
    <row r="124" ht="20" customHeight="1"/>
    <row r="125" ht="20" customHeight="1"/>
    <row r="126" ht="20" customHeight="1"/>
    <row r="127" ht="20" customHeight="1"/>
    <row r="128" ht="20" customHeight="1"/>
    <row r="129" ht="20" customHeight="1"/>
    <row r="130" ht="20" customHeight="1"/>
    <row r="131" ht="20" customHeight="1"/>
    <row r="132" ht="20" customHeight="1"/>
    <row r="133" ht="20" customHeight="1"/>
    <row r="134" ht="20" customHeight="1"/>
    <row r="135" ht="20" customHeight="1"/>
    <row r="136" ht="20" customHeight="1"/>
    <row r="137" ht="20" customHeight="1"/>
    <row r="138" ht="20" customHeight="1"/>
    <row r="139" ht="20" customHeight="1"/>
    <row r="140" ht="20" customHeight="1"/>
    <row r="141" ht="20" customHeight="1"/>
    <row r="142" ht="20" customHeight="1"/>
    <row r="143" ht="20" customHeight="1"/>
    <row r="144" ht="20" customHeight="1"/>
    <row r="145" ht="20" customHeight="1"/>
    <row r="146" ht="20" customHeight="1"/>
    <row r="147" ht="20" customHeight="1"/>
    <row r="148" ht="20" customHeight="1"/>
    <row r="149" ht="20" customHeight="1"/>
    <row r="150" ht="20" customHeight="1"/>
    <row r="151" ht="20" customHeight="1"/>
    <row r="152" ht="20" customHeight="1"/>
    <row r="153" ht="20" customHeight="1"/>
    <row r="154" ht="20" customHeight="1"/>
    <row r="155" ht="20" customHeight="1"/>
    <row r="156" ht="20" customHeight="1"/>
    <row r="157" ht="20" customHeight="1"/>
    <row r="158" ht="20" customHeight="1"/>
    <row r="159" ht="20" customHeight="1"/>
    <row r="160" ht="20" customHeight="1"/>
    <row r="161" ht="20" customHeight="1"/>
    <row r="162" ht="20" customHeight="1"/>
    <row r="163" ht="20" customHeight="1"/>
    <row r="164" ht="20" customHeight="1"/>
    <row r="165" ht="20" customHeight="1"/>
    <row r="166" ht="20" customHeight="1"/>
    <row r="167" ht="20" customHeight="1"/>
    <row r="168" ht="20" customHeight="1"/>
    <row r="169" ht="20" customHeight="1"/>
    <row r="170" ht="20" customHeight="1"/>
    <row r="171" ht="20" customHeight="1"/>
    <row r="172" ht="20" customHeight="1"/>
    <row r="173" ht="20" customHeight="1"/>
    <row r="174" ht="20" customHeight="1"/>
    <row r="175" ht="20" customHeight="1"/>
    <row r="176" ht="20" customHeight="1"/>
    <row r="177" ht="20" customHeight="1"/>
    <row r="178" ht="20" customHeight="1"/>
    <row r="179" ht="20" customHeight="1"/>
    <row r="180" ht="20" customHeight="1"/>
    <row r="181" ht="20" customHeight="1"/>
    <row r="182" ht="20" customHeight="1"/>
    <row r="183" ht="20" customHeight="1"/>
    <row r="184" ht="20" customHeight="1"/>
    <row r="185" ht="20" customHeight="1"/>
    <row r="186" ht="20" customHeight="1"/>
    <row r="187" ht="20" customHeight="1"/>
    <row r="188" ht="20" customHeight="1"/>
    <row r="189" ht="20" customHeight="1"/>
    <row r="190" ht="20" customHeight="1"/>
    <row r="191" ht="20" customHeight="1"/>
    <row r="192" ht="20" customHeight="1"/>
    <row r="193" ht="20" customHeight="1"/>
    <row r="194" ht="20" customHeight="1"/>
    <row r="195" ht="20" customHeight="1"/>
    <row r="196" ht="20" customHeight="1"/>
    <row r="197" ht="20" customHeight="1"/>
    <row r="198" ht="20" customHeight="1"/>
    <row r="199" ht="20" customHeight="1"/>
    <row r="200" ht="20" customHeight="1"/>
    <row r="201" ht="20" customHeight="1"/>
    <row r="202" ht="20" customHeight="1"/>
    <row r="203" ht="20" customHeight="1"/>
    <row r="204" ht="20" customHeight="1"/>
    <row r="205" ht="20" customHeight="1"/>
    <row r="206" ht="20" customHeight="1"/>
    <row r="207" ht="20" customHeight="1"/>
    <row r="208" ht="20" customHeight="1"/>
    <row r="209" ht="20" customHeight="1"/>
    <row r="210" ht="20" customHeight="1"/>
    <row r="211" ht="20" customHeight="1"/>
    <row r="212" ht="20" customHeight="1"/>
    <row r="213" ht="20" customHeight="1"/>
    <row r="214" ht="20" customHeight="1"/>
    <row r="215" ht="20" customHeight="1"/>
    <row r="216" ht="20" customHeight="1"/>
    <row r="217" ht="20" customHeight="1"/>
    <row r="218" ht="20" customHeight="1"/>
    <row r="219" ht="20" customHeight="1"/>
    <row r="220" ht="20" customHeight="1"/>
    <row r="221" ht="20" customHeight="1"/>
    <row r="222" ht="20" customHeight="1"/>
    <row r="223" ht="20" customHeight="1"/>
    <row r="224" ht="20" customHeight="1"/>
    <row r="225" ht="20" customHeight="1"/>
    <row r="226" ht="20" customHeight="1"/>
    <row r="227" ht="20" customHeight="1"/>
    <row r="228" ht="20" customHeight="1"/>
    <row r="229" ht="20" customHeight="1"/>
    <row r="230" ht="20" customHeight="1"/>
    <row r="231" ht="20" customHeight="1"/>
    <row r="232" ht="20" customHeight="1"/>
    <row r="233" ht="20" customHeight="1"/>
    <row r="234" ht="20" customHeight="1"/>
    <row r="235" ht="20" customHeight="1"/>
    <row r="236" ht="20" customHeight="1"/>
    <row r="237" ht="20" customHeight="1"/>
    <row r="238" ht="20" customHeight="1"/>
    <row r="239" ht="20" customHeight="1"/>
    <row r="240" ht="20" customHeight="1"/>
    <row r="241" ht="20" customHeight="1"/>
    <row r="242" ht="20" customHeight="1"/>
    <row r="243" ht="20" customHeight="1"/>
    <row r="244" ht="20" customHeight="1"/>
    <row r="245" ht="20" customHeight="1"/>
    <row r="246" ht="20" customHeight="1"/>
    <row r="247" ht="20" customHeight="1"/>
    <row r="248" ht="20" customHeight="1"/>
    <row r="249" ht="20" customHeight="1"/>
    <row r="250" ht="20" customHeight="1"/>
    <row r="251" ht="20" customHeight="1"/>
    <row r="252" ht="20" customHeight="1"/>
    <row r="253" ht="20" customHeight="1"/>
    <row r="254" ht="20" customHeight="1"/>
    <row r="255" ht="20" customHeight="1"/>
    <row r="256" ht="20" customHeight="1"/>
    <row r="257" ht="20" customHeight="1"/>
    <row r="258" ht="20" customHeight="1"/>
    <row r="259" ht="20" customHeight="1"/>
    <row r="260" ht="20" customHeight="1"/>
    <row r="261" ht="20" customHeight="1"/>
    <row r="262" ht="20" customHeight="1"/>
    <row r="263" ht="20" customHeight="1"/>
    <row r="264" ht="20" customHeight="1"/>
    <row r="265" ht="20" customHeight="1"/>
    <row r="266" ht="20" customHeight="1"/>
    <row r="267" ht="20" customHeight="1"/>
    <row r="268" ht="20" customHeight="1"/>
    <row r="269" ht="20" customHeight="1"/>
    <row r="270" ht="20" customHeight="1"/>
    <row r="271" ht="20" customHeight="1"/>
    <row r="272" ht="20" customHeight="1"/>
    <row r="273" ht="20" customHeight="1"/>
    <row r="274" ht="20" customHeight="1"/>
    <row r="275" ht="20" customHeight="1"/>
    <row r="276" ht="20" customHeight="1"/>
    <row r="277" ht="20" customHeight="1"/>
    <row r="278" ht="20" customHeight="1"/>
    <row r="279" ht="20" customHeight="1"/>
    <row r="280" ht="20" customHeight="1"/>
  </sheetData>
  <sheetProtection algorithmName="SHA-512" hashValue="JpMYLJek4yI+68pIJI6pkGGQb592in9IZl//NjGHTndhydd4eJgopezoFz9s4+BNErwxaT3ehACsy6nh0BJSSA==" saltValue="JgTUSK++mgyRo79S9VwABw==" spinCount="100000" sheet="1" objects="1" scenarios="1" selectLockedCells="1" selectUnlockedCells="1"/>
  <mergeCells count="77">
    <mergeCell ref="U29:W31"/>
    <mergeCell ref="BE29:BF32"/>
    <mergeCell ref="W32:W33"/>
    <mergeCell ref="BG32:BI33"/>
    <mergeCell ref="R33:U42"/>
    <mergeCell ref="BF34:BK35"/>
    <mergeCell ref="Z35:Z36"/>
    <mergeCell ref="AE25:AM36"/>
    <mergeCell ref="AA26:AD38"/>
    <mergeCell ref="AY26:BB37"/>
    <mergeCell ref="X27:Z34"/>
    <mergeCell ref="BC28:BD34"/>
    <mergeCell ref="M39:N42"/>
    <mergeCell ref="AH39:AM46"/>
    <mergeCell ref="AT39:AU46"/>
    <mergeCell ref="AV40:AW44"/>
    <mergeCell ref="BN40:BO47"/>
    <mergeCell ref="AE41:AG43"/>
    <mergeCell ref="AX41:AY42"/>
    <mergeCell ref="K43:W48"/>
    <mergeCell ref="AA43:AB53"/>
    <mergeCell ref="AF44:AG45"/>
    <mergeCell ref="O36:Q42"/>
    <mergeCell ref="V36:X42"/>
    <mergeCell ref="BD36:BM47"/>
    <mergeCell ref="AE37:AG37"/>
    <mergeCell ref="AV37:AX37"/>
    <mergeCell ref="AO38:AQ50"/>
    <mergeCell ref="Y46:Y53"/>
    <mergeCell ref="BC46:BC53"/>
    <mergeCell ref="AE47:AF53"/>
    <mergeCell ref="AI47:AJ48"/>
    <mergeCell ref="AK47:AM50"/>
    <mergeCell ref="AV47:AW53"/>
    <mergeCell ref="AR38:AS48"/>
    <mergeCell ref="AX38:AZ38"/>
    <mergeCell ref="Z45:Z53"/>
    <mergeCell ref="AC45:AD53"/>
    <mergeCell ref="BH51:BS51"/>
    <mergeCell ref="AK52:AK53"/>
    <mergeCell ref="AQ52:AS53"/>
    <mergeCell ref="BG52:BQ65"/>
    <mergeCell ref="BR52:BR62"/>
    <mergeCell ref="BD48:BD53"/>
    <mergeCell ref="BF48:BQ49"/>
    <mergeCell ref="AT49:AU53"/>
    <mergeCell ref="BO50:BR50"/>
    <mergeCell ref="AX45:BB53"/>
    <mergeCell ref="BE60:BF63"/>
    <mergeCell ref="AS61:AT70"/>
    <mergeCell ref="AX62:BB63"/>
    <mergeCell ref="AA63:AC64"/>
    <mergeCell ref="AF63:AH69"/>
    <mergeCell ref="AU63:AV69"/>
    <mergeCell ref="AV55:BD61"/>
    <mergeCell ref="AM56:AM71"/>
    <mergeCell ref="AO57:AP71"/>
    <mergeCell ref="AK58:AL59"/>
    <mergeCell ref="AT58:AU59"/>
    <mergeCell ref="Y59:AE62"/>
    <mergeCell ref="AQ59:AR70"/>
    <mergeCell ref="L64:S66"/>
    <mergeCell ref="AW65:AX68"/>
    <mergeCell ref="M67:O68"/>
    <mergeCell ref="AO24:AW36"/>
    <mergeCell ref="AX25:AX36"/>
    <mergeCell ref="AI60:AL70"/>
    <mergeCell ref="X55:AI58"/>
    <mergeCell ref="AP55:AQ55"/>
    <mergeCell ref="AR55:AU57"/>
    <mergeCell ref="J51:T63"/>
    <mergeCell ref="AI51:AJ53"/>
    <mergeCell ref="AM51:AM52"/>
    <mergeCell ref="AO51:AO52"/>
    <mergeCell ref="AR51:AS51"/>
    <mergeCell ref="X48:X53"/>
    <mergeCell ref="AG49:AH53"/>
  </mergeCells>
  <conditionalFormatting sqref="E18:BV21 E22:E86 BV22:BV86 E87:BV90">
    <cfRule type="containsBlanks" dxfId="41" priority="15">
      <formula>LEN(TRIM(E18))=0</formula>
    </cfRule>
    <cfRule type="cellIs" dxfId="40" priority="16" operator="equal">
      <formula>0</formula>
    </cfRule>
    <cfRule type="cellIs" dxfId="39" priority="17" operator="greaterThanOrEqual">
      <formula>4.5</formula>
    </cfRule>
    <cfRule type="cellIs" dxfId="38" priority="18" operator="greaterThanOrEqual">
      <formula>3.5</formula>
    </cfRule>
    <cfRule type="cellIs" dxfId="37" priority="19" operator="greaterThanOrEqual">
      <formula>2.5</formula>
    </cfRule>
    <cfRule type="cellIs" dxfId="36" priority="20" operator="greaterThanOrEqual">
      <formula>1.5</formula>
    </cfRule>
    <cfRule type="cellIs" dxfId="35" priority="21" operator="lessThan">
      <formula>1.5</formula>
    </cfRule>
  </conditionalFormatting>
  <conditionalFormatting sqref="I22:BS23 I24:AO24 AX24:BS25 I25:AN36 AY26:BS36 I37:BS86">
    <cfRule type="containsBlanks" dxfId="34" priority="1">
      <formula>LEN(TRIM(I22))=0</formula>
    </cfRule>
    <cfRule type="cellIs" dxfId="33" priority="2" operator="equal">
      <formula>0</formula>
    </cfRule>
    <cfRule type="cellIs" dxfId="32" priority="3" operator="greaterThanOrEqual">
      <formula>4.5</formula>
    </cfRule>
    <cfRule type="cellIs" dxfId="31" priority="4" operator="greaterThanOrEqual">
      <formula>3.5</formula>
    </cfRule>
    <cfRule type="cellIs" dxfId="30" priority="5" operator="greaterThanOrEqual">
      <formula>2.5</formula>
    </cfRule>
    <cfRule type="cellIs" dxfId="29" priority="6" operator="greaterThanOrEqual">
      <formula>1.5</formula>
    </cfRule>
    <cfRule type="cellIs" dxfId="28" priority="7" operator="lessThan">
      <formula>1.5</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EBB01-F684-1544-8DB0-5306144EA06F}">
  <dimension ref="A1:DY281"/>
  <sheetViews>
    <sheetView showGridLines="0" topLeftCell="A12" zoomScale="60" zoomScaleNormal="60" workbookViewId="0">
      <selection activeCell="AA53" sqref="AA53"/>
    </sheetView>
  </sheetViews>
  <sheetFormatPr baseColWidth="10" defaultRowHeight="13"/>
  <cols>
    <col min="1" max="1" width="22.1640625" style="50" bestFit="1" customWidth="1"/>
    <col min="2" max="4" width="10.83203125" style="50"/>
    <col min="5" max="140" width="3.33203125" style="50" customWidth="1"/>
    <col min="141" max="16384" width="10.83203125" style="50"/>
  </cols>
  <sheetData>
    <row r="1" spans="1:3">
      <c r="B1" s="51" t="s">
        <v>1</v>
      </c>
      <c r="C1" s="51" t="s">
        <v>2</v>
      </c>
    </row>
    <row r="2" spans="1:3">
      <c r="A2" s="51" t="s">
        <v>178</v>
      </c>
      <c r="B2" s="50">
        <f>SUMPRODUCT('Strategic Scorecard'!C21:D21,'Strategic Scorecard'!C18:D18)</f>
        <v>0</v>
      </c>
      <c r="C2" s="50">
        <f>SUMPRODUCT('Strategic Scorecard'!E21:F21,'Strategic Scorecard'!E18:F18)</f>
        <v>0</v>
      </c>
    </row>
    <row r="3" spans="1:3">
      <c r="A3" s="51" t="s">
        <v>179</v>
      </c>
      <c r="B3" s="50">
        <f>SUMPRODUCT('Strategic Scorecard'!C46:D46,'Strategic Scorecard'!C42:D42)</f>
        <v>0</v>
      </c>
      <c r="C3" s="50">
        <f>SUMPRODUCT('Strategic Scorecard'!E46:F46,'Strategic Scorecard'!E42:F42)</f>
        <v>0</v>
      </c>
    </row>
    <row r="4" spans="1:3">
      <c r="A4" s="51" t="s">
        <v>180</v>
      </c>
      <c r="B4" s="50">
        <f>SUMPRODUCT('Strategic Scorecard'!C71:D71,'Strategic Scorecard'!C67:D67)</f>
        <v>0</v>
      </c>
      <c r="C4" s="50">
        <f>SUMPRODUCT('Strategic Scorecard'!E71:F71,'Strategic Scorecard'!E67:F67)</f>
        <v>0</v>
      </c>
    </row>
    <row r="5" spans="1:3">
      <c r="A5" s="51" t="s">
        <v>181</v>
      </c>
      <c r="B5" s="50">
        <f>SUMPRODUCT('Strategic Scorecard'!C96:D96,'Strategic Scorecard'!C92:D92)</f>
        <v>0</v>
      </c>
      <c r="C5" s="50">
        <f>SUMPRODUCT('Strategic Scorecard'!E96:F96,'Strategic Scorecard'!E92:F92)</f>
        <v>0</v>
      </c>
    </row>
    <row r="6" spans="1:3">
      <c r="A6" s="51" t="s">
        <v>182</v>
      </c>
      <c r="B6" s="50">
        <f>SUMPRODUCT('Strategic Scorecard'!C121:D121,'Strategic Scorecard'!C117:D117)</f>
        <v>0</v>
      </c>
      <c r="C6" s="50">
        <f>SUMPRODUCT('Strategic Scorecard'!E121:F121,'Strategic Scorecard'!E117:F117)</f>
        <v>0</v>
      </c>
    </row>
    <row r="7" spans="1:3">
      <c r="A7" s="51" t="s">
        <v>183</v>
      </c>
      <c r="B7" s="50">
        <f>SUMPRODUCT('Strategic Scorecard'!C146:D146,'Strategic Scorecard'!C142:D142)</f>
        <v>0</v>
      </c>
      <c r="C7" s="50">
        <f>SUMPRODUCT('Strategic Scorecard'!E146:F146,'Strategic Scorecard'!E142:F142)</f>
        <v>0</v>
      </c>
    </row>
    <row r="8" spans="1:3">
      <c r="A8" s="51" t="s">
        <v>184</v>
      </c>
      <c r="B8" s="50">
        <f>SUMPRODUCT('Strategic Scorecard'!C171:D171,'Strategic Scorecard'!C167:D167)</f>
        <v>0</v>
      </c>
      <c r="C8" s="50">
        <f>SUMPRODUCT('Strategic Scorecard'!E171:F171,'Strategic Scorecard'!E167:F167)</f>
        <v>0</v>
      </c>
    </row>
    <row r="9" spans="1:3">
      <c r="A9" s="51" t="s">
        <v>185</v>
      </c>
      <c r="B9" s="50">
        <f>SUMPRODUCT('Strategic Scorecard'!C196:D196,'Strategic Scorecard'!C192:D192)</f>
        <v>0</v>
      </c>
      <c r="C9" s="50">
        <f>SUMPRODUCT('Strategic Scorecard'!E196:F196,'Strategic Scorecard'!E192:F192)</f>
        <v>0</v>
      </c>
    </row>
    <row r="10" spans="1:3">
      <c r="A10" s="51" t="s">
        <v>186</v>
      </c>
      <c r="B10" s="50">
        <f>SUMPRODUCT('Strategic Scorecard'!C221:D221,'Strategic Scorecard'!C217:D217)</f>
        <v>0</v>
      </c>
      <c r="C10" s="50">
        <f>SUMPRODUCT('Strategic Scorecard'!E221:F221,'Strategic Scorecard'!E217:F217)</f>
        <v>0</v>
      </c>
    </row>
    <row r="12" spans="1:3">
      <c r="A12" s="51" t="s">
        <v>187</v>
      </c>
      <c r="B12" s="50">
        <f>SUMPRODUCT('Strategic Scorecard'!C248:D248,'Strategic Scorecard'!C244:D244)</f>
        <v>0</v>
      </c>
      <c r="C12" s="50">
        <f>SUMPRODUCT('Strategic Scorecard'!E248:F248,'Strategic Scorecard'!E244:F244)</f>
        <v>0</v>
      </c>
    </row>
    <row r="13" spans="1:3">
      <c r="A13" s="51" t="s">
        <v>188</v>
      </c>
      <c r="B13" s="50">
        <f>SUMPRODUCT('Strategic Scorecard'!C273:D273,'Strategic Scorecard'!C269:D269)</f>
        <v>0</v>
      </c>
      <c r="C13" s="50">
        <f>SUMPRODUCT('Strategic Scorecard'!E273:F273,'Strategic Scorecard'!E269:F269)</f>
        <v>0</v>
      </c>
    </row>
    <row r="14" spans="1:3">
      <c r="A14" s="51" t="s">
        <v>189</v>
      </c>
      <c r="B14" s="50">
        <f>SUMPRODUCT('Strategic Scorecard'!C298:D298,'Strategic Scorecard'!C294:D294)</f>
        <v>0</v>
      </c>
      <c r="C14" s="50">
        <f>SUMPRODUCT('Strategic Scorecard'!E298:F298,'Strategic Scorecard'!E294:F294)</f>
        <v>0</v>
      </c>
    </row>
    <row r="15" spans="1:3">
      <c r="A15" s="51" t="s">
        <v>190</v>
      </c>
      <c r="B15" s="50">
        <f>SUMPRODUCT('Strategic Scorecard'!C323:D323,'Strategic Scorecard'!C319:D319)</f>
        <v>0</v>
      </c>
      <c r="C15" s="50">
        <f>SUMPRODUCT('Strategic Scorecard'!E323:F323,'Strategic Scorecard'!E319:F319)</f>
        <v>0</v>
      </c>
    </row>
    <row r="16" spans="1:3">
      <c r="A16" s="51" t="s">
        <v>191</v>
      </c>
      <c r="B16" s="50">
        <f>SUMPRODUCT('Strategic Scorecard'!C348:D348,'Strategic Scorecard'!C344:D344)</f>
        <v>0</v>
      </c>
      <c r="C16" s="50">
        <f>SUMPRODUCT('Strategic Scorecard'!E348:F348,'Strategic Scorecard'!E344:F344)</f>
        <v>0</v>
      </c>
    </row>
    <row r="17" spans="1:129">
      <c r="A17" s="51" t="s">
        <v>192</v>
      </c>
      <c r="B17" s="50">
        <f>SUMPRODUCT('Strategic Scorecard'!C373:D373,'Strategic Scorecard'!C369:D369)</f>
        <v>0</v>
      </c>
      <c r="C17" s="50">
        <f>SUMPRODUCT('Strategic Scorecard'!E373:F373,'Strategic Scorecard'!E369:F369)</f>
        <v>0</v>
      </c>
    </row>
    <row r="18" spans="1:129">
      <c r="A18" s="51" t="s">
        <v>193</v>
      </c>
      <c r="B18" s="50">
        <f>SUMPRODUCT('Strategic Scorecard'!C398:D398,'Strategic Scorecard'!C394:D394)</f>
        <v>0</v>
      </c>
      <c r="C18" s="50">
        <f>SUMPRODUCT('Strategic Scorecard'!E398:F398,'Strategic Scorecard'!E394:F394)</f>
        <v>0</v>
      </c>
    </row>
    <row r="19" spans="1:129">
      <c r="A19" s="51" t="s">
        <v>194</v>
      </c>
      <c r="B19" s="50">
        <f>SUMPRODUCT('Strategic Scorecard'!C423:D423,'Strategic Scorecard'!C419:D419)</f>
        <v>0</v>
      </c>
      <c r="C19" s="50">
        <f>SUMPRODUCT('Strategic Scorecard'!E423:F423,'Strategic Scorecard'!E419:F419)</f>
        <v>0</v>
      </c>
      <c r="I19" s="30"/>
      <c r="J19" s="30"/>
      <c r="K19" s="30"/>
      <c r="L19" s="30"/>
      <c r="M19" s="30"/>
      <c r="N19" s="30"/>
      <c r="O19" s="30"/>
      <c r="P19" s="30"/>
      <c r="Q19" s="30"/>
      <c r="R19" s="30"/>
      <c r="S19" s="30"/>
      <c r="T19" s="30"/>
      <c r="U19" s="30"/>
      <c r="V19" s="30"/>
      <c r="W19" s="30"/>
      <c r="X19" s="30"/>
      <c r="Y19" s="30"/>
      <c r="Z19" s="30"/>
      <c r="AA19" s="30"/>
      <c r="AB19" s="30"/>
      <c r="AC19" s="31"/>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Y19" s="40"/>
      <c r="BZ19" s="40"/>
      <c r="CA19" s="40"/>
      <c r="CB19" s="40"/>
      <c r="CC19" s="40"/>
      <c r="CD19" s="40"/>
      <c r="CH19" s="30"/>
      <c r="CI19" s="30"/>
      <c r="CJ19" s="30"/>
      <c r="CK19" s="30"/>
      <c r="CL19" s="30"/>
      <c r="CM19" s="30"/>
      <c r="CN19" s="30"/>
      <c r="CO19" s="30"/>
      <c r="CP19" s="30"/>
      <c r="CQ19" s="30"/>
    </row>
    <row r="20" spans="1:129">
      <c r="A20" s="51" t="s">
        <v>195</v>
      </c>
      <c r="B20" s="50">
        <f>SUMPRODUCT('Strategic Scorecard'!C448:D448,'Strategic Scorecard'!C444:D444)</f>
        <v>0</v>
      </c>
      <c r="C20" s="50">
        <f>SUMPRODUCT('Strategic Scorecard'!E448:F448,'Strategic Scorecard'!E444:F444)</f>
        <v>0</v>
      </c>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1"/>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40"/>
      <c r="BZ20" s="40"/>
      <c r="CA20" s="40"/>
      <c r="CB20" s="40"/>
      <c r="CC20" s="40"/>
      <c r="CD20" s="40"/>
      <c r="CH20" s="30"/>
      <c r="CI20" s="30"/>
      <c r="CJ20" s="30"/>
      <c r="CK20" s="30"/>
      <c r="CL20" s="30"/>
      <c r="CM20" s="30"/>
      <c r="CN20" s="30"/>
      <c r="CO20" s="30"/>
      <c r="CP20" s="30"/>
      <c r="CQ20" s="30"/>
    </row>
    <row r="21" spans="1:129">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2"/>
      <c r="AM21" s="30"/>
      <c r="AN21" s="30"/>
      <c r="AO21" s="30"/>
      <c r="AP21" s="32"/>
      <c r="AQ21" s="32"/>
      <c r="AR21" s="32"/>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40"/>
      <c r="BZ21" s="40"/>
      <c r="CA21" s="40"/>
      <c r="CB21" s="40"/>
      <c r="CC21" s="40"/>
      <c r="CD21" s="40"/>
      <c r="CH21" s="30"/>
      <c r="CI21" s="30"/>
      <c r="CJ21" s="30"/>
      <c r="CK21" s="30"/>
      <c r="CL21" s="30"/>
      <c r="CM21" s="30"/>
      <c r="CN21" s="30"/>
      <c r="CO21" s="30"/>
      <c r="CP21" s="30"/>
      <c r="CQ21" s="30"/>
      <c r="DS21" s="40"/>
      <c r="DT21" s="40"/>
      <c r="DU21" s="40"/>
      <c r="DV21" s="40"/>
      <c r="DW21" s="40"/>
      <c r="DX21" s="40"/>
      <c r="DY21" s="47"/>
    </row>
    <row r="22" spans="1:129" ht="20" customHeight="1">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f>B12</f>
        <v>0</v>
      </c>
      <c r="AI22" s="30">
        <f>B12</f>
        <v>0</v>
      </c>
      <c r="AJ22" s="30">
        <f>B12</f>
        <v>0</v>
      </c>
      <c r="AK22" s="30">
        <f>B12</f>
        <v>0</v>
      </c>
      <c r="AL22" s="30">
        <f>B12</f>
        <v>0</v>
      </c>
      <c r="AM22" s="30">
        <f>B12</f>
        <v>0</v>
      </c>
      <c r="AN22" s="30">
        <f>B12</f>
        <v>0</v>
      </c>
      <c r="AO22" s="30">
        <f>B12</f>
        <v>0</v>
      </c>
      <c r="AP22" s="30">
        <f>B13</f>
        <v>0</v>
      </c>
      <c r="AQ22" s="30">
        <f>B13</f>
        <v>0</v>
      </c>
      <c r="AR22" s="30">
        <f>B13</f>
        <v>0</v>
      </c>
      <c r="AS22" s="30">
        <f>B13</f>
        <v>0</v>
      </c>
      <c r="AT22" s="30">
        <f>B13</f>
        <v>0</v>
      </c>
      <c r="AU22" s="30">
        <f>B13</f>
        <v>0</v>
      </c>
      <c r="AV22" s="30">
        <f>B13</f>
        <v>0</v>
      </c>
      <c r="AW22" s="30">
        <f>B13</f>
        <v>0</v>
      </c>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40"/>
      <c r="BZ22" s="40"/>
      <c r="CA22" s="40"/>
      <c r="CB22" s="40"/>
      <c r="CC22" s="40"/>
      <c r="CD22" s="40"/>
      <c r="CH22" s="30"/>
      <c r="CI22" s="30"/>
      <c r="CJ22" s="30"/>
      <c r="CK22" s="30"/>
      <c r="CL22" s="30"/>
      <c r="CM22" s="30"/>
      <c r="CN22" s="30"/>
      <c r="CO22" s="30"/>
      <c r="CP22" s="30"/>
      <c r="CQ22" s="30"/>
    </row>
    <row r="23" spans="1:129" ht="20" customHeight="1">
      <c r="I23" s="30"/>
      <c r="J23" s="30"/>
      <c r="K23" s="30"/>
      <c r="L23" s="30"/>
      <c r="M23" s="30"/>
      <c r="N23" s="30"/>
      <c r="O23" s="30"/>
      <c r="P23" s="30"/>
      <c r="Q23" s="30"/>
      <c r="R23" s="30"/>
      <c r="S23" s="30"/>
      <c r="T23" s="30"/>
      <c r="U23" s="30"/>
      <c r="V23" s="30"/>
      <c r="W23" s="30"/>
      <c r="X23" s="30"/>
      <c r="Y23" s="30"/>
      <c r="Z23" s="30"/>
      <c r="AA23" s="30"/>
      <c r="AB23" s="30"/>
      <c r="AC23" s="30"/>
      <c r="AD23" s="30"/>
      <c r="AE23" s="30">
        <f>B12</f>
        <v>0</v>
      </c>
      <c r="AF23" s="30">
        <f>B12</f>
        <v>0</v>
      </c>
      <c r="AG23" s="30">
        <f>B12</f>
        <v>0</v>
      </c>
      <c r="AH23" s="30">
        <f>B12</f>
        <v>0</v>
      </c>
      <c r="AI23" s="30">
        <f>B12</f>
        <v>0</v>
      </c>
      <c r="AJ23" s="30">
        <f>B12</f>
        <v>0</v>
      </c>
      <c r="AK23" s="30">
        <f>B12</f>
        <v>0</v>
      </c>
      <c r="AL23" s="30">
        <f>B12</f>
        <v>0</v>
      </c>
      <c r="AM23" s="30">
        <f>B12</f>
        <v>0</v>
      </c>
      <c r="AN23" s="30">
        <f>B12</f>
        <v>0</v>
      </c>
      <c r="AO23" s="30">
        <f>B12</f>
        <v>0</v>
      </c>
      <c r="AP23" s="30">
        <f>B13</f>
        <v>0</v>
      </c>
      <c r="AQ23" s="30">
        <f>B13</f>
        <v>0</v>
      </c>
      <c r="AR23" s="30">
        <f>B13</f>
        <v>0</v>
      </c>
      <c r="AS23" s="30">
        <f>B13</f>
        <v>0</v>
      </c>
      <c r="AT23" s="30">
        <f>B13</f>
        <v>0</v>
      </c>
      <c r="AU23" s="30">
        <f>B13</f>
        <v>0</v>
      </c>
      <c r="AV23" s="30">
        <f>B13</f>
        <v>0</v>
      </c>
      <c r="AW23" s="30">
        <f>B13</f>
        <v>0</v>
      </c>
      <c r="AX23" s="30">
        <f>B13</f>
        <v>0</v>
      </c>
      <c r="AY23" s="30">
        <f>B13</f>
        <v>0</v>
      </c>
      <c r="AZ23" s="30">
        <f>B13</f>
        <v>0</v>
      </c>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40"/>
      <c r="BZ23" s="40"/>
      <c r="CA23" s="40"/>
      <c r="CB23" s="40"/>
      <c r="CC23" s="40"/>
      <c r="CD23" s="40"/>
      <c r="CH23" s="30"/>
      <c r="CI23" s="30"/>
      <c r="CJ23" s="30"/>
      <c r="CK23" s="30"/>
      <c r="CL23" s="30"/>
      <c r="CM23" s="30"/>
      <c r="CN23" s="30"/>
      <c r="CO23" s="30"/>
      <c r="CP23" s="30"/>
      <c r="CQ23" s="30"/>
      <c r="CR23" s="30"/>
      <c r="CS23" s="30"/>
      <c r="CT23" s="30"/>
      <c r="CU23" s="30"/>
      <c r="CV23" s="30"/>
      <c r="CW23" s="30"/>
      <c r="CX23" s="30"/>
      <c r="CY23" s="30"/>
      <c r="CZ23" s="30"/>
      <c r="DA23" s="30"/>
      <c r="DB23" s="31"/>
      <c r="DC23" s="30"/>
      <c r="DD23" s="30"/>
      <c r="DE23" s="30"/>
      <c r="DF23" s="30"/>
      <c r="DG23" s="30"/>
      <c r="DH23" s="30"/>
      <c r="DI23" s="30"/>
      <c r="DJ23" s="30"/>
      <c r="DK23" s="30"/>
      <c r="DL23" s="30"/>
      <c r="DM23" s="30"/>
      <c r="DN23" s="30"/>
      <c r="DO23" s="30"/>
      <c r="DP23" s="30"/>
      <c r="DQ23" s="30"/>
      <c r="DR23" s="30"/>
      <c r="DS23" s="30"/>
      <c r="DT23" s="30"/>
      <c r="DU23" s="30"/>
      <c r="DV23" s="30"/>
      <c r="DW23" s="30"/>
      <c r="DX23" s="30"/>
      <c r="DY23" s="30"/>
    </row>
    <row r="24" spans="1:129" ht="20" customHeight="1">
      <c r="I24" s="30"/>
      <c r="J24" s="30"/>
      <c r="K24" s="30"/>
      <c r="L24" s="30"/>
      <c r="M24" s="30"/>
      <c r="N24" s="30"/>
      <c r="O24" s="30"/>
      <c r="P24" s="30"/>
      <c r="Q24" s="30"/>
      <c r="R24" s="30"/>
      <c r="S24" s="30"/>
      <c r="T24" s="30"/>
      <c r="U24" s="30"/>
      <c r="V24" s="30"/>
      <c r="W24" s="30"/>
      <c r="X24" s="30"/>
      <c r="Y24" s="30"/>
      <c r="Z24" s="30"/>
      <c r="AA24" s="30"/>
      <c r="AB24" s="30"/>
      <c r="AC24" s="30">
        <f>B12</f>
        <v>0</v>
      </c>
      <c r="AD24" s="30">
        <f>B12</f>
        <v>0</v>
      </c>
      <c r="AE24" s="30">
        <f>B12</f>
        <v>0</v>
      </c>
      <c r="AF24" s="30">
        <f>B12</f>
        <v>0</v>
      </c>
      <c r="AG24" s="30">
        <f>B12</f>
        <v>0</v>
      </c>
      <c r="AH24" s="30">
        <f>B12</f>
        <v>0</v>
      </c>
      <c r="AI24" s="30">
        <f>B12</f>
        <v>0</v>
      </c>
      <c r="AJ24" s="30">
        <f>B12</f>
        <v>0</v>
      </c>
      <c r="AK24" s="30">
        <f>B12</f>
        <v>0</v>
      </c>
      <c r="AL24" s="30">
        <f>B12</f>
        <v>0</v>
      </c>
      <c r="AM24" s="30">
        <f>B12</f>
        <v>0</v>
      </c>
      <c r="AN24" s="30">
        <f>B12</f>
        <v>0</v>
      </c>
      <c r="AO24" s="30">
        <f>B12</f>
        <v>0</v>
      </c>
      <c r="AP24" s="30"/>
      <c r="AQ24" s="30">
        <f>B13</f>
        <v>0</v>
      </c>
      <c r="AR24" s="30">
        <f>B13</f>
        <v>0</v>
      </c>
      <c r="AS24" s="30">
        <f>B13</f>
        <v>0</v>
      </c>
      <c r="AT24" s="30">
        <f>B13</f>
        <v>0</v>
      </c>
      <c r="AU24" s="30">
        <f>B13</f>
        <v>0</v>
      </c>
      <c r="AV24" s="30">
        <f>B13</f>
        <v>0</v>
      </c>
      <c r="AW24" s="30">
        <f>B13</f>
        <v>0</v>
      </c>
      <c r="AX24" s="30">
        <f>B13</f>
        <v>0</v>
      </c>
      <c r="AY24" s="30">
        <f>B13</f>
        <v>0</v>
      </c>
      <c r="AZ24" s="30">
        <f>B13</f>
        <v>0</v>
      </c>
      <c r="BA24" s="30">
        <f>B13</f>
        <v>0</v>
      </c>
      <c r="BB24" s="30">
        <f>B13</f>
        <v>0</v>
      </c>
      <c r="BC24" s="30">
        <f>B13</f>
        <v>0</v>
      </c>
      <c r="BD24" s="30"/>
      <c r="BE24" s="30"/>
      <c r="BF24" s="30"/>
      <c r="BG24" s="30"/>
      <c r="BH24" s="30"/>
      <c r="BI24" s="30"/>
      <c r="BJ24" s="30"/>
      <c r="BK24" s="30"/>
      <c r="BL24" s="30"/>
      <c r="BM24" s="30"/>
      <c r="BN24" s="30"/>
      <c r="BO24" s="30"/>
      <c r="BP24" s="30"/>
      <c r="BQ24" s="30"/>
      <c r="BR24" s="30"/>
      <c r="BS24" s="30"/>
      <c r="BT24" s="30"/>
      <c r="BU24" s="30"/>
      <c r="BV24" s="30"/>
      <c r="BW24" s="30"/>
      <c r="BX24" s="30"/>
      <c r="BY24" s="40"/>
      <c r="BZ24" s="40"/>
      <c r="CA24" s="40"/>
      <c r="CB24" s="40"/>
      <c r="CC24" s="40"/>
      <c r="CD24" s="4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1"/>
      <c r="DS24" s="30"/>
      <c r="DT24" s="30"/>
      <c r="DU24" s="30"/>
      <c r="DV24" s="30"/>
      <c r="DW24" s="30"/>
      <c r="DX24" s="30"/>
      <c r="DY24" s="30"/>
    </row>
    <row r="25" spans="1:129" ht="20" customHeight="1">
      <c r="I25" s="30"/>
      <c r="J25" s="30"/>
      <c r="K25" s="30"/>
      <c r="L25" s="30"/>
      <c r="M25" s="30"/>
      <c r="N25" s="30"/>
      <c r="O25" s="30"/>
      <c r="P25" s="30"/>
      <c r="Q25" s="30"/>
      <c r="R25" s="30"/>
      <c r="S25" s="30"/>
      <c r="T25" s="30"/>
      <c r="U25" s="30"/>
      <c r="V25" s="30"/>
      <c r="W25" s="30"/>
      <c r="X25" s="30"/>
      <c r="Y25" s="30"/>
      <c r="Z25" s="30"/>
      <c r="AA25" s="30">
        <f>B12</f>
        <v>0</v>
      </c>
      <c r="AB25" s="30">
        <f>B12</f>
        <v>0</v>
      </c>
      <c r="AC25" s="32">
        <f>B12</f>
        <v>0</v>
      </c>
      <c r="AD25" s="30">
        <f>B12</f>
        <v>0</v>
      </c>
      <c r="AE25" s="30">
        <f>B12</f>
        <v>0</v>
      </c>
      <c r="AF25" s="30">
        <f>B12</f>
        <v>0</v>
      </c>
      <c r="AG25" s="30">
        <f>B12</f>
        <v>0</v>
      </c>
      <c r="AH25" s="30">
        <f>B12</f>
        <v>0</v>
      </c>
      <c r="AI25" s="30">
        <f>B12</f>
        <v>0</v>
      </c>
      <c r="AJ25" s="30">
        <f>B12</f>
        <v>0</v>
      </c>
      <c r="AK25" s="30">
        <f>B12</f>
        <v>0</v>
      </c>
      <c r="AL25" s="30">
        <f>B12</f>
        <v>0</v>
      </c>
      <c r="AM25" s="30">
        <f>B12</f>
        <v>0</v>
      </c>
      <c r="AN25" s="30">
        <f>B12</f>
        <v>0</v>
      </c>
      <c r="AO25" s="30">
        <f>B12</f>
        <v>0</v>
      </c>
      <c r="AP25" s="30"/>
      <c r="AQ25" s="30">
        <f>B13</f>
        <v>0</v>
      </c>
      <c r="AR25" s="30">
        <f>B13</f>
        <v>0</v>
      </c>
      <c r="AS25" s="30">
        <f>B13</f>
        <v>0</v>
      </c>
      <c r="AT25" s="30">
        <f>B13</f>
        <v>0</v>
      </c>
      <c r="AU25" s="30">
        <f>B13</f>
        <v>0</v>
      </c>
      <c r="AV25" s="30">
        <f>B13</f>
        <v>0</v>
      </c>
      <c r="AW25" s="30">
        <f>B13</f>
        <v>0</v>
      </c>
      <c r="AX25" s="30">
        <f>B13</f>
        <v>0</v>
      </c>
      <c r="AY25" s="30">
        <f>B13</f>
        <v>0</v>
      </c>
      <c r="AZ25" s="30">
        <f>B13</f>
        <v>0</v>
      </c>
      <c r="BA25" s="30">
        <f>B13</f>
        <v>0</v>
      </c>
      <c r="BB25" s="30">
        <f>B13</f>
        <v>0</v>
      </c>
      <c r="BC25" s="30">
        <f>B13</f>
        <v>0</v>
      </c>
      <c r="BD25" s="30">
        <f>B13</f>
        <v>0</v>
      </c>
      <c r="BE25" s="30">
        <f>B13</f>
        <v>0</v>
      </c>
      <c r="BF25" s="30"/>
      <c r="BG25" s="30"/>
      <c r="BH25" s="30"/>
      <c r="BI25" s="30"/>
      <c r="BJ25" s="30"/>
      <c r="BK25" s="30"/>
      <c r="BL25" s="30"/>
      <c r="BM25" s="30"/>
      <c r="BN25" s="30"/>
      <c r="BO25" s="30"/>
      <c r="BP25" s="30"/>
      <c r="BQ25" s="30"/>
      <c r="BR25" s="30"/>
      <c r="BS25" s="30"/>
      <c r="BT25" s="30"/>
      <c r="BU25" s="30"/>
      <c r="BV25" s="30"/>
      <c r="BW25" s="30"/>
      <c r="BX25" s="30"/>
      <c r="BY25" s="40"/>
      <c r="BZ25" s="40"/>
      <c r="CA25" s="40"/>
      <c r="CB25" s="40"/>
      <c r="CC25" s="40"/>
      <c r="CD25" s="4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2"/>
      <c r="DL25" s="30"/>
      <c r="DM25" s="30"/>
      <c r="DN25" s="30"/>
      <c r="DO25" s="32"/>
      <c r="DP25" s="32"/>
      <c r="DQ25" s="32"/>
      <c r="DR25" s="30"/>
      <c r="DS25" s="30"/>
      <c r="DT25" s="30"/>
      <c r="DU25" s="30"/>
      <c r="DV25" s="30"/>
      <c r="DW25" s="30"/>
      <c r="DX25" s="30"/>
      <c r="DY25" s="30"/>
    </row>
    <row r="26" spans="1:129" ht="20" customHeight="1">
      <c r="I26" s="30"/>
      <c r="J26" s="30"/>
      <c r="K26" s="30"/>
      <c r="L26" s="30"/>
      <c r="M26" s="30"/>
      <c r="N26" s="30"/>
      <c r="O26" s="30"/>
      <c r="P26" s="30"/>
      <c r="Q26" s="30"/>
      <c r="R26" s="30"/>
      <c r="S26" s="30"/>
      <c r="T26" s="30"/>
      <c r="U26" s="30"/>
      <c r="V26" s="30"/>
      <c r="W26" s="30"/>
      <c r="X26" s="30"/>
      <c r="Y26" s="30">
        <f>B12</f>
        <v>0</v>
      </c>
      <c r="Z26" s="30">
        <f>B12</f>
        <v>0</v>
      </c>
      <c r="AA26" s="30">
        <f>B12</f>
        <v>0</v>
      </c>
      <c r="AB26" s="30">
        <f>B12</f>
        <v>0</v>
      </c>
      <c r="AC26" s="30">
        <f>B12</f>
        <v>0</v>
      </c>
      <c r="AD26" s="30">
        <f>B12</f>
        <v>0</v>
      </c>
      <c r="AE26" s="30">
        <f>B12</f>
        <v>0</v>
      </c>
      <c r="AF26" s="30">
        <f>B12</f>
        <v>0</v>
      </c>
      <c r="AG26" s="30">
        <f>B12</f>
        <v>0</v>
      </c>
      <c r="AH26" s="30">
        <f>B12</f>
        <v>0</v>
      </c>
      <c r="AI26" s="30">
        <f>B12</f>
        <v>0</v>
      </c>
      <c r="AJ26" s="30">
        <f>B12</f>
        <v>0</v>
      </c>
      <c r="AK26" s="30">
        <f>B12</f>
        <v>0</v>
      </c>
      <c r="AL26" s="30">
        <f>B12</f>
        <v>0</v>
      </c>
      <c r="AM26" s="30">
        <f>B12</f>
        <v>0</v>
      </c>
      <c r="AN26" s="30">
        <f>B12</f>
        <v>0</v>
      </c>
      <c r="AO26" s="30">
        <f>B12</f>
        <v>0</v>
      </c>
      <c r="AP26" s="30"/>
      <c r="AQ26" s="30">
        <f>B13</f>
        <v>0</v>
      </c>
      <c r="AR26" s="30">
        <f>B13</f>
        <v>0</v>
      </c>
      <c r="AS26" s="30">
        <f>B13</f>
        <v>0</v>
      </c>
      <c r="AT26" s="30">
        <f>B13</f>
        <v>0</v>
      </c>
      <c r="AU26" s="30">
        <f>B13</f>
        <v>0</v>
      </c>
      <c r="AV26" s="30">
        <f>B13</f>
        <v>0</v>
      </c>
      <c r="AW26" s="30">
        <f>B13</f>
        <v>0</v>
      </c>
      <c r="AX26" s="30">
        <f>B13</f>
        <v>0</v>
      </c>
      <c r="AY26" s="30">
        <f>B13</f>
        <v>0</v>
      </c>
      <c r="AZ26" s="30">
        <f>B13</f>
        <v>0</v>
      </c>
      <c r="BA26" s="30">
        <f>B13</f>
        <v>0</v>
      </c>
      <c r="BB26" s="30">
        <f>B13</f>
        <v>0</v>
      </c>
      <c r="BC26" s="30">
        <f>B13</f>
        <v>0</v>
      </c>
      <c r="BD26" s="30">
        <f>B13</f>
        <v>0</v>
      </c>
      <c r="BE26" s="30">
        <f>B13</f>
        <v>0</v>
      </c>
      <c r="BF26" s="30">
        <f>B13</f>
        <v>0</v>
      </c>
      <c r="BG26" s="30"/>
      <c r="BH26" s="30"/>
      <c r="BI26" s="30"/>
      <c r="BJ26" s="30"/>
      <c r="BK26" s="30"/>
      <c r="BL26" s="30"/>
      <c r="BM26" s="30"/>
      <c r="BN26" s="30"/>
      <c r="BO26" s="30"/>
      <c r="BP26" s="30"/>
      <c r="BQ26" s="30"/>
      <c r="BR26" s="30"/>
      <c r="BS26" s="30"/>
      <c r="BT26" s="30"/>
      <c r="BU26" s="30"/>
      <c r="BV26" s="30"/>
      <c r="BW26" s="30"/>
      <c r="BX26" s="30"/>
      <c r="BY26" s="40"/>
      <c r="BZ26" s="40"/>
      <c r="CA26" s="40"/>
      <c r="CB26" s="40"/>
      <c r="CC26" s="40"/>
      <c r="CD26" s="4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row>
    <row r="27" spans="1:129" ht="20" customHeight="1">
      <c r="I27" s="30"/>
      <c r="J27" s="30"/>
      <c r="K27" s="30"/>
      <c r="L27" s="30"/>
      <c r="M27" s="30"/>
      <c r="N27" s="30"/>
      <c r="O27" s="30"/>
      <c r="P27" s="30"/>
      <c r="Q27" s="30"/>
      <c r="R27" s="30"/>
      <c r="S27" s="30"/>
      <c r="T27" s="30"/>
      <c r="U27" s="30"/>
      <c r="V27" s="30"/>
      <c r="W27" s="30">
        <f>B12</f>
        <v>0</v>
      </c>
      <c r="X27" s="30">
        <f>B12</f>
        <v>0</v>
      </c>
      <c r="Y27" s="30">
        <f>B12</f>
        <v>0</v>
      </c>
      <c r="Z27" s="30">
        <f>B12</f>
        <v>0</v>
      </c>
      <c r="AA27" s="30">
        <f>B12</f>
        <v>0</v>
      </c>
      <c r="AB27" s="30">
        <f>B12</f>
        <v>0</v>
      </c>
      <c r="AC27" s="30">
        <f>B12</f>
        <v>0</v>
      </c>
      <c r="AD27" s="30">
        <f>B12</f>
        <v>0</v>
      </c>
      <c r="AE27" s="30">
        <f>B12</f>
        <v>0</v>
      </c>
      <c r="AF27" s="30">
        <f>B12</f>
        <v>0</v>
      </c>
      <c r="AG27" s="30">
        <f>B12</f>
        <v>0</v>
      </c>
      <c r="AH27" s="30">
        <f>B12</f>
        <v>0</v>
      </c>
      <c r="AI27" s="30">
        <f>B12</f>
        <v>0</v>
      </c>
      <c r="AJ27" s="30">
        <f>B12</f>
        <v>0</v>
      </c>
      <c r="AK27" s="30">
        <f>B12</f>
        <v>0</v>
      </c>
      <c r="AL27" s="30">
        <f>B12</f>
        <v>0</v>
      </c>
      <c r="AM27" s="30">
        <f>B12</f>
        <v>0</v>
      </c>
      <c r="AN27" s="30">
        <f>B12</f>
        <v>0</v>
      </c>
      <c r="AO27" s="30">
        <f>B12</f>
        <v>0</v>
      </c>
      <c r="AP27" s="30"/>
      <c r="AQ27" s="30">
        <f>B13</f>
        <v>0</v>
      </c>
      <c r="AR27" s="30">
        <f>B13</f>
        <v>0</v>
      </c>
      <c r="AS27" s="30">
        <f>B13</f>
        <v>0</v>
      </c>
      <c r="AT27" s="30">
        <f>B13</f>
        <v>0</v>
      </c>
      <c r="AU27" s="30">
        <f>B13</f>
        <v>0</v>
      </c>
      <c r="AV27" s="30">
        <f>B13</f>
        <v>0</v>
      </c>
      <c r="AW27" s="30">
        <f>B13</f>
        <v>0</v>
      </c>
      <c r="AX27" s="30">
        <f>B13</f>
        <v>0</v>
      </c>
      <c r="AY27" s="30">
        <f>B13</f>
        <v>0</v>
      </c>
      <c r="AZ27" s="30">
        <f>B13</f>
        <v>0</v>
      </c>
      <c r="BA27" s="30">
        <f>B13</f>
        <v>0</v>
      </c>
      <c r="BB27" s="30">
        <f>B13</f>
        <v>0</v>
      </c>
      <c r="BC27" s="30">
        <f>B13</f>
        <v>0</v>
      </c>
      <c r="BD27" s="30">
        <f>B13</f>
        <v>0</v>
      </c>
      <c r="BE27" s="30">
        <f>B13</f>
        <v>0</v>
      </c>
      <c r="BF27" s="30">
        <f>B13</f>
        <v>0</v>
      </c>
      <c r="BG27" s="30">
        <f>B13</f>
        <v>0</v>
      </c>
      <c r="BH27" s="30">
        <f>B13</f>
        <v>0</v>
      </c>
      <c r="BI27" s="30"/>
      <c r="BJ27" s="30"/>
      <c r="BK27" s="30"/>
      <c r="BL27" s="30"/>
      <c r="BM27" s="30"/>
      <c r="BN27" s="30"/>
      <c r="BO27" s="30"/>
      <c r="BP27" s="30"/>
      <c r="BQ27" s="30"/>
      <c r="BR27" s="30"/>
      <c r="BS27" s="30"/>
      <c r="BT27" s="30"/>
      <c r="BU27" s="30"/>
      <c r="BV27" s="30"/>
      <c r="BW27" s="30"/>
      <c r="BX27" s="30"/>
      <c r="BY27" s="40"/>
      <c r="BZ27" s="40"/>
      <c r="CA27" s="40"/>
      <c r="CB27" s="40"/>
      <c r="CC27" s="40"/>
      <c r="CD27" s="4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row>
    <row r="28" spans="1:129" ht="20" customHeight="1">
      <c r="I28" s="30"/>
      <c r="J28" s="30"/>
      <c r="K28" s="30"/>
      <c r="L28" s="30"/>
      <c r="M28" s="30"/>
      <c r="N28" s="30"/>
      <c r="O28" s="30"/>
      <c r="P28" s="30"/>
      <c r="Q28" s="30"/>
      <c r="R28" s="30"/>
      <c r="S28" s="30"/>
      <c r="T28" s="30"/>
      <c r="U28" s="30"/>
      <c r="V28" s="30">
        <f>B12</f>
        <v>0</v>
      </c>
      <c r="W28" s="30">
        <f>B12</f>
        <v>0</v>
      </c>
      <c r="X28" s="30">
        <f>B12</f>
        <v>0</v>
      </c>
      <c r="Y28" s="30">
        <f>B12</f>
        <v>0</v>
      </c>
      <c r="Z28" s="30">
        <f>B12</f>
        <v>0</v>
      </c>
      <c r="AA28" s="30">
        <f>B12</f>
        <v>0</v>
      </c>
      <c r="AB28" s="30">
        <f>B12</f>
        <v>0</v>
      </c>
      <c r="AC28" s="30">
        <f>B12</f>
        <v>0</v>
      </c>
      <c r="AD28" s="30">
        <f>B12</f>
        <v>0</v>
      </c>
      <c r="AE28" s="30">
        <f>B12</f>
        <v>0</v>
      </c>
      <c r="AF28" s="30">
        <f>B12</f>
        <v>0</v>
      </c>
      <c r="AG28" s="30">
        <f>B12</f>
        <v>0</v>
      </c>
      <c r="AH28" s="30">
        <f>B12</f>
        <v>0</v>
      </c>
      <c r="AI28" s="30">
        <f>B12</f>
        <v>0</v>
      </c>
      <c r="AJ28" s="30">
        <f>B12</f>
        <v>0</v>
      </c>
      <c r="AK28" s="30">
        <f>B12</f>
        <v>0</v>
      </c>
      <c r="AL28" s="30">
        <f>B12</f>
        <v>0</v>
      </c>
      <c r="AM28" s="30">
        <f>B12</f>
        <v>0</v>
      </c>
      <c r="AN28" s="30">
        <f>B12</f>
        <v>0</v>
      </c>
      <c r="AO28" s="30">
        <f>B12</f>
        <v>0</v>
      </c>
      <c r="AP28" s="30"/>
      <c r="AQ28" s="30">
        <f>B13</f>
        <v>0</v>
      </c>
      <c r="AR28" s="30">
        <f>B13</f>
        <v>0</v>
      </c>
      <c r="AS28" s="30">
        <f>B13</f>
        <v>0</v>
      </c>
      <c r="AT28" s="30">
        <f>B13</f>
        <v>0</v>
      </c>
      <c r="AU28" s="30">
        <f>B13</f>
        <v>0</v>
      </c>
      <c r="AV28" s="30">
        <f>B13</f>
        <v>0</v>
      </c>
      <c r="AW28" s="30">
        <f>B13</f>
        <v>0</v>
      </c>
      <c r="AX28" s="30">
        <f>B13</f>
        <v>0</v>
      </c>
      <c r="AY28" s="30">
        <f>B13</f>
        <v>0</v>
      </c>
      <c r="AZ28" s="30">
        <f>B13</f>
        <v>0</v>
      </c>
      <c r="BA28" s="30">
        <f>B13</f>
        <v>0</v>
      </c>
      <c r="BB28" s="30">
        <f>B13</f>
        <v>0</v>
      </c>
      <c r="BC28" s="30">
        <f>B13</f>
        <v>0</v>
      </c>
      <c r="BD28" s="30">
        <f>B13</f>
        <v>0</v>
      </c>
      <c r="BE28" s="30">
        <f>B13</f>
        <v>0</v>
      </c>
      <c r="BF28" s="30">
        <f>B13</f>
        <v>0</v>
      </c>
      <c r="BG28" s="30">
        <f>B13</f>
        <v>0</v>
      </c>
      <c r="BH28" s="30">
        <f>B13</f>
        <v>0</v>
      </c>
      <c r="BI28" s="30">
        <f>B13</f>
        <v>0</v>
      </c>
      <c r="BJ28" s="30"/>
      <c r="BK28" s="30"/>
      <c r="BL28" s="30"/>
      <c r="BM28" s="30"/>
      <c r="BN28" s="30"/>
      <c r="BO28" s="30"/>
      <c r="BP28" s="30"/>
      <c r="BQ28" s="30"/>
      <c r="BR28" s="30"/>
      <c r="BS28" s="30"/>
      <c r="BT28" s="30"/>
      <c r="BU28" s="30"/>
      <c r="BV28" s="30"/>
      <c r="BW28" s="30"/>
      <c r="BX28" s="30"/>
      <c r="BY28" s="40"/>
      <c r="BZ28" s="40"/>
      <c r="CA28" s="40"/>
      <c r="CB28" s="40"/>
      <c r="CC28" s="40"/>
      <c r="CD28" s="4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row>
    <row r="29" spans="1:129" ht="20" customHeight="1">
      <c r="I29" s="30"/>
      <c r="J29" s="30"/>
      <c r="K29" s="30"/>
      <c r="L29" s="30"/>
      <c r="M29" s="30"/>
      <c r="N29" s="30"/>
      <c r="O29" s="30"/>
      <c r="P29" s="30"/>
      <c r="Q29" s="30"/>
      <c r="R29" s="30"/>
      <c r="S29" s="30"/>
      <c r="T29" s="30"/>
      <c r="U29" s="30"/>
      <c r="V29" s="30">
        <f>B12</f>
        <v>0</v>
      </c>
      <c r="W29" s="30">
        <f>B12</f>
        <v>0</v>
      </c>
      <c r="X29" s="30">
        <f>B12</f>
        <v>0</v>
      </c>
      <c r="Y29" s="30">
        <f>B12</f>
        <v>0</v>
      </c>
      <c r="Z29" s="30">
        <f>B12</f>
        <v>0</v>
      </c>
      <c r="AA29" s="30">
        <f>B12</f>
        <v>0</v>
      </c>
      <c r="AB29" s="30">
        <f>B12</f>
        <v>0</v>
      </c>
      <c r="AC29" s="32">
        <f>B12</f>
        <v>0</v>
      </c>
      <c r="AD29" s="30">
        <f>B12</f>
        <v>0</v>
      </c>
      <c r="AE29" s="30">
        <f>B12</f>
        <v>0</v>
      </c>
      <c r="AF29" s="30">
        <f>B12</f>
        <v>0</v>
      </c>
      <c r="AG29" s="30">
        <f>B12</f>
        <v>0</v>
      </c>
      <c r="AH29" s="30">
        <f>B12</f>
        <v>0</v>
      </c>
      <c r="AI29" s="30">
        <f>B12</f>
        <v>0</v>
      </c>
      <c r="AJ29" s="30">
        <f>B12</f>
        <v>0</v>
      </c>
      <c r="AK29" s="30">
        <f>B12</f>
        <v>0</v>
      </c>
      <c r="AL29" s="30">
        <f>B12</f>
        <v>0</v>
      </c>
      <c r="AM29" s="30">
        <f>B12</f>
        <v>0</v>
      </c>
      <c r="AN29" s="30">
        <f>B12</f>
        <v>0</v>
      </c>
      <c r="AO29" s="30">
        <f>B12</f>
        <v>0</v>
      </c>
      <c r="AP29" s="30"/>
      <c r="AQ29" s="30">
        <f>B13</f>
        <v>0</v>
      </c>
      <c r="AR29" s="30">
        <f>B13</f>
        <v>0</v>
      </c>
      <c r="AS29" s="30">
        <f>B13</f>
        <v>0</v>
      </c>
      <c r="AT29" s="30">
        <f>B13</f>
        <v>0</v>
      </c>
      <c r="AU29" s="30">
        <f>B13</f>
        <v>0</v>
      </c>
      <c r="AV29" s="30">
        <f>B13</f>
        <v>0</v>
      </c>
      <c r="AW29" s="30">
        <f>B13</f>
        <v>0</v>
      </c>
      <c r="AX29" s="30">
        <f>B13</f>
        <v>0</v>
      </c>
      <c r="AY29" s="30">
        <f>B13</f>
        <v>0</v>
      </c>
      <c r="AZ29" s="30">
        <f>B13</f>
        <v>0</v>
      </c>
      <c r="BA29" s="30">
        <f>B13</f>
        <v>0</v>
      </c>
      <c r="BB29" s="30">
        <f>B13</f>
        <v>0</v>
      </c>
      <c r="BC29" s="30">
        <f>B13</f>
        <v>0</v>
      </c>
      <c r="BD29" s="30">
        <f>B13</f>
        <v>0</v>
      </c>
      <c r="BE29" s="30">
        <f>B13</f>
        <v>0</v>
      </c>
      <c r="BF29" s="30">
        <f>B13</f>
        <v>0</v>
      </c>
      <c r="BG29" s="30">
        <f>B13</f>
        <v>0</v>
      </c>
      <c r="BH29" s="30">
        <f>B13</f>
        <v>0</v>
      </c>
      <c r="BI29" s="30">
        <f>B13</f>
        <v>0</v>
      </c>
      <c r="BJ29" s="30">
        <f>B13</f>
        <v>0</v>
      </c>
      <c r="BK29" s="30"/>
      <c r="BL29" s="30"/>
      <c r="BM29" s="30"/>
      <c r="BN29" s="30"/>
      <c r="BO29" s="30"/>
      <c r="BP29" s="30"/>
      <c r="BQ29" s="30"/>
      <c r="BR29" s="30"/>
      <c r="BS29" s="30"/>
      <c r="BT29" s="30"/>
      <c r="BU29" s="30"/>
      <c r="BV29" s="30"/>
      <c r="BW29" s="30"/>
      <c r="BX29" s="30"/>
      <c r="BY29" s="40"/>
      <c r="BZ29" s="40"/>
      <c r="CA29" s="40"/>
      <c r="CB29" s="40"/>
      <c r="CC29" s="40"/>
      <c r="CD29" s="40"/>
      <c r="CH29" s="30"/>
      <c r="CI29" s="30"/>
      <c r="CJ29" s="30"/>
      <c r="CK29" s="30"/>
      <c r="CL29" s="30"/>
      <c r="CM29" s="30"/>
      <c r="CN29" s="30"/>
      <c r="CO29" s="30"/>
      <c r="CP29" s="30"/>
      <c r="CQ29" s="30"/>
      <c r="CR29" s="30"/>
      <c r="CS29" s="30"/>
      <c r="CT29" s="30"/>
      <c r="CU29" s="30"/>
      <c r="CV29" s="30"/>
      <c r="CW29" s="30"/>
      <c r="CX29" s="30"/>
      <c r="CY29" s="30"/>
      <c r="CZ29" s="30"/>
      <c r="DA29" s="30"/>
      <c r="DB29" s="32"/>
      <c r="DC29" s="30"/>
      <c r="DD29" s="30"/>
      <c r="DE29" s="30"/>
      <c r="DF29" s="30"/>
      <c r="DG29" s="30"/>
      <c r="DH29" s="30"/>
      <c r="DI29" s="30"/>
      <c r="DJ29" s="30"/>
      <c r="DK29" s="30"/>
      <c r="DL29" s="30"/>
      <c r="DM29" s="30"/>
      <c r="DN29" s="30"/>
      <c r="DO29" s="30"/>
      <c r="DP29" s="30"/>
      <c r="DQ29" s="30"/>
      <c r="DR29" s="30"/>
      <c r="DS29" s="30"/>
      <c r="DT29" s="30"/>
      <c r="DU29" s="30"/>
      <c r="DV29" s="30"/>
      <c r="DW29" s="30"/>
      <c r="DX29" s="30"/>
      <c r="DY29" s="30"/>
    </row>
    <row r="30" spans="1:129" ht="20" customHeight="1">
      <c r="M30" s="30"/>
      <c r="N30" s="30"/>
      <c r="O30" s="30"/>
      <c r="P30" s="30"/>
      <c r="Q30" s="30"/>
      <c r="R30" s="30"/>
      <c r="S30" s="30"/>
      <c r="T30" s="30">
        <f>B18</f>
        <v>0</v>
      </c>
      <c r="U30" s="30">
        <f>B18</f>
        <v>0</v>
      </c>
      <c r="V30" s="30"/>
      <c r="W30" s="30">
        <f>B12</f>
        <v>0</v>
      </c>
      <c r="X30" s="30">
        <f>B12</f>
        <v>0</v>
      </c>
      <c r="Y30" s="30">
        <f>B12</f>
        <v>0</v>
      </c>
      <c r="Z30" s="30">
        <f>B12</f>
        <v>0</v>
      </c>
      <c r="AA30" s="30">
        <f>B12</f>
        <v>0</v>
      </c>
      <c r="AB30" s="30">
        <f>B12</f>
        <v>0</v>
      </c>
      <c r="AC30" s="30">
        <f>B12</f>
        <v>0</v>
      </c>
      <c r="AD30" s="30">
        <f>B12</f>
        <v>0</v>
      </c>
      <c r="AE30" s="30">
        <f>B12</f>
        <v>0</v>
      </c>
      <c r="AF30" s="30">
        <f>B12</f>
        <v>0</v>
      </c>
      <c r="AG30" s="30">
        <f>B12</f>
        <v>0</v>
      </c>
      <c r="AH30" s="30">
        <f>B12</f>
        <v>0</v>
      </c>
      <c r="AI30" s="30">
        <f>B12</f>
        <v>0</v>
      </c>
      <c r="AJ30" s="30">
        <f>B12</f>
        <v>0</v>
      </c>
      <c r="AK30" s="30">
        <f>B12</f>
        <v>0</v>
      </c>
      <c r="AL30" s="30">
        <f>B12</f>
        <v>0</v>
      </c>
      <c r="AM30" s="30">
        <f>B12</f>
        <v>0</v>
      </c>
      <c r="AN30" s="30">
        <f>B12</f>
        <v>0</v>
      </c>
      <c r="AO30" s="30">
        <f>B12</f>
        <v>0</v>
      </c>
      <c r="AP30" s="30"/>
      <c r="AQ30" s="30">
        <f>B13</f>
        <v>0</v>
      </c>
      <c r="AR30" s="30">
        <f>B13</f>
        <v>0</v>
      </c>
      <c r="AS30" s="30">
        <f>B13</f>
        <v>0</v>
      </c>
      <c r="AT30" s="30">
        <f>B13</f>
        <v>0</v>
      </c>
      <c r="AU30" s="30">
        <f>B13</f>
        <v>0</v>
      </c>
      <c r="AV30" s="30">
        <f>B13</f>
        <v>0</v>
      </c>
      <c r="AW30" s="30">
        <f>B13</f>
        <v>0</v>
      </c>
      <c r="AX30" s="30">
        <f>B13</f>
        <v>0</v>
      </c>
      <c r="AY30" s="30">
        <f>B13</f>
        <v>0</v>
      </c>
      <c r="AZ30" s="30">
        <f>B13</f>
        <v>0</v>
      </c>
      <c r="BA30" s="30">
        <f>B13</f>
        <v>0</v>
      </c>
      <c r="BB30" s="30">
        <f>B13</f>
        <v>0</v>
      </c>
      <c r="BC30" s="30">
        <f>B13</f>
        <v>0</v>
      </c>
      <c r="BD30" s="30">
        <f>B13</f>
        <v>0</v>
      </c>
      <c r="BE30" s="30">
        <f>B13</f>
        <v>0</v>
      </c>
      <c r="BF30" s="30">
        <f>B13</f>
        <v>0</v>
      </c>
      <c r="BG30" s="30">
        <f>B13</f>
        <v>0</v>
      </c>
      <c r="BH30" s="30">
        <f>B13</f>
        <v>0</v>
      </c>
      <c r="BI30" s="30">
        <f>B13</f>
        <v>0</v>
      </c>
      <c r="BJ30" s="30"/>
      <c r="BK30" s="30">
        <f>B14</f>
        <v>0</v>
      </c>
      <c r="BL30" s="30">
        <f>B14</f>
        <v>0</v>
      </c>
      <c r="BM30" s="30"/>
      <c r="BN30" s="30"/>
      <c r="BO30" s="30"/>
      <c r="BP30" s="30"/>
      <c r="BQ30" s="30"/>
      <c r="BR30" s="30"/>
      <c r="BS30" s="30"/>
      <c r="BT30" s="30"/>
      <c r="BU30" s="30"/>
      <c r="BV30" s="30"/>
      <c r="BW30" s="30"/>
      <c r="BX30" s="30"/>
      <c r="BY30" s="40"/>
      <c r="BZ30" s="40"/>
      <c r="CA30" s="40"/>
      <c r="CB30" s="40"/>
      <c r="CC30" s="40"/>
      <c r="CD30" s="4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row>
    <row r="31" spans="1:129" ht="20" customHeight="1">
      <c r="M31" s="30"/>
      <c r="N31" s="30"/>
      <c r="O31" s="30"/>
      <c r="P31" s="30"/>
      <c r="Q31" s="30"/>
      <c r="R31" s="30"/>
      <c r="S31" s="30">
        <f>B18</f>
        <v>0</v>
      </c>
      <c r="T31" s="30">
        <f>B18</f>
        <v>0</v>
      </c>
      <c r="U31" s="30">
        <f>B18</f>
        <v>0</v>
      </c>
      <c r="V31" s="30">
        <f>B18</f>
        <v>0</v>
      </c>
      <c r="W31" s="30">
        <f>B12</f>
        <v>0</v>
      </c>
      <c r="X31" s="30">
        <f>B12</f>
        <v>0</v>
      </c>
      <c r="Y31" s="30">
        <f>B12</f>
        <v>0</v>
      </c>
      <c r="Z31" s="30">
        <f>B12</f>
        <v>0</v>
      </c>
      <c r="AA31" s="30">
        <f>B12</f>
        <v>0</v>
      </c>
      <c r="AB31" s="30">
        <f>B12</f>
        <v>0</v>
      </c>
      <c r="AC31" s="30">
        <f>B12</f>
        <v>0</v>
      </c>
      <c r="AD31" s="30">
        <f>B12</f>
        <v>0</v>
      </c>
      <c r="AE31" s="30">
        <f>B12</f>
        <v>0</v>
      </c>
      <c r="AF31" s="30">
        <f>B12</f>
        <v>0</v>
      </c>
      <c r="AG31" s="30">
        <f>B12</f>
        <v>0</v>
      </c>
      <c r="AH31" s="30">
        <f>B12</f>
        <v>0</v>
      </c>
      <c r="AI31" s="30">
        <f>B12</f>
        <v>0</v>
      </c>
      <c r="AJ31" s="30">
        <f>B12</f>
        <v>0</v>
      </c>
      <c r="AK31" s="30">
        <f>B12</f>
        <v>0</v>
      </c>
      <c r="AL31" s="30">
        <f>B12</f>
        <v>0</v>
      </c>
      <c r="AM31" s="30">
        <f>B12</f>
        <v>0</v>
      </c>
      <c r="AN31" s="30">
        <f>B12</f>
        <v>0</v>
      </c>
      <c r="AO31" s="30">
        <f>B12</f>
        <v>0</v>
      </c>
      <c r="AP31" s="30"/>
      <c r="AQ31" s="30">
        <f>B13</f>
        <v>0</v>
      </c>
      <c r="AR31" s="30">
        <f>B13</f>
        <v>0</v>
      </c>
      <c r="AS31" s="30">
        <f>B13</f>
        <v>0</v>
      </c>
      <c r="AT31" s="30">
        <f>B13</f>
        <v>0</v>
      </c>
      <c r="AU31" s="30">
        <f>B13</f>
        <v>0</v>
      </c>
      <c r="AV31" s="30">
        <f>B13</f>
        <v>0</v>
      </c>
      <c r="AW31" s="30">
        <f>B13</f>
        <v>0</v>
      </c>
      <c r="AX31" s="30">
        <f>B13</f>
        <v>0</v>
      </c>
      <c r="AY31" s="30">
        <f>B13</f>
        <v>0</v>
      </c>
      <c r="AZ31" s="30">
        <f>B13</f>
        <v>0</v>
      </c>
      <c r="BA31" s="30">
        <f>B13</f>
        <v>0</v>
      </c>
      <c r="BB31" s="30">
        <f>B13</f>
        <v>0</v>
      </c>
      <c r="BC31" s="30">
        <f>B13</f>
        <v>0</v>
      </c>
      <c r="BD31" s="30">
        <f>B13</f>
        <v>0</v>
      </c>
      <c r="BE31" s="30">
        <f>B13</f>
        <v>0</v>
      </c>
      <c r="BF31" s="30">
        <f>B13</f>
        <v>0</v>
      </c>
      <c r="BG31" s="30">
        <f>B13</f>
        <v>0</v>
      </c>
      <c r="BH31" s="30">
        <f>B13</f>
        <v>0</v>
      </c>
      <c r="BI31" s="30">
        <f>B13</f>
        <v>0</v>
      </c>
      <c r="BJ31" s="30">
        <f>B14</f>
        <v>0</v>
      </c>
      <c r="BK31" s="30">
        <f>B14</f>
        <v>0</v>
      </c>
      <c r="BL31" s="30">
        <f>B14</f>
        <v>0</v>
      </c>
      <c r="BM31" s="30">
        <f>B14</f>
        <v>0</v>
      </c>
      <c r="BN31" s="30"/>
      <c r="BO31" s="30"/>
      <c r="BP31" s="30"/>
      <c r="BQ31" s="30"/>
      <c r="BR31" s="30"/>
      <c r="BS31" s="30"/>
      <c r="BT31" s="30"/>
      <c r="BU31" s="30"/>
      <c r="BV31" s="30"/>
      <c r="BW31" s="30"/>
      <c r="BX31" s="30"/>
      <c r="BY31" s="40"/>
      <c r="BZ31" s="40"/>
      <c r="CA31" s="40"/>
      <c r="CB31" s="40"/>
      <c r="CC31" s="40"/>
      <c r="CD31" s="4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row>
    <row r="32" spans="1:129" ht="20" customHeight="1">
      <c r="M32" s="30"/>
      <c r="N32" s="30"/>
      <c r="O32" s="30"/>
      <c r="P32" s="30"/>
      <c r="Q32" s="30"/>
      <c r="R32" s="30">
        <f>B18</f>
        <v>0</v>
      </c>
      <c r="S32" s="30">
        <f>B18</f>
        <v>0</v>
      </c>
      <c r="T32" s="30">
        <f>B18</f>
        <v>0</v>
      </c>
      <c r="U32" s="30">
        <f>B18</f>
        <v>0</v>
      </c>
      <c r="V32" s="30">
        <f>B18</f>
        <v>0</v>
      </c>
      <c r="W32" s="30">
        <f>B18</f>
        <v>0</v>
      </c>
      <c r="X32" s="30">
        <f>B12</f>
        <v>0</v>
      </c>
      <c r="Y32" s="30">
        <f>B12</f>
        <v>0</v>
      </c>
      <c r="Z32" s="30">
        <f>B12</f>
        <v>0</v>
      </c>
      <c r="AA32" s="30">
        <f>B12</f>
        <v>0</v>
      </c>
      <c r="AB32" s="30">
        <f>B12</f>
        <v>0</v>
      </c>
      <c r="AC32" s="30">
        <f>B12</f>
        <v>0</v>
      </c>
      <c r="AD32" s="30">
        <f>B12</f>
        <v>0</v>
      </c>
      <c r="AE32" s="30">
        <f>B12</f>
        <v>0</v>
      </c>
      <c r="AF32" s="30">
        <f>B12</f>
        <v>0</v>
      </c>
      <c r="AG32" s="30">
        <f>B12</f>
        <v>0</v>
      </c>
      <c r="AH32" s="30">
        <f>B12</f>
        <v>0</v>
      </c>
      <c r="AI32" s="30">
        <f>B12</f>
        <v>0</v>
      </c>
      <c r="AJ32" s="30">
        <f>B12</f>
        <v>0</v>
      </c>
      <c r="AK32" s="30">
        <f>B12</f>
        <v>0</v>
      </c>
      <c r="AL32" s="30">
        <f>B12</f>
        <v>0</v>
      </c>
      <c r="AM32" s="30">
        <f>B12</f>
        <v>0</v>
      </c>
      <c r="AN32" s="30">
        <f>B12</f>
        <v>0</v>
      </c>
      <c r="AO32" s="30">
        <f>B12</f>
        <v>0</v>
      </c>
      <c r="AP32" s="30"/>
      <c r="AQ32" s="30">
        <f>B13</f>
        <v>0</v>
      </c>
      <c r="AR32" s="30">
        <f>B13</f>
        <v>0</v>
      </c>
      <c r="AS32" s="30">
        <f>B13</f>
        <v>0</v>
      </c>
      <c r="AT32" s="30">
        <f>B13</f>
        <v>0</v>
      </c>
      <c r="AU32" s="30">
        <f>B13</f>
        <v>0</v>
      </c>
      <c r="AV32" s="30">
        <f>B13</f>
        <v>0</v>
      </c>
      <c r="AW32" s="30">
        <f>B13</f>
        <v>0</v>
      </c>
      <c r="AX32" s="30">
        <f>B13</f>
        <v>0</v>
      </c>
      <c r="AY32" s="30">
        <f>B13</f>
        <v>0</v>
      </c>
      <c r="AZ32" s="30">
        <f>B13</f>
        <v>0</v>
      </c>
      <c r="BA32" s="30">
        <f>B13</f>
        <v>0</v>
      </c>
      <c r="BB32" s="30">
        <f>B13</f>
        <v>0</v>
      </c>
      <c r="BC32" s="30">
        <f>B13</f>
        <v>0</v>
      </c>
      <c r="BD32" s="30">
        <f>B13</f>
        <v>0</v>
      </c>
      <c r="BE32" s="30">
        <f>B13</f>
        <v>0</v>
      </c>
      <c r="BF32" s="30">
        <f>B13</f>
        <v>0</v>
      </c>
      <c r="BG32" s="30">
        <f>B13</f>
        <v>0</v>
      </c>
      <c r="BH32" s="30">
        <f>B13</f>
        <v>0</v>
      </c>
      <c r="BI32" s="30">
        <f>B14</f>
        <v>0</v>
      </c>
      <c r="BJ32" s="30">
        <f>B14</f>
        <v>0</v>
      </c>
      <c r="BK32" s="30">
        <f>B14</f>
        <v>0</v>
      </c>
      <c r="BL32" s="30">
        <f>B14</f>
        <v>0</v>
      </c>
      <c r="BM32" s="30">
        <f>B14</f>
        <v>0</v>
      </c>
      <c r="BN32" s="30">
        <f>B14</f>
        <v>0</v>
      </c>
      <c r="BO32" s="30"/>
      <c r="BP32" s="30"/>
      <c r="BQ32" s="30"/>
      <c r="BR32" s="30"/>
      <c r="BS32" s="30"/>
      <c r="BT32" s="30"/>
      <c r="BU32" s="30"/>
      <c r="BV32" s="30"/>
      <c r="BW32" s="30"/>
      <c r="BX32" s="30"/>
      <c r="BY32" s="40"/>
      <c r="BZ32" s="40"/>
      <c r="CA32" s="40"/>
      <c r="CB32" s="40"/>
      <c r="CC32" s="40"/>
      <c r="CD32" s="4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row>
    <row r="33" spans="10:129" ht="20" customHeight="1">
      <c r="M33" s="30"/>
      <c r="N33" s="30"/>
      <c r="O33" s="30"/>
      <c r="P33" s="30"/>
      <c r="Q33" s="30">
        <f>B18</f>
        <v>0</v>
      </c>
      <c r="R33" s="30">
        <f>B18</f>
        <v>0</v>
      </c>
      <c r="S33" s="30">
        <f>B18</f>
        <v>0</v>
      </c>
      <c r="T33" s="30">
        <f>B18</f>
        <v>0</v>
      </c>
      <c r="U33" s="30">
        <f>B18</f>
        <v>0</v>
      </c>
      <c r="V33" s="30">
        <f>B18</f>
        <v>0</v>
      </c>
      <c r="W33" s="30">
        <f>B18</f>
        <v>0</v>
      </c>
      <c r="X33" s="30">
        <f>B18</f>
        <v>0</v>
      </c>
      <c r="Y33" s="30">
        <f>B12</f>
        <v>0</v>
      </c>
      <c r="Z33" s="30">
        <f>B12</f>
        <v>0</v>
      </c>
      <c r="AA33" s="30">
        <f>B12</f>
        <v>0</v>
      </c>
      <c r="AB33" s="30">
        <f>B12</f>
        <v>0</v>
      </c>
      <c r="AC33" s="30">
        <f>B12</f>
        <v>0</v>
      </c>
      <c r="AD33" s="30">
        <f>B12</f>
        <v>0</v>
      </c>
      <c r="AE33" s="30">
        <f>B12</f>
        <v>0</v>
      </c>
      <c r="AF33" s="30">
        <f>B12</f>
        <v>0</v>
      </c>
      <c r="AG33" s="30">
        <f>B12</f>
        <v>0</v>
      </c>
      <c r="AH33" s="30">
        <f>B12</f>
        <v>0</v>
      </c>
      <c r="AI33" s="30">
        <f>B12</f>
        <v>0</v>
      </c>
      <c r="AJ33" s="30">
        <f>B12</f>
        <v>0</v>
      </c>
      <c r="AK33" s="30">
        <f>B12</f>
        <v>0</v>
      </c>
      <c r="AL33" s="30">
        <f>B12</f>
        <v>0</v>
      </c>
      <c r="AM33" s="30">
        <f>B12</f>
        <v>0</v>
      </c>
      <c r="AN33" s="30">
        <f>B12</f>
        <v>0</v>
      </c>
      <c r="AO33" s="30">
        <f>B12</f>
        <v>0</v>
      </c>
      <c r="AP33" s="30"/>
      <c r="AQ33" s="30">
        <f>B13</f>
        <v>0</v>
      </c>
      <c r="AR33" s="30">
        <f>B13</f>
        <v>0</v>
      </c>
      <c r="AS33" s="30">
        <f>B13</f>
        <v>0</v>
      </c>
      <c r="AT33" s="30">
        <f>B13</f>
        <v>0</v>
      </c>
      <c r="AU33" s="30">
        <f>B13</f>
        <v>0</v>
      </c>
      <c r="AV33" s="30">
        <f>B13</f>
        <v>0</v>
      </c>
      <c r="AW33" s="30">
        <f>B13</f>
        <v>0</v>
      </c>
      <c r="AX33" s="30">
        <f>B13</f>
        <v>0</v>
      </c>
      <c r="AY33" s="30">
        <f>B13</f>
        <v>0</v>
      </c>
      <c r="AZ33" s="30">
        <f>B13</f>
        <v>0</v>
      </c>
      <c r="BA33" s="30">
        <f>B13</f>
        <v>0</v>
      </c>
      <c r="BB33" s="30">
        <f>B13</f>
        <v>0</v>
      </c>
      <c r="BC33" s="30">
        <f>B13</f>
        <v>0</v>
      </c>
      <c r="BD33" s="30">
        <f>B13</f>
        <v>0</v>
      </c>
      <c r="BE33" s="30">
        <f>B13</f>
        <v>0</v>
      </c>
      <c r="BF33" s="30">
        <f>B13</f>
        <v>0</v>
      </c>
      <c r="BG33" s="30">
        <f>B13</f>
        <v>0</v>
      </c>
      <c r="BH33" s="30">
        <f>B14</f>
        <v>0</v>
      </c>
      <c r="BI33" s="30">
        <f>B14</f>
        <v>0</v>
      </c>
      <c r="BJ33" s="30">
        <f>B14</f>
        <v>0</v>
      </c>
      <c r="BK33" s="30">
        <f>B14</f>
        <v>0</v>
      </c>
      <c r="BL33" s="30">
        <f>B14</f>
        <v>0</v>
      </c>
      <c r="BM33" s="30">
        <f>B14</f>
        <v>0</v>
      </c>
      <c r="BN33" s="30">
        <f>B14</f>
        <v>0</v>
      </c>
      <c r="BO33" s="30">
        <f>B14</f>
        <v>0</v>
      </c>
      <c r="BP33" s="30"/>
      <c r="BQ33" s="30"/>
      <c r="BR33" s="30"/>
      <c r="BS33" s="30"/>
      <c r="BT33" s="30"/>
      <c r="BU33" s="30"/>
      <c r="BV33" s="30"/>
      <c r="BW33" s="30"/>
      <c r="BX33" s="30"/>
      <c r="BY33" s="40"/>
      <c r="BZ33" s="40"/>
      <c r="CA33" s="40"/>
      <c r="CB33" s="40"/>
      <c r="CC33" s="40"/>
      <c r="CD33" s="4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row>
    <row r="34" spans="10:129" ht="20" customHeight="1">
      <c r="M34" s="30"/>
      <c r="N34" s="30"/>
      <c r="O34" s="30"/>
      <c r="P34" s="30">
        <f>B18</f>
        <v>0</v>
      </c>
      <c r="Q34" s="30">
        <f>B18</f>
        <v>0</v>
      </c>
      <c r="R34" s="30">
        <f>B18</f>
        <v>0</v>
      </c>
      <c r="S34" s="30">
        <f>B18</f>
        <v>0</v>
      </c>
      <c r="T34" s="30">
        <f>B18</f>
        <v>0</v>
      </c>
      <c r="U34" s="30">
        <f>B18</f>
        <v>0</v>
      </c>
      <c r="V34" s="30">
        <f>B18</f>
        <v>0</v>
      </c>
      <c r="W34" s="30">
        <f>B18</f>
        <v>0</v>
      </c>
      <c r="X34" s="30">
        <f>B18</f>
        <v>0</v>
      </c>
      <c r="Y34" s="30">
        <f>B18</f>
        <v>0</v>
      </c>
      <c r="Z34" s="30">
        <f>B12</f>
        <v>0</v>
      </c>
      <c r="AA34" s="30">
        <f>B12</f>
        <v>0</v>
      </c>
      <c r="AB34" s="30">
        <f>B12</f>
        <v>0</v>
      </c>
      <c r="AC34" s="30">
        <f>B12</f>
        <v>0</v>
      </c>
      <c r="AD34" s="30">
        <f>B12</f>
        <v>0</v>
      </c>
      <c r="AE34" s="30">
        <f>B12</f>
        <v>0</v>
      </c>
      <c r="AF34" s="30">
        <f>B12</f>
        <v>0</v>
      </c>
      <c r="AG34" s="30">
        <f>B12</f>
        <v>0</v>
      </c>
      <c r="AH34" s="30">
        <f>B12</f>
        <v>0</v>
      </c>
      <c r="AI34" s="30">
        <f>B12</f>
        <v>0</v>
      </c>
      <c r="AJ34" s="30">
        <f>B12</f>
        <v>0</v>
      </c>
      <c r="AK34" s="30">
        <f>B12</f>
        <v>0</v>
      </c>
      <c r="AL34" s="30">
        <f>B12</f>
        <v>0</v>
      </c>
      <c r="AM34" s="30">
        <f>B12</f>
        <v>0</v>
      </c>
      <c r="AN34" s="30">
        <f>B12</f>
        <v>0</v>
      </c>
      <c r="AO34" s="30">
        <f>B12</f>
        <v>0</v>
      </c>
      <c r="AP34" s="30"/>
      <c r="AQ34" s="30">
        <f>B13</f>
        <v>0</v>
      </c>
      <c r="AR34" s="30">
        <f>B13</f>
        <v>0</v>
      </c>
      <c r="AS34" s="30">
        <f>B13</f>
        <v>0</v>
      </c>
      <c r="AT34" s="30">
        <f>B13</f>
        <v>0</v>
      </c>
      <c r="AU34" s="30">
        <f>B13</f>
        <v>0</v>
      </c>
      <c r="AV34" s="30">
        <f>B13</f>
        <v>0</v>
      </c>
      <c r="AW34" s="30">
        <f>B13</f>
        <v>0</v>
      </c>
      <c r="AX34" s="30">
        <f>B13</f>
        <v>0</v>
      </c>
      <c r="AY34" s="30">
        <f>B13</f>
        <v>0</v>
      </c>
      <c r="AZ34" s="30">
        <f>B13</f>
        <v>0</v>
      </c>
      <c r="BA34" s="30">
        <f>B13</f>
        <v>0</v>
      </c>
      <c r="BB34" s="30">
        <f>B13</f>
        <v>0</v>
      </c>
      <c r="BC34" s="30">
        <f>B13</f>
        <v>0</v>
      </c>
      <c r="BD34" s="30">
        <f>B13</f>
        <v>0</v>
      </c>
      <c r="BE34" s="30">
        <f>B13</f>
        <v>0</v>
      </c>
      <c r="BF34" s="30">
        <f>B13</f>
        <v>0</v>
      </c>
      <c r="BG34" s="30">
        <f>B14</f>
        <v>0</v>
      </c>
      <c r="BH34" s="30">
        <f>B14</f>
        <v>0</v>
      </c>
      <c r="BI34" s="30">
        <f>B14</f>
        <v>0</v>
      </c>
      <c r="BJ34" s="30">
        <f>B14</f>
        <v>0</v>
      </c>
      <c r="BK34" s="30">
        <f>B14</f>
        <v>0</v>
      </c>
      <c r="BL34" s="30">
        <f>B14</f>
        <v>0</v>
      </c>
      <c r="BM34" s="30">
        <f>B14</f>
        <v>0</v>
      </c>
      <c r="BN34" s="30">
        <f>B14</f>
        <v>0</v>
      </c>
      <c r="BO34" s="30">
        <f>B14</f>
        <v>0</v>
      </c>
      <c r="BP34" s="30"/>
      <c r="BQ34" s="30"/>
      <c r="BR34" s="30"/>
      <c r="BS34" s="30"/>
      <c r="BT34" s="30"/>
      <c r="BU34" s="30"/>
      <c r="BV34" s="30"/>
      <c r="BW34" s="30"/>
      <c r="BX34" s="30"/>
      <c r="BY34" s="40"/>
      <c r="BZ34" s="40"/>
      <c r="CA34" s="40"/>
      <c r="CB34" s="40"/>
      <c r="CC34" s="40"/>
      <c r="CD34" s="4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row>
    <row r="35" spans="10:129" ht="20" customHeight="1">
      <c r="M35" s="30"/>
      <c r="N35" s="30"/>
      <c r="O35" s="30">
        <f>B18</f>
        <v>0</v>
      </c>
      <c r="P35" s="30">
        <f>B18</f>
        <v>0</v>
      </c>
      <c r="Q35" s="30">
        <f>B18</f>
        <v>0</v>
      </c>
      <c r="R35" s="30">
        <f>B18</f>
        <v>0</v>
      </c>
      <c r="S35" s="30">
        <f>B18</f>
        <v>0</v>
      </c>
      <c r="T35" s="30">
        <f>B18</f>
        <v>0</v>
      </c>
      <c r="U35" s="30">
        <f>B18</f>
        <v>0</v>
      </c>
      <c r="V35" s="30">
        <f>B18</f>
        <v>0</v>
      </c>
      <c r="W35" s="30">
        <f>B18</f>
        <v>0</v>
      </c>
      <c r="X35" s="30">
        <f>B18</f>
        <v>0</v>
      </c>
      <c r="Y35" s="30">
        <f>B18</f>
        <v>0</v>
      </c>
      <c r="Z35" s="30"/>
      <c r="AA35" s="30">
        <f>B12</f>
        <v>0</v>
      </c>
      <c r="AB35" s="30">
        <f>B12</f>
        <v>0</v>
      </c>
      <c r="AC35" s="30">
        <f>B12</f>
        <v>0</v>
      </c>
      <c r="AD35" s="30">
        <f>B12</f>
        <v>0</v>
      </c>
      <c r="AE35" s="30">
        <f>B12</f>
        <v>0</v>
      </c>
      <c r="AF35" s="30">
        <f>B12</f>
        <v>0</v>
      </c>
      <c r="AG35" s="30">
        <f>B12</f>
        <v>0</v>
      </c>
      <c r="AH35" s="30">
        <f>B12</f>
        <v>0</v>
      </c>
      <c r="AI35" s="30">
        <f>B12</f>
        <v>0</v>
      </c>
      <c r="AJ35" s="30">
        <f>B12</f>
        <v>0</v>
      </c>
      <c r="AK35" s="30">
        <f>B12</f>
        <v>0</v>
      </c>
      <c r="AL35" s="30">
        <f>B12</f>
        <v>0</v>
      </c>
      <c r="AM35" s="30">
        <f>B12</f>
        <v>0</v>
      </c>
      <c r="AN35" s="30">
        <f>B12</f>
        <v>0</v>
      </c>
      <c r="AO35" s="30">
        <f>B12</f>
        <v>0</v>
      </c>
      <c r="AP35" s="30"/>
      <c r="AQ35" s="30">
        <f>B13</f>
        <v>0</v>
      </c>
      <c r="AR35" s="30">
        <f>B13</f>
        <v>0</v>
      </c>
      <c r="AS35" s="30">
        <f>B13</f>
        <v>0</v>
      </c>
      <c r="AT35" s="30">
        <f>B13</f>
        <v>0</v>
      </c>
      <c r="AU35" s="30">
        <f>B13</f>
        <v>0</v>
      </c>
      <c r="AV35" s="30">
        <f>B13</f>
        <v>0</v>
      </c>
      <c r="AW35" s="30">
        <f>B13</f>
        <v>0</v>
      </c>
      <c r="AX35" s="30">
        <f>B13</f>
        <v>0</v>
      </c>
      <c r="AY35" s="30">
        <f>B13</f>
        <v>0</v>
      </c>
      <c r="AZ35" s="30">
        <f>B13</f>
        <v>0</v>
      </c>
      <c r="BA35" s="30">
        <f>B13</f>
        <v>0</v>
      </c>
      <c r="BB35" s="30">
        <f>B13</f>
        <v>0</v>
      </c>
      <c r="BC35" s="30">
        <f>B13</f>
        <v>0</v>
      </c>
      <c r="BD35" s="30">
        <f>B13</f>
        <v>0</v>
      </c>
      <c r="BE35" s="30">
        <f>B13</f>
        <v>0</v>
      </c>
      <c r="BF35" s="30">
        <f>B14</f>
        <v>0</v>
      </c>
      <c r="BG35" s="30">
        <f>B14</f>
        <v>0</v>
      </c>
      <c r="BH35" s="30">
        <f>B14</f>
        <v>0</v>
      </c>
      <c r="BI35" s="30">
        <f>B14</f>
        <v>0</v>
      </c>
      <c r="BJ35" s="30">
        <f>B14</f>
        <v>0</v>
      </c>
      <c r="BK35" s="30">
        <f>B14</f>
        <v>0</v>
      </c>
      <c r="BL35" s="30">
        <f>B14</f>
        <v>0</v>
      </c>
      <c r="BM35" s="30">
        <f>B14</f>
        <v>0</v>
      </c>
      <c r="BN35" s="30">
        <f>B14</f>
        <v>0</v>
      </c>
      <c r="BO35" s="30">
        <f>B14</f>
        <v>0</v>
      </c>
      <c r="BP35" s="30">
        <f>B14</f>
        <v>0</v>
      </c>
      <c r="BQ35" s="30"/>
      <c r="BR35" s="30"/>
      <c r="BS35" s="30"/>
      <c r="BT35" s="30"/>
      <c r="BU35" s="30"/>
      <c r="BV35" s="30"/>
      <c r="BW35" s="30"/>
      <c r="BX35" s="30"/>
      <c r="BY35" s="40"/>
      <c r="BZ35" s="40"/>
      <c r="CA35" s="40"/>
      <c r="CB35" s="40"/>
      <c r="CC35" s="40"/>
      <c r="CD35" s="4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row>
    <row r="36" spans="10:129" ht="20" customHeight="1">
      <c r="M36" s="30"/>
      <c r="N36" s="30"/>
      <c r="O36" s="30">
        <f>B18</f>
        <v>0</v>
      </c>
      <c r="P36" s="30">
        <f>B18</f>
        <v>0</v>
      </c>
      <c r="Q36" s="30">
        <f>B18</f>
        <v>0</v>
      </c>
      <c r="R36" s="30">
        <f>B18</f>
        <v>0</v>
      </c>
      <c r="S36" s="30">
        <f>B18</f>
        <v>0</v>
      </c>
      <c r="T36" s="30">
        <f>B18</f>
        <v>0</v>
      </c>
      <c r="U36" s="30">
        <f>B18</f>
        <v>0</v>
      </c>
      <c r="V36" s="30">
        <f>B18</f>
        <v>0</v>
      </c>
      <c r="W36" s="30">
        <f>B18</f>
        <v>0</v>
      </c>
      <c r="X36" s="30">
        <f>B18</f>
        <v>0</v>
      </c>
      <c r="Y36" s="30">
        <f>B18</f>
        <v>0</v>
      </c>
      <c r="Z36" s="30">
        <f>B18</f>
        <v>0</v>
      </c>
      <c r="AA36" s="30">
        <f>B12</f>
        <v>0</v>
      </c>
      <c r="AB36" s="30">
        <f>B12</f>
        <v>0</v>
      </c>
      <c r="AC36" s="30">
        <f>B12</f>
        <v>0</v>
      </c>
      <c r="AD36" s="30">
        <f>B12</f>
        <v>0</v>
      </c>
      <c r="AE36" s="30">
        <f>B12</f>
        <v>0</v>
      </c>
      <c r="AF36" s="30">
        <f>B12</f>
        <v>0</v>
      </c>
      <c r="AG36" s="30">
        <f>B12</f>
        <v>0</v>
      </c>
      <c r="AH36" s="30">
        <f>B12</f>
        <v>0</v>
      </c>
      <c r="AI36" s="30">
        <f>B12</f>
        <v>0</v>
      </c>
      <c r="AJ36" s="30">
        <f>B12</f>
        <v>0</v>
      </c>
      <c r="AK36" s="30">
        <f>B2</f>
        <v>0</v>
      </c>
      <c r="AL36" s="30">
        <f>B2</f>
        <v>0</v>
      </c>
      <c r="AM36" s="30">
        <f>B2</f>
        <v>0</v>
      </c>
      <c r="AN36" s="30">
        <f>B2</f>
        <v>0</v>
      </c>
      <c r="AO36" s="30">
        <f>B2</f>
        <v>0</v>
      </c>
      <c r="AP36" s="30"/>
      <c r="AQ36" s="30">
        <f>B3</f>
        <v>0</v>
      </c>
      <c r="AR36" s="30">
        <f>B3</f>
        <v>0</v>
      </c>
      <c r="AS36" s="30">
        <f>B3</f>
        <v>0</v>
      </c>
      <c r="AT36" s="30">
        <f>B3</f>
        <v>0</v>
      </c>
      <c r="AU36" s="30">
        <f>B13</f>
        <v>0</v>
      </c>
      <c r="AV36" s="30">
        <f>B13</f>
        <v>0</v>
      </c>
      <c r="AW36" s="30">
        <f>B13</f>
        <v>0</v>
      </c>
      <c r="AX36" s="30">
        <f>B13</f>
        <v>0</v>
      </c>
      <c r="AY36" s="30">
        <f>B13</f>
        <v>0</v>
      </c>
      <c r="AZ36" s="30">
        <f>B13</f>
        <v>0</v>
      </c>
      <c r="BA36" s="30">
        <f>B13</f>
        <v>0</v>
      </c>
      <c r="BB36" s="30">
        <f>B13</f>
        <v>0</v>
      </c>
      <c r="BC36" s="30">
        <f>B13</f>
        <v>0</v>
      </c>
      <c r="BD36" s="30">
        <f>B13</f>
        <v>0</v>
      </c>
      <c r="BE36" s="30">
        <f>B13</f>
        <v>0</v>
      </c>
      <c r="BF36" s="30">
        <f>B14</f>
        <v>0</v>
      </c>
      <c r="BG36" s="30">
        <f>B14</f>
        <v>0</v>
      </c>
      <c r="BH36" s="30">
        <f>B14</f>
        <v>0</v>
      </c>
      <c r="BI36" s="30">
        <f>B14</f>
        <v>0</v>
      </c>
      <c r="BJ36" s="30">
        <f>B14</f>
        <v>0</v>
      </c>
      <c r="BK36" s="30">
        <f>B14</f>
        <v>0</v>
      </c>
      <c r="BL36" s="30">
        <f>B14</f>
        <v>0</v>
      </c>
      <c r="BM36" s="30">
        <f>B14</f>
        <v>0</v>
      </c>
      <c r="BN36" s="30">
        <f>B14</f>
        <v>0</v>
      </c>
      <c r="BO36" s="30">
        <f>B14</f>
        <v>0</v>
      </c>
      <c r="BP36" s="30">
        <f>B14</f>
        <v>0</v>
      </c>
      <c r="BQ36" s="30">
        <f>B14</f>
        <v>0</v>
      </c>
      <c r="BR36" s="30"/>
      <c r="BS36" s="30"/>
      <c r="BT36" s="30"/>
      <c r="BU36" s="30"/>
      <c r="BV36" s="30"/>
      <c r="BW36" s="30"/>
      <c r="BX36" s="30"/>
      <c r="BY36" s="40"/>
      <c r="BZ36" s="40"/>
      <c r="CA36" s="40"/>
      <c r="CB36" s="40"/>
      <c r="CC36" s="40"/>
      <c r="CD36" s="4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row>
    <row r="37" spans="10:129" ht="20" customHeight="1">
      <c r="M37" s="30"/>
      <c r="N37" s="30">
        <f>B18</f>
        <v>0</v>
      </c>
      <c r="O37" s="30">
        <f>B18</f>
        <v>0</v>
      </c>
      <c r="P37" s="30">
        <f>B18</f>
        <v>0</v>
      </c>
      <c r="Q37" s="30">
        <f>B18</f>
        <v>0</v>
      </c>
      <c r="R37" s="30">
        <f>B18</f>
        <v>0</v>
      </c>
      <c r="S37" s="30">
        <f>B18</f>
        <v>0</v>
      </c>
      <c r="T37" s="30">
        <f>B18</f>
        <v>0</v>
      </c>
      <c r="U37" s="30">
        <f>B18</f>
        <v>0</v>
      </c>
      <c r="V37" s="30">
        <f>B18</f>
        <v>0</v>
      </c>
      <c r="W37" s="30">
        <f>B18</f>
        <v>0</v>
      </c>
      <c r="X37" s="30">
        <f>B18</f>
        <v>0</v>
      </c>
      <c r="Y37" s="30">
        <f>B18</f>
        <v>0</v>
      </c>
      <c r="Z37" s="30">
        <f>B18</f>
        <v>0</v>
      </c>
      <c r="AA37" s="30">
        <f>B18</f>
        <v>0</v>
      </c>
      <c r="AB37" s="30">
        <f>B12</f>
        <v>0</v>
      </c>
      <c r="AC37" s="32">
        <f>B12</f>
        <v>0</v>
      </c>
      <c r="AD37" s="30">
        <f>B12</f>
        <v>0</v>
      </c>
      <c r="AE37" s="30">
        <f>B12</f>
        <v>0</v>
      </c>
      <c r="AF37" s="30">
        <f>B12</f>
        <v>0</v>
      </c>
      <c r="AG37" s="30">
        <f>B12</f>
        <v>0</v>
      </c>
      <c r="AH37" s="30">
        <f>B12</f>
        <v>0</v>
      </c>
      <c r="AI37" s="30">
        <f>B2</f>
        <v>0</v>
      </c>
      <c r="AJ37" s="30">
        <f>B2</f>
        <v>0</v>
      </c>
      <c r="AK37" s="30">
        <f>B2</f>
        <v>0</v>
      </c>
      <c r="AL37" s="30">
        <f>B2</f>
        <v>0</v>
      </c>
      <c r="AM37" s="30">
        <f>B2</f>
        <v>0</v>
      </c>
      <c r="AN37" s="30">
        <f>B2</f>
        <v>0</v>
      </c>
      <c r="AO37" s="30">
        <f>B2</f>
        <v>0</v>
      </c>
      <c r="AP37" s="30"/>
      <c r="AQ37" s="30">
        <f>B3</f>
        <v>0</v>
      </c>
      <c r="AR37" s="30">
        <f>B3</f>
        <v>0</v>
      </c>
      <c r="AS37" s="30">
        <f>B3</f>
        <v>0</v>
      </c>
      <c r="AT37" s="30">
        <f>B3</f>
        <v>0</v>
      </c>
      <c r="AU37" s="30">
        <f>B3</f>
        <v>0</v>
      </c>
      <c r="AV37" s="30">
        <f>B3</f>
        <v>0</v>
      </c>
      <c r="AW37" s="30">
        <f>B3</f>
        <v>0</v>
      </c>
      <c r="AX37" s="30">
        <f>B2</f>
        <v>0</v>
      </c>
      <c r="AY37" s="30">
        <f>B13</f>
        <v>0</v>
      </c>
      <c r="AZ37" s="30">
        <f>B13</f>
        <v>0</v>
      </c>
      <c r="BA37" s="30">
        <f>B13</f>
        <v>0</v>
      </c>
      <c r="BB37" s="30">
        <f>B13</f>
        <v>0</v>
      </c>
      <c r="BC37" s="30">
        <f>B13</f>
        <v>0</v>
      </c>
      <c r="BD37" s="30">
        <f>B13</f>
        <v>0</v>
      </c>
      <c r="BE37" s="30">
        <f>B14</f>
        <v>0</v>
      </c>
      <c r="BF37" s="30">
        <f>B14</f>
        <v>0</v>
      </c>
      <c r="BG37" s="30">
        <f>B14</f>
        <v>0</v>
      </c>
      <c r="BH37" s="30">
        <f>B14</f>
        <v>0</v>
      </c>
      <c r="BI37" s="30">
        <f>B14</f>
        <v>0</v>
      </c>
      <c r="BJ37" s="30">
        <f>B14</f>
        <v>0</v>
      </c>
      <c r="BK37" s="30">
        <f>B14</f>
        <v>0</v>
      </c>
      <c r="BL37" s="30">
        <f>B14</f>
        <v>0</v>
      </c>
      <c r="BM37" s="30">
        <f>B14</f>
        <v>0</v>
      </c>
      <c r="BN37" s="30">
        <f>B14</f>
        <v>0</v>
      </c>
      <c r="BO37" s="30">
        <f>B14</f>
        <v>0</v>
      </c>
      <c r="BP37" s="30">
        <f>B14</f>
        <v>0</v>
      </c>
      <c r="BQ37" s="30">
        <f>B14</f>
        <v>0</v>
      </c>
      <c r="BR37" s="30"/>
      <c r="BS37" s="30"/>
      <c r="BT37" s="30"/>
      <c r="BU37" s="30"/>
      <c r="BV37" s="30"/>
      <c r="BW37" s="30"/>
      <c r="BX37" s="30"/>
      <c r="BY37" s="40"/>
      <c r="BZ37" s="40"/>
      <c r="CA37" s="40"/>
      <c r="CB37" s="40"/>
      <c r="CC37" s="40"/>
      <c r="CD37" s="40"/>
      <c r="CL37" s="30"/>
      <c r="CM37" s="30"/>
      <c r="CN37" s="30"/>
      <c r="CO37" s="30"/>
      <c r="CP37" s="30"/>
      <c r="CQ37" s="30"/>
      <c r="CR37" s="30"/>
      <c r="CS37" s="30"/>
      <c r="CT37" s="30"/>
      <c r="CU37" s="30"/>
      <c r="CV37" s="30"/>
      <c r="CW37" s="30"/>
      <c r="CX37" s="30"/>
      <c r="CY37" s="30"/>
      <c r="CZ37" s="30"/>
      <c r="DA37" s="30"/>
      <c r="DB37" s="32"/>
      <c r="DC37" s="30"/>
      <c r="DD37" s="30"/>
      <c r="DE37" s="30"/>
      <c r="DF37" s="30"/>
      <c r="DG37" s="30"/>
      <c r="DH37" s="30"/>
      <c r="DI37" s="30"/>
      <c r="DJ37" s="30"/>
      <c r="DK37" s="30"/>
      <c r="DL37" s="30"/>
      <c r="DM37" s="30"/>
      <c r="DN37" s="30"/>
      <c r="DO37" s="30"/>
      <c r="DP37" s="30"/>
      <c r="DQ37" s="30"/>
      <c r="DR37" s="30"/>
      <c r="DS37" s="30"/>
      <c r="DT37" s="30"/>
      <c r="DU37" s="30"/>
      <c r="DV37" s="30"/>
      <c r="DW37" s="30"/>
      <c r="DX37" s="30"/>
      <c r="DY37" s="30"/>
    </row>
    <row r="38" spans="10:129" ht="20" customHeight="1">
      <c r="M38" s="30">
        <f>B18</f>
        <v>0</v>
      </c>
      <c r="N38" s="30">
        <f>B18</f>
        <v>0</v>
      </c>
      <c r="O38" s="30">
        <f>B18</f>
        <v>0</v>
      </c>
      <c r="P38" s="30">
        <f>B18</f>
        <v>0</v>
      </c>
      <c r="Q38" s="30">
        <f>B18</f>
        <v>0</v>
      </c>
      <c r="R38" s="30">
        <f>B18</f>
        <v>0</v>
      </c>
      <c r="S38" s="30">
        <f>B18</f>
        <v>0</v>
      </c>
      <c r="T38" s="30">
        <f>B18</f>
        <v>0</v>
      </c>
      <c r="U38" s="30">
        <f>B18</f>
        <v>0</v>
      </c>
      <c r="V38" s="30">
        <f>B18</f>
        <v>0</v>
      </c>
      <c r="W38" s="30">
        <f>B18</f>
        <v>0</v>
      </c>
      <c r="X38" s="30">
        <f>B18</f>
        <v>0</v>
      </c>
      <c r="Y38" s="30">
        <f>B18</f>
        <v>0</v>
      </c>
      <c r="Z38" s="30">
        <f>B18</f>
        <v>0</v>
      </c>
      <c r="AA38" s="30">
        <f>B18</f>
        <v>0</v>
      </c>
      <c r="AB38" s="30">
        <f>B18</f>
        <v>0</v>
      </c>
      <c r="AC38" s="30">
        <f>B12</f>
        <v>0</v>
      </c>
      <c r="AD38" s="32">
        <f>B12</f>
        <v>0</v>
      </c>
      <c r="AE38" s="30">
        <f>B12</f>
        <v>0</v>
      </c>
      <c r="AF38" s="30">
        <f>B12</f>
        <v>0</v>
      </c>
      <c r="AG38" s="30">
        <f>B2</f>
        <v>0</v>
      </c>
      <c r="AH38" s="30">
        <f>B2</f>
        <v>0</v>
      </c>
      <c r="AI38" s="30">
        <f>B2</f>
        <v>0</v>
      </c>
      <c r="AJ38" s="30">
        <f>B2</f>
        <v>0</v>
      </c>
      <c r="AK38" s="30">
        <f>B2</f>
        <v>0</v>
      </c>
      <c r="AL38" s="30">
        <f>B2</f>
        <v>0</v>
      </c>
      <c r="AM38" s="30">
        <f>B2</f>
        <v>0</v>
      </c>
      <c r="AN38" s="30">
        <f>B2</f>
        <v>0</v>
      </c>
      <c r="AO38" s="30">
        <f>B2</f>
        <v>0</v>
      </c>
      <c r="AP38" s="30"/>
      <c r="AQ38" s="30">
        <f>B3</f>
        <v>0</v>
      </c>
      <c r="AR38" s="30">
        <f>B3</f>
        <v>0</v>
      </c>
      <c r="AS38" s="30">
        <f>B3</f>
        <v>0</v>
      </c>
      <c r="AT38" s="30">
        <f>B3</f>
        <v>0</v>
      </c>
      <c r="AU38" s="30">
        <f>B3</f>
        <v>0</v>
      </c>
      <c r="AV38" s="30">
        <f>B3</f>
        <v>0</v>
      </c>
      <c r="AW38" s="30">
        <f>B3</f>
        <v>0</v>
      </c>
      <c r="AX38" s="30">
        <f>B3</f>
        <v>0</v>
      </c>
      <c r="AY38" s="30">
        <f>B13</f>
        <v>0</v>
      </c>
      <c r="AZ38" s="30">
        <f>D3</f>
        <v>0</v>
      </c>
      <c r="BA38" s="30">
        <f>B13</f>
        <v>0</v>
      </c>
      <c r="BB38" s="30">
        <f>B13</f>
        <v>0</v>
      </c>
      <c r="BC38" s="30">
        <f>B13</f>
        <v>0</v>
      </c>
      <c r="BD38" s="30">
        <f>B14</f>
        <v>0</v>
      </c>
      <c r="BE38" s="30">
        <f>B14</f>
        <v>0</v>
      </c>
      <c r="BF38" s="30">
        <f>B14</f>
        <v>0</v>
      </c>
      <c r="BG38" s="30">
        <f>B14</f>
        <v>0</v>
      </c>
      <c r="BH38" s="30">
        <f>B14</f>
        <v>0</v>
      </c>
      <c r="BI38" s="30">
        <f>B14</f>
        <v>0</v>
      </c>
      <c r="BJ38" s="30">
        <f>B14</f>
        <v>0</v>
      </c>
      <c r="BK38" s="30">
        <f>B14</f>
        <v>0</v>
      </c>
      <c r="BL38" s="30">
        <f>B14</f>
        <v>0</v>
      </c>
      <c r="BM38" s="30">
        <f>B14</f>
        <v>0</v>
      </c>
      <c r="BN38" s="30">
        <f>B14</f>
        <v>0</v>
      </c>
      <c r="BO38" s="30">
        <f>B14</f>
        <v>0</v>
      </c>
      <c r="BP38" s="30">
        <f>B14</f>
        <v>0</v>
      </c>
      <c r="BQ38" s="30">
        <f>B14</f>
        <v>0</v>
      </c>
      <c r="BR38" s="30">
        <f>B14</f>
        <v>0</v>
      </c>
      <c r="BS38" s="30"/>
      <c r="BT38" s="30"/>
      <c r="BU38" s="30"/>
      <c r="BV38" s="30"/>
      <c r="BW38" s="30"/>
      <c r="BX38" s="30"/>
      <c r="BY38" s="40"/>
      <c r="BZ38" s="40"/>
      <c r="CA38" s="40"/>
      <c r="CB38" s="40"/>
      <c r="CC38" s="40"/>
      <c r="CD38" s="40"/>
      <c r="CL38" s="30"/>
      <c r="CM38" s="30"/>
      <c r="CN38" s="30"/>
      <c r="CO38" s="30"/>
      <c r="CP38" s="30"/>
      <c r="CQ38" s="30"/>
      <c r="CR38" s="30"/>
      <c r="CS38" s="30"/>
      <c r="CT38" s="30"/>
      <c r="CU38" s="30"/>
      <c r="CV38" s="30"/>
      <c r="CW38" s="30"/>
      <c r="CX38" s="30"/>
      <c r="CY38" s="30"/>
      <c r="CZ38" s="30"/>
      <c r="DA38" s="30"/>
      <c r="DB38" s="30"/>
      <c r="DC38" s="32"/>
      <c r="DD38" s="30"/>
      <c r="DE38" s="30"/>
      <c r="DF38" s="30"/>
      <c r="DG38" s="30"/>
      <c r="DH38" s="30"/>
      <c r="DI38" s="30"/>
      <c r="DJ38" s="30"/>
      <c r="DK38" s="30"/>
      <c r="DL38" s="30"/>
      <c r="DM38" s="30"/>
      <c r="DN38" s="30"/>
      <c r="DO38" s="30"/>
      <c r="DP38" s="30"/>
      <c r="DQ38" s="30"/>
      <c r="DR38" s="30"/>
      <c r="DS38" s="30"/>
      <c r="DT38" s="30"/>
      <c r="DU38" s="30"/>
      <c r="DV38" s="30"/>
      <c r="DW38" s="30"/>
      <c r="DX38" s="30"/>
      <c r="DY38" s="30"/>
    </row>
    <row r="39" spans="10:129" ht="20" customHeight="1">
      <c r="M39" s="30">
        <f>B18</f>
        <v>0</v>
      </c>
      <c r="N39" s="30">
        <f>B18</f>
        <v>0</v>
      </c>
      <c r="O39" s="30">
        <f>B18</f>
        <v>0</v>
      </c>
      <c r="P39" s="30">
        <f>B18</f>
        <v>0</v>
      </c>
      <c r="Q39" s="30">
        <f>B18</f>
        <v>0</v>
      </c>
      <c r="R39" s="30">
        <f>B18</f>
        <v>0</v>
      </c>
      <c r="S39" s="30">
        <f>B18</f>
        <v>0</v>
      </c>
      <c r="T39" s="30">
        <f>B18</f>
        <v>0</v>
      </c>
      <c r="U39" s="30">
        <f>B18</f>
        <v>0</v>
      </c>
      <c r="V39" s="30">
        <f>B18</f>
        <v>0</v>
      </c>
      <c r="W39" s="30">
        <f>B18</f>
        <v>0</v>
      </c>
      <c r="X39" s="30">
        <f>B18</f>
        <v>0</v>
      </c>
      <c r="Y39" s="30">
        <f>B18</f>
        <v>0</v>
      </c>
      <c r="Z39" s="30">
        <f>B18</f>
        <v>0</v>
      </c>
      <c r="AA39" s="30">
        <f>B18</f>
        <v>0</v>
      </c>
      <c r="AB39" s="30">
        <f>B18</f>
        <v>0</v>
      </c>
      <c r="AC39" s="30">
        <f>B18</f>
        <v>0</v>
      </c>
      <c r="AD39" s="30">
        <f>B12</f>
        <v>0</v>
      </c>
      <c r="AE39" s="30">
        <f>B2</f>
        <v>0</v>
      </c>
      <c r="AF39" s="30">
        <f>B2</f>
        <v>0</v>
      </c>
      <c r="AG39" s="30">
        <f>B2</f>
        <v>0</v>
      </c>
      <c r="AH39" s="30">
        <f>B2</f>
        <v>0</v>
      </c>
      <c r="AI39" s="30">
        <f>B2</f>
        <v>0</v>
      </c>
      <c r="AJ39" s="30">
        <f>B2</f>
        <v>0</v>
      </c>
      <c r="AK39" s="30">
        <f>B2</f>
        <v>0</v>
      </c>
      <c r="AL39" s="30">
        <f>B2</f>
        <v>0</v>
      </c>
      <c r="AM39" s="30">
        <f>B2</f>
        <v>0</v>
      </c>
      <c r="AN39" s="30">
        <f>B2</f>
        <v>0</v>
      </c>
      <c r="AO39" s="30">
        <f>B2</f>
        <v>0</v>
      </c>
      <c r="AP39" s="30"/>
      <c r="AQ39" s="30">
        <f>B3</f>
        <v>0</v>
      </c>
      <c r="AR39" s="30">
        <f>B3</f>
        <v>0</v>
      </c>
      <c r="AS39" s="30">
        <f>B3</f>
        <v>0</v>
      </c>
      <c r="AT39" s="30">
        <f>B3</f>
        <v>0</v>
      </c>
      <c r="AU39" s="30">
        <f>B3</f>
        <v>0</v>
      </c>
      <c r="AV39" s="30">
        <f>B3</f>
        <v>0</v>
      </c>
      <c r="AW39" s="30">
        <f>B3</f>
        <v>0</v>
      </c>
      <c r="AX39" s="30">
        <f>B3</f>
        <v>0</v>
      </c>
      <c r="AY39" s="30">
        <f>B3</f>
        <v>0</v>
      </c>
      <c r="AZ39" s="30">
        <f>B3</f>
        <v>0</v>
      </c>
      <c r="BA39" s="30">
        <f>B3</f>
        <v>0</v>
      </c>
      <c r="BB39" s="30">
        <f>B13</f>
        <v>0</v>
      </c>
      <c r="BC39" s="30">
        <f>B14</f>
        <v>0</v>
      </c>
      <c r="BD39" s="30">
        <f>B14</f>
        <v>0</v>
      </c>
      <c r="BE39" s="30">
        <f>B14</f>
        <v>0</v>
      </c>
      <c r="BF39" s="30">
        <f>B14</f>
        <v>0</v>
      </c>
      <c r="BG39" s="30">
        <f>B14</f>
        <v>0</v>
      </c>
      <c r="BH39" s="30">
        <f>B14</f>
        <v>0</v>
      </c>
      <c r="BI39" s="30">
        <f>B14</f>
        <v>0</v>
      </c>
      <c r="BJ39" s="30">
        <f>B14</f>
        <v>0</v>
      </c>
      <c r="BK39" s="30">
        <f>B14</f>
        <v>0</v>
      </c>
      <c r="BL39" s="30">
        <f>B14</f>
        <v>0</v>
      </c>
      <c r="BM39" s="30">
        <f>B14</f>
        <v>0</v>
      </c>
      <c r="BN39" s="30">
        <f>B14</f>
        <v>0</v>
      </c>
      <c r="BO39" s="30">
        <f>B14</f>
        <v>0</v>
      </c>
      <c r="BP39" s="30">
        <f>B14</f>
        <v>0</v>
      </c>
      <c r="BQ39" s="30">
        <f>B14</f>
        <v>0</v>
      </c>
      <c r="BR39" s="30">
        <f>B14</f>
        <v>0</v>
      </c>
      <c r="BS39" s="30">
        <f>B14</f>
        <v>0</v>
      </c>
      <c r="BT39" s="30"/>
      <c r="BU39" s="30"/>
      <c r="BV39" s="30"/>
      <c r="BW39" s="30"/>
      <c r="BX39" s="30"/>
      <c r="BY39" s="40"/>
      <c r="BZ39" s="40"/>
      <c r="CA39" s="40"/>
      <c r="CB39" s="40"/>
      <c r="CC39" s="40"/>
      <c r="CD39" s="4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row>
    <row r="40" spans="10:129" ht="20" customHeight="1">
      <c r="L40" s="50">
        <f>B18</f>
        <v>0</v>
      </c>
      <c r="M40" s="30">
        <f>B18</f>
        <v>0</v>
      </c>
      <c r="N40" s="30">
        <f>B18</f>
        <v>0</v>
      </c>
      <c r="O40" s="30">
        <f>B18</f>
        <v>0</v>
      </c>
      <c r="P40" s="30">
        <f>B18</f>
        <v>0</v>
      </c>
      <c r="Q40" s="30">
        <f>B18</f>
        <v>0</v>
      </c>
      <c r="R40" s="30">
        <f>B18</f>
        <v>0</v>
      </c>
      <c r="S40" s="30">
        <f>B18</f>
        <v>0</v>
      </c>
      <c r="T40" s="30">
        <f>B18</f>
        <v>0</v>
      </c>
      <c r="U40" s="30">
        <f>B18</f>
        <v>0</v>
      </c>
      <c r="V40" s="30">
        <f>B18</f>
        <v>0</v>
      </c>
      <c r="W40" s="30">
        <f>B18</f>
        <v>0</v>
      </c>
      <c r="X40" s="30">
        <f>B18</f>
        <v>0</v>
      </c>
      <c r="Y40" s="30">
        <f>B18</f>
        <v>0</v>
      </c>
      <c r="Z40" s="30">
        <f>B18</f>
        <v>0</v>
      </c>
      <c r="AA40" s="30">
        <f>B18</f>
        <v>0</v>
      </c>
      <c r="AB40" s="30">
        <f>B18</f>
        <v>0</v>
      </c>
      <c r="AC40" s="30">
        <f>B18</f>
        <v>0</v>
      </c>
      <c r="AD40" s="30">
        <f>B18</f>
        <v>0</v>
      </c>
      <c r="AE40" s="30">
        <f>B2</f>
        <v>0</v>
      </c>
      <c r="AF40" s="30">
        <f>B2</f>
        <v>0</v>
      </c>
      <c r="AG40" s="30">
        <f>B2</f>
        <v>0</v>
      </c>
      <c r="AH40" s="30">
        <f>B2</f>
        <v>0</v>
      </c>
      <c r="AI40" s="30">
        <f>B2</f>
        <v>0</v>
      </c>
      <c r="AJ40" s="30">
        <f>B2</f>
        <v>0</v>
      </c>
      <c r="AK40" s="30">
        <f>B2</f>
        <v>0</v>
      </c>
      <c r="AL40" s="30">
        <f>B2</f>
        <v>0</v>
      </c>
      <c r="AM40" s="30">
        <f>B2</f>
        <v>0</v>
      </c>
      <c r="AN40" s="30">
        <f>B2</f>
        <v>0</v>
      </c>
      <c r="AO40" s="30">
        <f>B2</f>
        <v>0</v>
      </c>
      <c r="AP40" s="30"/>
      <c r="AQ40" s="30">
        <f>B3</f>
        <v>0</v>
      </c>
      <c r="AR40" s="30">
        <f>B3</f>
        <v>0</v>
      </c>
      <c r="AS40" s="30">
        <f>B3</f>
        <v>0</v>
      </c>
      <c r="AT40" s="30">
        <f>B3</f>
        <v>0</v>
      </c>
      <c r="AU40" s="30">
        <f>B3</f>
        <v>0</v>
      </c>
      <c r="AV40" s="30">
        <f>B3</f>
        <v>0</v>
      </c>
      <c r="AW40" s="30">
        <f>B3</f>
        <v>0</v>
      </c>
      <c r="AX40" s="30">
        <f>B3</f>
        <v>0</v>
      </c>
      <c r="AY40" s="30">
        <f>B3</f>
        <v>0</v>
      </c>
      <c r="AZ40" s="30">
        <f>B3</f>
        <v>0</v>
      </c>
      <c r="BA40" s="30">
        <f>B3</f>
        <v>0</v>
      </c>
      <c r="BB40" s="30"/>
      <c r="BC40" s="30">
        <f>B14</f>
        <v>0</v>
      </c>
      <c r="BD40" s="30">
        <f>B14</f>
        <v>0</v>
      </c>
      <c r="BE40" s="30">
        <f>B14</f>
        <v>0</v>
      </c>
      <c r="BF40" s="30">
        <f>B14</f>
        <v>0</v>
      </c>
      <c r="BG40" s="30">
        <f>B14</f>
        <v>0</v>
      </c>
      <c r="BH40" s="30">
        <f>B14</f>
        <v>0</v>
      </c>
      <c r="BI40" s="30">
        <f>B14</f>
        <v>0</v>
      </c>
      <c r="BJ40" s="30">
        <f>B14</f>
        <v>0</v>
      </c>
      <c r="BK40" s="30">
        <f>B14</f>
        <v>0</v>
      </c>
      <c r="BL40" s="30">
        <f>B14</f>
        <v>0</v>
      </c>
      <c r="BM40" s="30">
        <f>B14</f>
        <v>0</v>
      </c>
      <c r="BN40" s="30">
        <f>B14</f>
        <v>0</v>
      </c>
      <c r="BO40" s="30">
        <f>B14</f>
        <v>0</v>
      </c>
      <c r="BP40" s="30">
        <f>B14</f>
        <v>0</v>
      </c>
      <c r="BQ40" s="30">
        <f>B14</f>
        <v>0</v>
      </c>
      <c r="BR40" s="30">
        <f>B14</f>
        <v>0</v>
      </c>
      <c r="BS40" s="30">
        <f>B14</f>
        <v>0</v>
      </c>
      <c r="BT40" s="30"/>
      <c r="BU40" s="30"/>
      <c r="BV40" s="30"/>
      <c r="BW40" s="30"/>
      <c r="BX40" s="30"/>
      <c r="BY40" s="40"/>
      <c r="BZ40" s="40"/>
      <c r="CA40" s="40"/>
      <c r="CB40" s="40"/>
      <c r="CC40" s="40"/>
      <c r="CD40" s="4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row>
    <row r="41" spans="10:129" ht="20" customHeight="1">
      <c r="L41" s="50">
        <f>B18</f>
        <v>0</v>
      </c>
      <c r="M41" s="30">
        <f>B18</f>
        <v>0</v>
      </c>
      <c r="N41" s="30">
        <f>B18</f>
        <v>0</v>
      </c>
      <c r="O41" s="30">
        <f>B18</f>
        <v>0</v>
      </c>
      <c r="P41" s="30">
        <f>B18</f>
        <v>0</v>
      </c>
      <c r="Q41" s="30">
        <f>B18</f>
        <v>0</v>
      </c>
      <c r="R41" s="30">
        <f>B18</f>
        <v>0</v>
      </c>
      <c r="S41" s="30">
        <f>B18</f>
        <v>0</v>
      </c>
      <c r="T41" s="30">
        <f>B18</f>
        <v>0</v>
      </c>
      <c r="U41" s="30">
        <f>B18</f>
        <v>0</v>
      </c>
      <c r="V41" s="30">
        <f>B18</f>
        <v>0</v>
      </c>
      <c r="W41" s="30">
        <f>B18</f>
        <v>0</v>
      </c>
      <c r="X41" s="30">
        <f>B18</f>
        <v>0</v>
      </c>
      <c r="Y41" s="30">
        <f>B18</f>
        <v>0</v>
      </c>
      <c r="Z41" s="30">
        <f>B18</f>
        <v>0</v>
      </c>
      <c r="AA41" s="30">
        <f>B18</f>
        <v>0</v>
      </c>
      <c r="AB41" s="30">
        <f>B18</f>
        <v>0</v>
      </c>
      <c r="AC41" s="30">
        <f>B18</f>
        <v>0</v>
      </c>
      <c r="AD41" s="30">
        <f>B10</f>
        <v>0</v>
      </c>
      <c r="AE41" s="30">
        <f>B10</f>
        <v>0</v>
      </c>
      <c r="AF41" s="30">
        <f>B2</f>
        <v>0</v>
      </c>
      <c r="AG41" s="30">
        <f>B2</f>
        <v>0</v>
      </c>
      <c r="AH41" s="30">
        <f>B2</f>
        <v>0</v>
      </c>
      <c r="AI41" s="30">
        <f>B2</f>
        <v>0</v>
      </c>
      <c r="AJ41" s="30">
        <f>B2</f>
        <v>0</v>
      </c>
      <c r="AK41" s="30">
        <f>B2</f>
        <v>0</v>
      </c>
      <c r="AL41" s="30">
        <f>B2</f>
        <v>0</v>
      </c>
      <c r="AM41" s="30">
        <f>B2</f>
        <v>0</v>
      </c>
      <c r="AN41" s="30">
        <f>B2</f>
        <v>0</v>
      </c>
      <c r="AO41" s="30">
        <f>B2</f>
        <v>0</v>
      </c>
      <c r="AP41" s="30"/>
      <c r="AQ41" s="30">
        <f>B3</f>
        <v>0</v>
      </c>
      <c r="AR41" s="30">
        <f>B3</f>
        <v>0</v>
      </c>
      <c r="AS41" s="30">
        <f>B3</f>
        <v>0</v>
      </c>
      <c r="AT41" s="30">
        <f>B3</f>
        <v>0</v>
      </c>
      <c r="AU41" s="30">
        <f>B3</f>
        <v>0</v>
      </c>
      <c r="AV41" s="30">
        <f>B3</f>
        <v>0</v>
      </c>
      <c r="AW41" s="30">
        <f>B3</f>
        <v>0</v>
      </c>
      <c r="AX41" s="30">
        <f>B3</f>
        <v>0</v>
      </c>
      <c r="AY41" s="30">
        <f>B3</f>
        <v>0</v>
      </c>
      <c r="AZ41" s="30">
        <f>B3</f>
        <v>0</v>
      </c>
      <c r="BA41" s="30">
        <f>B3</f>
        <v>0</v>
      </c>
      <c r="BB41" s="30">
        <f>B4</f>
        <v>0</v>
      </c>
      <c r="BC41" s="30">
        <f>B4</f>
        <v>0</v>
      </c>
      <c r="BD41" s="30">
        <f>B14</f>
        <v>0</v>
      </c>
      <c r="BE41" s="30">
        <f>B14</f>
        <v>0</v>
      </c>
      <c r="BF41" s="30">
        <f>B14</f>
        <v>0</v>
      </c>
      <c r="BG41" s="30">
        <f>B14</f>
        <v>0</v>
      </c>
      <c r="BH41" s="30">
        <f>B14</f>
        <v>0</v>
      </c>
      <c r="BI41" s="30">
        <f>B14</f>
        <v>0</v>
      </c>
      <c r="BJ41" s="30">
        <f>B14</f>
        <v>0</v>
      </c>
      <c r="BK41" s="30">
        <f>B14</f>
        <v>0</v>
      </c>
      <c r="BL41" s="30">
        <f>B14</f>
        <v>0</v>
      </c>
      <c r="BM41" s="30">
        <f>B14</f>
        <v>0</v>
      </c>
      <c r="BN41" s="30">
        <f>B14</f>
        <v>0</v>
      </c>
      <c r="BO41" s="30">
        <f>B14</f>
        <v>0</v>
      </c>
      <c r="BP41" s="30">
        <f>B14</f>
        <v>0</v>
      </c>
      <c r="BQ41" s="30">
        <f>B14</f>
        <v>0</v>
      </c>
      <c r="BR41" s="30">
        <f>B14</f>
        <v>0</v>
      </c>
      <c r="BS41" s="30">
        <f>B14</f>
        <v>0</v>
      </c>
      <c r="BT41" s="30"/>
      <c r="BU41" s="30"/>
      <c r="BV41" s="30"/>
      <c r="BW41" s="30"/>
      <c r="BX41" s="30"/>
      <c r="BY41" s="40"/>
      <c r="BZ41" s="40"/>
      <c r="CA41" s="40"/>
      <c r="CB41" s="40"/>
      <c r="CC41" s="40"/>
      <c r="CD41" s="4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row>
    <row r="42" spans="10:129" ht="20" customHeight="1">
      <c r="L42" s="50">
        <f>B18</f>
        <v>0</v>
      </c>
      <c r="M42" s="30">
        <f>B18</f>
        <v>0</v>
      </c>
      <c r="N42" s="30">
        <f>B18</f>
        <v>0</v>
      </c>
      <c r="O42" s="30">
        <f>B18</f>
        <v>0</v>
      </c>
      <c r="P42" s="30">
        <f>B18</f>
        <v>0</v>
      </c>
      <c r="Q42" s="30">
        <f>B18</f>
        <v>0</v>
      </c>
      <c r="R42" s="30">
        <f>B18</f>
        <v>0</v>
      </c>
      <c r="S42" s="30">
        <f>B18</f>
        <v>0</v>
      </c>
      <c r="T42" s="30">
        <f>B18</f>
        <v>0</v>
      </c>
      <c r="U42" s="30">
        <f>B18</f>
        <v>0</v>
      </c>
      <c r="V42" s="30">
        <f>B18</f>
        <v>0</v>
      </c>
      <c r="W42" s="30">
        <f>B18</f>
        <v>0</v>
      </c>
      <c r="X42" s="30">
        <f>B18</f>
        <v>0</v>
      </c>
      <c r="Y42" s="30">
        <f>B18</f>
        <v>0</v>
      </c>
      <c r="Z42" s="30">
        <f>B18</f>
        <v>0</v>
      </c>
      <c r="AA42" s="30">
        <f>B18</f>
        <v>0</v>
      </c>
      <c r="AB42" s="30">
        <f>B10</f>
        <v>0</v>
      </c>
      <c r="AC42" s="30">
        <f>B10</f>
        <v>0</v>
      </c>
      <c r="AD42" s="30">
        <f>B10</f>
        <v>0</v>
      </c>
      <c r="AE42" s="30">
        <f>B10</f>
        <v>0</v>
      </c>
      <c r="AF42" s="30">
        <f>B2</f>
        <v>0</v>
      </c>
      <c r="AG42" s="30">
        <f>B2</f>
        <v>0</v>
      </c>
      <c r="AH42" s="30">
        <f>B2</f>
        <v>0</v>
      </c>
      <c r="AI42" s="30">
        <f>B2</f>
        <v>0</v>
      </c>
      <c r="AJ42" s="30">
        <f>B2</f>
        <v>0</v>
      </c>
      <c r="AK42" s="30">
        <f>B2</f>
        <v>0</v>
      </c>
      <c r="AL42" s="30">
        <f>B2</f>
        <v>0</v>
      </c>
      <c r="AM42" s="30">
        <f>B2</f>
        <v>0</v>
      </c>
      <c r="AN42" s="30">
        <f>B2</f>
        <v>0</v>
      </c>
      <c r="AO42" s="30">
        <f>B2</f>
        <v>0</v>
      </c>
      <c r="AP42" s="30"/>
      <c r="AQ42" s="30">
        <f>B3</f>
        <v>0</v>
      </c>
      <c r="AR42" s="30">
        <f>B3</f>
        <v>0</v>
      </c>
      <c r="AS42" s="30">
        <f>B3</f>
        <v>0</v>
      </c>
      <c r="AT42" s="30">
        <f>B3</f>
        <v>0</v>
      </c>
      <c r="AU42" s="30">
        <f>B3</f>
        <v>0</v>
      </c>
      <c r="AV42" s="30">
        <f>B3</f>
        <v>0</v>
      </c>
      <c r="AW42" s="30">
        <f>B3</f>
        <v>0</v>
      </c>
      <c r="AX42" s="30">
        <f>B3</f>
        <v>0</v>
      </c>
      <c r="AY42" s="30">
        <f>B3</f>
        <v>0</v>
      </c>
      <c r="AZ42" s="30">
        <f>B3</f>
        <v>0</v>
      </c>
      <c r="BA42" s="30">
        <f>B4</f>
        <v>0</v>
      </c>
      <c r="BB42" s="30">
        <f>B4</f>
        <v>0</v>
      </c>
      <c r="BC42" s="30">
        <f>B4</f>
        <v>0</v>
      </c>
      <c r="BD42" s="30">
        <f>B4</f>
        <v>0</v>
      </c>
      <c r="BE42" s="30">
        <f>B14</f>
        <v>0</v>
      </c>
      <c r="BF42" s="30">
        <f>B14</f>
        <v>0</v>
      </c>
      <c r="BG42" s="30">
        <f>B14</f>
        <v>0</v>
      </c>
      <c r="BH42" s="30">
        <f>B14</f>
        <v>0</v>
      </c>
      <c r="BI42" s="30">
        <f>B14</f>
        <v>0</v>
      </c>
      <c r="BJ42" s="30">
        <f>B14</f>
        <v>0</v>
      </c>
      <c r="BK42" s="30">
        <f>B14</f>
        <v>0</v>
      </c>
      <c r="BL42" s="30">
        <f>B14</f>
        <v>0</v>
      </c>
      <c r="BM42" s="30">
        <f>B14</f>
        <v>0</v>
      </c>
      <c r="BN42" s="30">
        <f>B14</f>
        <v>0</v>
      </c>
      <c r="BO42" s="30">
        <f>B14</f>
        <v>0</v>
      </c>
      <c r="BP42" s="30">
        <f>B14</f>
        <v>0</v>
      </c>
      <c r="BQ42" s="30">
        <f>B14</f>
        <v>0</v>
      </c>
      <c r="BR42" s="30">
        <f>B14</f>
        <v>0</v>
      </c>
      <c r="BS42" s="30">
        <f>B14</f>
        <v>0</v>
      </c>
      <c r="BT42" s="30">
        <f>B14</f>
        <v>0</v>
      </c>
      <c r="BU42" s="30"/>
      <c r="BV42" s="30"/>
      <c r="BW42" s="30"/>
      <c r="BX42" s="30"/>
      <c r="BY42" s="40"/>
      <c r="BZ42" s="40"/>
      <c r="CA42" s="40"/>
      <c r="CB42" s="40"/>
      <c r="CC42" s="40"/>
      <c r="CD42" s="4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row>
    <row r="43" spans="10:129" ht="20" customHeight="1">
      <c r="K43" s="50">
        <f>B18</f>
        <v>0</v>
      </c>
      <c r="L43" s="50">
        <f>B18</f>
        <v>0</v>
      </c>
      <c r="M43" s="30">
        <f>B18</f>
        <v>0</v>
      </c>
      <c r="N43" s="30">
        <f>B18</f>
        <v>0</v>
      </c>
      <c r="O43" s="30">
        <f>B18</f>
        <v>0</v>
      </c>
      <c r="P43" s="30">
        <f>B18</f>
        <v>0</v>
      </c>
      <c r="Q43" s="30">
        <f>B18</f>
        <v>0</v>
      </c>
      <c r="R43" s="30">
        <f>B18</f>
        <v>0</v>
      </c>
      <c r="S43" s="30">
        <f>B18</f>
        <v>0</v>
      </c>
      <c r="T43" s="30">
        <f>B18</f>
        <v>0</v>
      </c>
      <c r="U43" s="30">
        <f>B18</f>
        <v>0</v>
      </c>
      <c r="V43" s="30">
        <f>B18</f>
        <v>0</v>
      </c>
      <c r="W43" s="30">
        <f>B18</f>
        <v>0</v>
      </c>
      <c r="X43" s="30">
        <f>B18</f>
        <v>0</v>
      </c>
      <c r="Y43" s="30">
        <f>B18</f>
        <v>0</v>
      </c>
      <c r="Z43" s="30">
        <f>B18</f>
        <v>0</v>
      </c>
      <c r="AA43" s="30">
        <f>B18</f>
        <v>0</v>
      </c>
      <c r="AB43" s="30">
        <f>B10</f>
        <v>0</v>
      </c>
      <c r="AC43" s="30">
        <f>B10</f>
        <v>0</v>
      </c>
      <c r="AD43" s="30">
        <f>B10</f>
        <v>0</v>
      </c>
      <c r="AE43" s="30">
        <f>B10</f>
        <v>0</v>
      </c>
      <c r="AF43" s="30">
        <f>B10</f>
        <v>0</v>
      </c>
      <c r="AG43" s="30">
        <f>B2</f>
        <v>0</v>
      </c>
      <c r="AH43" s="30">
        <f>B2</f>
        <v>0</v>
      </c>
      <c r="AI43" s="30">
        <f>B2</f>
        <v>0</v>
      </c>
      <c r="AJ43" s="30">
        <f>B2</f>
        <v>0</v>
      </c>
      <c r="AK43" s="30">
        <f>B2</f>
        <v>0</v>
      </c>
      <c r="AL43" s="30">
        <f>B2</f>
        <v>0</v>
      </c>
      <c r="AM43" s="30">
        <f>B2</f>
        <v>0</v>
      </c>
      <c r="AN43" s="30">
        <f>B2</f>
        <v>0</v>
      </c>
      <c r="AO43" s="30">
        <f>B2</f>
        <v>0</v>
      </c>
      <c r="AP43" s="30"/>
      <c r="AQ43" s="30">
        <f>B3</f>
        <v>0</v>
      </c>
      <c r="AR43" s="30">
        <f>B3</f>
        <v>0</v>
      </c>
      <c r="AS43" s="30">
        <f>B3</f>
        <v>0</v>
      </c>
      <c r="AT43" s="30">
        <f>B3</f>
        <v>0</v>
      </c>
      <c r="AU43" s="30">
        <f>B3</f>
        <v>0</v>
      </c>
      <c r="AV43" s="30">
        <f>B3</f>
        <v>0</v>
      </c>
      <c r="AW43" s="30">
        <f>B3</f>
        <v>0</v>
      </c>
      <c r="AX43" s="30">
        <f>B3</f>
        <v>0</v>
      </c>
      <c r="AY43" s="30">
        <f>B3</f>
        <v>0</v>
      </c>
      <c r="AZ43" s="30">
        <f>B4</f>
        <v>0</v>
      </c>
      <c r="BA43" s="30">
        <f>B4</f>
        <v>0</v>
      </c>
      <c r="BB43" s="30">
        <f>B4</f>
        <v>0</v>
      </c>
      <c r="BC43" s="30">
        <f>B4</f>
        <v>0</v>
      </c>
      <c r="BD43" s="30">
        <f>B4</f>
        <v>0</v>
      </c>
      <c r="BE43" s="30">
        <f>B14</f>
        <v>0</v>
      </c>
      <c r="BF43" s="30">
        <f>B14</f>
        <v>0</v>
      </c>
      <c r="BG43" s="30">
        <f>B14</f>
        <v>0</v>
      </c>
      <c r="BH43" s="30">
        <f>B14</f>
        <v>0</v>
      </c>
      <c r="BI43" s="30">
        <f>B14</f>
        <v>0</v>
      </c>
      <c r="BJ43" s="30">
        <f>B14</f>
        <v>0</v>
      </c>
      <c r="BK43" s="30">
        <f>B14</f>
        <v>0</v>
      </c>
      <c r="BL43" s="30">
        <f>B14</f>
        <v>0</v>
      </c>
      <c r="BM43" s="30">
        <f>B14</f>
        <v>0</v>
      </c>
      <c r="BN43" s="30">
        <f>B14</f>
        <v>0</v>
      </c>
      <c r="BO43" s="30">
        <f>B14</f>
        <v>0</v>
      </c>
      <c r="BP43" s="30">
        <f>B14</f>
        <v>0</v>
      </c>
      <c r="BQ43" s="30">
        <f>B14</f>
        <v>0</v>
      </c>
      <c r="BR43" s="30">
        <f>B14</f>
        <v>0</v>
      </c>
      <c r="BS43" s="30">
        <f>B14</f>
        <v>0</v>
      </c>
      <c r="BT43" s="30">
        <f>B14</f>
        <v>0</v>
      </c>
      <c r="BU43" s="30"/>
      <c r="BV43" s="30"/>
      <c r="BW43" s="30"/>
      <c r="BX43" s="30"/>
      <c r="BY43" s="40"/>
      <c r="BZ43" s="40"/>
      <c r="CA43" s="40"/>
      <c r="CB43" s="40"/>
      <c r="CC43" s="40"/>
      <c r="CD43" s="4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row>
    <row r="44" spans="10:129" ht="20" customHeight="1">
      <c r="K44" s="50">
        <f>B18</f>
        <v>0</v>
      </c>
      <c r="L44" s="50">
        <f>B18</f>
        <v>0</v>
      </c>
      <c r="M44" s="30">
        <f>B18</f>
        <v>0</v>
      </c>
      <c r="N44" s="30">
        <f>B18</f>
        <v>0</v>
      </c>
      <c r="O44" s="30">
        <f>B18</f>
        <v>0</v>
      </c>
      <c r="P44" s="30">
        <f>B18</f>
        <v>0</v>
      </c>
      <c r="Q44" s="30">
        <f>B18</f>
        <v>0</v>
      </c>
      <c r="R44" s="30">
        <f>B18</f>
        <v>0</v>
      </c>
      <c r="S44" s="30">
        <f>B18</f>
        <v>0</v>
      </c>
      <c r="T44" s="30">
        <f>B18</f>
        <v>0</v>
      </c>
      <c r="U44" s="30">
        <f>B18</f>
        <v>0</v>
      </c>
      <c r="V44" s="30">
        <f>B18</f>
        <v>0</v>
      </c>
      <c r="W44" s="30">
        <f>B18</f>
        <v>0</v>
      </c>
      <c r="X44" s="30">
        <f>B18</f>
        <v>0</v>
      </c>
      <c r="Y44" s="30">
        <f>B18</f>
        <v>0</v>
      </c>
      <c r="Z44" s="30">
        <f>B18</f>
        <v>0</v>
      </c>
      <c r="AA44" s="30">
        <f>B10</f>
        <v>0</v>
      </c>
      <c r="AB44" s="30">
        <f>B10</f>
        <v>0</v>
      </c>
      <c r="AC44" s="30">
        <f>B10</f>
        <v>0</v>
      </c>
      <c r="AD44" s="30">
        <f>B10</f>
        <v>0</v>
      </c>
      <c r="AE44" s="30">
        <f>B10</f>
        <v>0</v>
      </c>
      <c r="AF44" s="30">
        <f>B10</f>
        <v>0</v>
      </c>
      <c r="AG44" s="30">
        <f>B10</f>
        <v>0</v>
      </c>
      <c r="AH44" s="30">
        <f>B2</f>
        <v>0</v>
      </c>
      <c r="AI44" s="30">
        <f>B2</f>
        <v>0</v>
      </c>
      <c r="AJ44" s="30">
        <f>B2</f>
        <v>0</v>
      </c>
      <c r="AK44" s="30">
        <f>B2</f>
        <v>0</v>
      </c>
      <c r="AL44" s="30">
        <f>B2</f>
        <v>0</v>
      </c>
      <c r="AM44" s="30">
        <f>B2</f>
        <v>0</v>
      </c>
      <c r="AN44" s="30">
        <f>B2</f>
        <v>0</v>
      </c>
      <c r="AO44" s="30">
        <f>B2</f>
        <v>0</v>
      </c>
      <c r="AP44" s="30"/>
      <c r="AQ44" s="30">
        <f>B3</f>
        <v>0</v>
      </c>
      <c r="AR44" s="30">
        <f>B3</f>
        <v>0</v>
      </c>
      <c r="AS44" s="30">
        <f>B3</f>
        <v>0</v>
      </c>
      <c r="AT44" s="30">
        <f>B3</f>
        <v>0</v>
      </c>
      <c r="AU44" s="30">
        <f>B3</f>
        <v>0</v>
      </c>
      <c r="AV44" s="30">
        <f>B3</f>
        <v>0</v>
      </c>
      <c r="AW44" s="30">
        <f>B3</f>
        <v>0</v>
      </c>
      <c r="AX44" s="30">
        <f>B3</f>
        <v>0</v>
      </c>
      <c r="AY44" s="30">
        <f>B4</f>
        <v>0</v>
      </c>
      <c r="AZ44" s="30">
        <f>B4</f>
        <v>0</v>
      </c>
      <c r="BA44" s="30">
        <f>B4</f>
        <v>0</v>
      </c>
      <c r="BB44" s="30">
        <f>B4</f>
        <v>0</v>
      </c>
      <c r="BC44" s="30">
        <f>B4</f>
        <v>0</v>
      </c>
      <c r="BD44" s="30">
        <f>B4</f>
        <v>0</v>
      </c>
      <c r="BE44" s="30">
        <f>B4</f>
        <v>0</v>
      </c>
      <c r="BF44" s="30">
        <f>B14</f>
        <v>0</v>
      </c>
      <c r="BG44" s="30">
        <f>B14</f>
        <v>0</v>
      </c>
      <c r="BH44" s="30">
        <f>B14</f>
        <v>0</v>
      </c>
      <c r="BI44" s="30">
        <f>B14</f>
        <v>0</v>
      </c>
      <c r="BJ44" s="30">
        <f>B14</f>
        <v>0</v>
      </c>
      <c r="BK44" s="30">
        <f>B14</f>
        <v>0</v>
      </c>
      <c r="BL44" s="30">
        <f>B14</f>
        <v>0</v>
      </c>
      <c r="BM44" s="30">
        <f>B14</f>
        <v>0</v>
      </c>
      <c r="BN44" s="30">
        <f>B14</f>
        <v>0</v>
      </c>
      <c r="BO44" s="30">
        <f>B14</f>
        <v>0</v>
      </c>
      <c r="BP44" s="30">
        <f>B14</f>
        <v>0</v>
      </c>
      <c r="BQ44" s="30">
        <f>B14</f>
        <v>0</v>
      </c>
      <c r="BR44" s="30">
        <f>B14</f>
        <v>0</v>
      </c>
      <c r="BS44" s="30">
        <f>B14</f>
        <v>0</v>
      </c>
      <c r="BT44" s="30">
        <f>B14</f>
        <v>0</v>
      </c>
      <c r="BU44" s="30">
        <f>B14</f>
        <v>0</v>
      </c>
      <c r="BV44" s="30"/>
      <c r="BW44" s="30"/>
      <c r="BX44" s="30"/>
      <c r="BY44" s="40"/>
      <c r="BZ44" s="40"/>
      <c r="CA44" s="40"/>
      <c r="CB44" s="40"/>
      <c r="CC44" s="40"/>
      <c r="CD44" s="4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row>
    <row r="45" spans="10:129" ht="20" customHeight="1">
      <c r="K45" s="50">
        <f>B18</f>
        <v>0</v>
      </c>
      <c r="L45" s="50">
        <f>B18</f>
        <v>0</v>
      </c>
      <c r="M45" s="30">
        <f>B18</f>
        <v>0</v>
      </c>
      <c r="N45" s="30">
        <f>B18</f>
        <v>0</v>
      </c>
      <c r="O45" s="30">
        <f>B18</f>
        <v>0</v>
      </c>
      <c r="P45" s="30">
        <f>B18</f>
        <v>0</v>
      </c>
      <c r="Q45" s="30">
        <f>B18</f>
        <v>0</v>
      </c>
      <c r="R45" s="30">
        <f>B18</f>
        <v>0</v>
      </c>
      <c r="S45" s="30">
        <f>B18</f>
        <v>0</v>
      </c>
      <c r="T45" s="30">
        <f>B18</f>
        <v>0</v>
      </c>
      <c r="U45" s="30">
        <f>B18</f>
        <v>0</v>
      </c>
      <c r="V45" s="30">
        <f>B18</f>
        <v>0</v>
      </c>
      <c r="W45" s="30">
        <f>B18</f>
        <v>0</v>
      </c>
      <c r="X45" s="30">
        <f>B18</f>
        <v>0</v>
      </c>
      <c r="Y45" s="30">
        <f>B18</f>
        <v>0</v>
      </c>
      <c r="Z45" s="30">
        <f>B10</f>
        <v>0</v>
      </c>
      <c r="AA45" s="30">
        <f>B10</f>
        <v>0</v>
      </c>
      <c r="AB45" s="30">
        <f>B10</f>
        <v>0</v>
      </c>
      <c r="AC45" s="30">
        <f>B10</f>
        <v>0</v>
      </c>
      <c r="AD45" s="30">
        <f>B10</f>
        <v>0</v>
      </c>
      <c r="AE45" s="30">
        <f>B10</f>
        <v>0</v>
      </c>
      <c r="AF45" s="30">
        <f>B10</f>
        <v>0</v>
      </c>
      <c r="AG45" s="30">
        <f>B10</f>
        <v>0</v>
      </c>
      <c r="AH45" s="30">
        <f>B10</f>
        <v>0</v>
      </c>
      <c r="AI45" s="30">
        <f>B2</f>
        <v>0</v>
      </c>
      <c r="AJ45" s="30">
        <f>B2</f>
        <v>0</v>
      </c>
      <c r="AK45" s="30">
        <f>B2</f>
        <v>0</v>
      </c>
      <c r="AL45" s="30">
        <f>B2</f>
        <v>0</v>
      </c>
      <c r="AM45" s="30">
        <f>B2</f>
        <v>0</v>
      </c>
      <c r="AN45" s="30">
        <f>B2</f>
        <v>0</v>
      </c>
      <c r="AO45" s="30">
        <f>B2</f>
        <v>0</v>
      </c>
      <c r="AP45" s="30"/>
      <c r="AQ45" s="30">
        <f>B3</f>
        <v>0</v>
      </c>
      <c r="AR45" s="30">
        <f>B3</f>
        <v>0</v>
      </c>
      <c r="AS45" s="30">
        <f>B3</f>
        <v>0</v>
      </c>
      <c r="AT45" s="30">
        <f>B3</f>
        <v>0</v>
      </c>
      <c r="AU45" s="30">
        <f>B3</f>
        <v>0</v>
      </c>
      <c r="AV45" s="30">
        <f>B3</f>
        <v>0</v>
      </c>
      <c r="AW45" s="30">
        <f>B3</f>
        <v>0</v>
      </c>
      <c r="AX45" s="30">
        <f>B4</f>
        <v>0</v>
      </c>
      <c r="AY45" s="30">
        <f>B4</f>
        <v>0</v>
      </c>
      <c r="AZ45" s="30">
        <f>B4</f>
        <v>0</v>
      </c>
      <c r="BA45" s="30">
        <f>B4</f>
        <v>0</v>
      </c>
      <c r="BB45" s="30">
        <f>B4</f>
        <v>0</v>
      </c>
      <c r="BC45" s="30">
        <f>B4</f>
        <v>0</v>
      </c>
      <c r="BD45" s="30">
        <f>B4</f>
        <v>0</v>
      </c>
      <c r="BE45" s="30">
        <f>B4</f>
        <v>0</v>
      </c>
      <c r="BF45" s="30">
        <f>B14</f>
        <v>0</v>
      </c>
      <c r="BG45" s="30">
        <f>B14</f>
        <v>0</v>
      </c>
      <c r="BH45" s="30">
        <f>B14</f>
        <v>0</v>
      </c>
      <c r="BI45" s="30">
        <f>B14</f>
        <v>0</v>
      </c>
      <c r="BJ45" s="30">
        <f>B14</f>
        <v>0</v>
      </c>
      <c r="BK45" s="30">
        <f>B14</f>
        <v>0</v>
      </c>
      <c r="BL45" s="30">
        <f>B14</f>
        <v>0</v>
      </c>
      <c r="BM45" s="30">
        <f>B14</f>
        <v>0</v>
      </c>
      <c r="BN45" s="30">
        <f>B14</f>
        <v>0</v>
      </c>
      <c r="BO45" s="30">
        <f>B14</f>
        <v>0</v>
      </c>
      <c r="BP45" s="30">
        <f>B14</f>
        <v>0</v>
      </c>
      <c r="BQ45" s="30">
        <f>B14</f>
        <v>0</v>
      </c>
      <c r="BR45" s="30">
        <f>B14</f>
        <v>0</v>
      </c>
      <c r="BS45" s="30">
        <f>B14</f>
        <v>0</v>
      </c>
      <c r="BT45" s="30">
        <f>B14</f>
        <v>0</v>
      </c>
      <c r="BU45" s="30">
        <f>B14</f>
        <v>0</v>
      </c>
      <c r="BV45" s="30"/>
      <c r="BW45" s="30"/>
      <c r="BX45" s="30"/>
      <c r="BY45" s="40"/>
      <c r="BZ45" s="40"/>
      <c r="CA45" s="40"/>
      <c r="CB45" s="40"/>
      <c r="CC45" s="40"/>
      <c r="CD45" s="4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row>
    <row r="46" spans="10:129" ht="20" customHeight="1">
      <c r="J46" s="50">
        <f>B18</f>
        <v>0</v>
      </c>
      <c r="K46" s="50">
        <f>B18</f>
        <v>0</v>
      </c>
      <c r="L46" s="50">
        <f>B18</f>
        <v>0</v>
      </c>
      <c r="M46" s="30">
        <f>B18</f>
        <v>0</v>
      </c>
      <c r="N46" s="30">
        <f>B18</f>
        <v>0</v>
      </c>
      <c r="O46" s="30">
        <f>B18</f>
        <v>0</v>
      </c>
      <c r="P46" s="30">
        <f>B18</f>
        <v>0</v>
      </c>
      <c r="Q46" s="30">
        <f>B18</f>
        <v>0</v>
      </c>
      <c r="R46" s="30">
        <f>B18</f>
        <v>0</v>
      </c>
      <c r="S46" s="30">
        <f>B18</f>
        <v>0</v>
      </c>
      <c r="T46" s="30">
        <f>B18</f>
        <v>0</v>
      </c>
      <c r="U46" s="30">
        <f>B18</f>
        <v>0</v>
      </c>
      <c r="V46" s="30">
        <f>B18</f>
        <v>0</v>
      </c>
      <c r="W46" s="30">
        <f>B18</f>
        <v>0</v>
      </c>
      <c r="X46" s="30">
        <f>B18</f>
        <v>0</v>
      </c>
      <c r="Y46" s="30">
        <f>B18</f>
        <v>0</v>
      </c>
      <c r="Z46" s="30">
        <f>B10</f>
        <v>0</v>
      </c>
      <c r="AA46" s="30">
        <f>B10</f>
        <v>0</v>
      </c>
      <c r="AB46" s="30">
        <f>B10</f>
        <v>0</v>
      </c>
      <c r="AC46" s="30">
        <f>B10</f>
        <v>0</v>
      </c>
      <c r="AD46" s="30">
        <f>B10</f>
        <v>0</v>
      </c>
      <c r="AE46" s="30">
        <f>B10</f>
        <v>0</v>
      </c>
      <c r="AF46" s="30">
        <f>B10</f>
        <v>0</v>
      </c>
      <c r="AG46" s="30">
        <f>B10</f>
        <v>0</v>
      </c>
      <c r="AH46" s="30">
        <f>B10</f>
        <v>0</v>
      </c>
      <c r="AI46" s="30">
        <f>B10</f>
        <v>0</v>
      </c>
      <c r="AJ46" s="30">
        <f>B2</f>
        <v>0</v>
      </c>
      <c r="AK46" s="30">
        <f>B2</f>
        <v>0</v>
      </c>
      <c r="AL46" s="30">
        <f>B2</f>
        <v>0</v>
      </c>
      <c r="AM46" s="35">
        <f>B2</f>
        <v>0</v>
      </c>
      <c r="AN46" s="35">
        <f>B2</f>
        <v>0</v>
      </c>
      <c r="AO46" s="30">
        <f>B2</f>
        <v>0</v>
      </c>
      <c r="AP46" s="30"/>
      <c r="AQ46" s="30">
        <f>B3</f>
        <v>0</v>
      </c>
      <c r="AR46" s="30">
        <f>B3</f>
        <v>0</v>
      </c>
      <c r="AS46" s="30">
        <f>B3</f>
        <v>0</v>
      </c>
      <c r="AT46" s="30">
        <f>B3</f>
        <v>0</v>
      </c>
      <c r="AU46" s="30">
        <f>B3</f>
        <v>0</v>
      </c>
      <c r="AV46" s="30">
        <f>B3</f>
        <v>0</v>
      </c>
      <c r="AW46" s="30">
        <f>B4</f>
        <v>0</v>
      </c>
      <c r="AX46" s="30">
        <f>B4</f>
        <v>0</v>
      </c>
      <c r="AY46" s="30">
        <f>B4</f>
        <v>0</v>
      </c>
      <c r="AZ46" s="30">
        <f>B4</f>
        <v>0</v>
      </c>
      <c r="BA46" s="30">
        <f>B4</f>
        <v>0</v>
      </c>
      <c r="BB46" s="30">
        <f>B4</f>
        <v>0</v>
      </c>
      <c r="BC46" s="30">
        <f>B4</f>
        <v>0</v>
      </c>
      <c r="BD46" s="30">
        <f>B4</f>
        <v>0</v>
      </c>
      <c r="BE46" s="30">
        <f>B4</f>
        <v>0</v>
      </c>
      <c r="BF46" s="30">
        <f>B4</f>
        <v>0</v>
      </c>
      <c r="BG46" s="30">
        <f>B14</f>
        <v>0</v>
      </c>
      <c r="BH46" s="30">
        <f>B14</f>
        <v>0</v>
      </c>
      <c r="BI46" s="30">
        <f>B14</f>
        <v>0</v>
      </c>
      <c r="BJ46" s="30">
        <f>B14</f>
        <v>0</v>
      </c>
      <c r="BK46" s="30">
        <f>B14</f>
        <v>0</v>
      </c>
      <c r="BL46" s="30">
        <f>B14</f>
        <v>0</v>
      </c>
      <c r="BM46" s="30">
        <f>B14</f>
        <v>0</v>
      </c>
      <c r="BN46" s="30">
        <f>B14</f>
        <v>0</v>
      </c>
      <c r="BO46" s="30">
        <f>B14</f>
        <v>0</v>
      </c>
      <c r="BP46" s="30">
        <f>B14</f>
        <v>0</v>
      </c>
      <c r="BQ46" s="30">
        <f>B14</f>
        <v>0</v>
      </c>
      <c r="BR46" s="30">
        <f>B14</f>
        <v>0</v>
      </c>
      <c r="BS46" s="30">
        <f>B14</f>
        <v>0</v>
      </c>
      <c r="BT46" s="30">
        <f>B14</f>
        <v>0</v>
      </c>
      <c r="BU46" s="30">
        <f>B14</f>
        <v>0</v>
      </c>
      <c r="BV46" s="30"/>
      <c r="BW46" s="30"/>
      <c r="BX46" s="30"/>
      <c r="BY46" s="40"/>
      <c r="BZ46" s="40"/>
      <c r="CA46" s="40"/>
      <c r="CB46" s="40"/>
      <c r="CC46" s="40"/>
      <c r="CD46" s="4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5"/>
      <c r="DM46" s="35"/>
      <c r="DN46" s="30"/>
      <c r="DO46" s="30"/>
      <c r="DP46" s="30"/>
      <c r="DQ46" s="30"/>
      <c r="DR46" s="30"/>
      <c r="DS46" s="30"/>
      <c r="DT46" s="30"/>
      <c r="DU46" s="30"/>
      <c r="DV46" s="30"/>
      <c r="DW46" s="30"/>
      <c r="DX46" s="30"/>
      <c r="DY46" s="30"/>
    </row>
    <row r="47" spans="10:129" ht="20" customHeight="1">
      <c r="J47" s="50">
        <f>B18</f>
        <v>0</v>
      </c>
      <c r="K47" s="50">
        <f>B18</f>
        <v>0</v>
      </c>
      <c r="L47" s="50">
        <f>B18</f>
        <v>0</v>
      </c>
      <c r="M47" s="30">
        <f>B18</f>
        <v>0</v>
      </c>
      <c r="N47" s="30">
        <f>B18</f>
        <v>0</v>
      </c>
      <c r="O47" s="30">
        <f>B18</f>
        <v>0</v>
      </c>
      <c r="P47" s="30">
        <f>B18</f>
        <v>0</v>
      </c>
      <c r="Q47" s="30">
        <f>B18</f>
        <v>0</v>
      </c>
      <c r="R47" s="30">
        <f>B18</f>
        <v>0</v>
      </c>
      <c r="S47" s="30">
        <f>B18</f>
        <v>0</v>
      </c>
      <c r="T47" s="30">
        <f>B18</f>
        <v>0</v>
      </c>
      <c r="U47" s="30">
        <f>B18</f>
        <v>0</v>
      </c>
      <c r="V47" s="30">
        <f>B18</f>
        <v>0</v>
      </c>
      <c r="W47" s="30">
        <f>B18</f>
        <v>0</v>
      </c>
      <c r="X47" s="30">
        <f>B18</f>
        <v>0</v>
      </c>
      <c r="Y47" s="30">
        <f>B18</f>
        <v>0</v>
      </c>
      <c r="Z47" s="30">
        <f>B10</f>
        <v>0</v>
      </c>
      <c r="AA47" s="30">
        <f>B10</f>
        <v>0</v>
      </c>
      <c r="AB47" s="30">
        <f>B10</f>
        <v>0</v>
      </c>
      <c r="AC47" s="30">
        <f>B10</f>
        <v>0</v>
      </c>
      <c r="AD47" s="30">
        <f>B10</f>
        <v>0</v>
      </c>
      <c r="AE47" s="30">
        <f>B10</f>
        <v>0</v>
      </c>
      <c r="AF47" s="30">
        <f>B10</f>
        <v>0</v>
      </c>
      <c r="AG47" s="30">
        <f>B10</f>
        <v>0</v>
      </c>
      <c r="AH47" s="30">
        <f>B10</f>
        <v>0</v>
      </c>
      <c r="AI47" s="30">
        <f>B10</f>
        <v>0</v>
      </c>
      <c r="AJ47" s="30">
        <f>B10</f>
        <v>0</v>
      </c>
      <c r="AK47" s="30">
        <f>B2</f>
        <v>0</v>
      </c>
      <c r="AL47" s="30">
        <f>B2</f>
        <v>0</v>
      </c>
      <c r="AM47" s="30">
        <f>B2</f>
        <v>0</v>
      </c>
      <c r="AN47" s="30">
        <f>B2</f>
        <v>0</v>
      </c>
      <c r="AO47" s="30">
        <f>B2</f>
        <v>0</v>
      </c>
      <c r="AP47" s="30"/>
      <c r="AQ47" s="30">
        <f>B3</f>
        <v>0</v>
      </c>
      <c r="AR47" s="30">
        <f>B3</f>
        <v>0</v>
      </c>
      <c r="AS47" s="30">
        <f>B3</f>
        <v>0</v>
      </c>
      <c r="AT47" s="30">
        <f>B3</f>
        <v>0</v>
      </c>
      <c r="AU47" s="30">
        <f>B3</f>
        <v>0</v>
      </c>
      <c r="AV47" s="30">
        <f>B3</f>
        <v>0</v>
      </c>
      <c r="AW47" s="30">
        <f>B4</f>
        <v>0</v>
      </c>
      <c r="AX47" s="30">
        <f>B4</f>
        <v>0</v>
      </c>
      <c r="AY47" s="30">
        <f>B4</f>
        <v>0</v>
      </c>
      <c r="AZ47" s="30">
        <f>B4</f>
        <v>0</v>
      </c>
      <c r="BA47" s="30">
        <f>B4</f>
        <v>0</v>
      </c>
      <c r="BB47" s="30">
        <f>B4</f>
        <v>0</v>
      </c>
      <c r="BC47" s="30">
        <f>B4</f>
        <v>0</v>
      </c>
      <c r="BD47" s="30">
        <f>B4</f>
        <v>0</v>
      </c>
      <c r="BE47" s="30">
        <f>B4</f>
        <v>0</v>
      </c>
      <c r="BF47" s="30">
        <f>B4</f>
        <v>0</v>
      </c>
      <c r="BG47" s="30">
        <f>B14</f>
        <v>0</v>
      </c>
      <c r="BH47" s="30">
        <f>B14</f>
        <v>0</v>
      </c>
      <c r="BI47" s="30">
        <f>B14</f>
        <v>0</v>
      </c>
      <c r="BJ47" s="30">
        <f>B14</f>
        <v>0</v>
      </c>
      <c r="BK47" s="30">
        <f>B14</f>
        <v>0</v>
      </c>
      <c r="BL47" s="30">
        <f>B14</f>
        <v>0</v>
      </c>
      <c r="BM47" s="30">
        <f>B14</f>
        <v>0</v>
      </c>
      <c r="BN47" s="30">
        <f>B14</f>
        <v>0</v>
      </c>
      <c r="BO47" s="30">
        <f>B14</f>
        <v>0</v>
      </c>
      <c r="BP47" s="30">
        <f>B14</f>
        <v>0</v>
      </c>
      <c r="BQ47" s="30">
        <f>B14</f>
        <v>0</v>
      </c>
      <c r="BR47" s="30">
        <f>B14</f>
        <v>0</v>
      </c>
      <c r="BS47" s="30">
        <f>B14</f>
        <v>0</v>
      </c>
      <c r="BT47" s="30">
        <f>B14</f>
        <v>0</v>
      </c>
      <c r="BU47" s="30">
        <f>B14</f>
        <v>0</v>
      </c>
      <c r="BV47" s="30"/>
      <c r="BW47" s="30"/>
      <c r="BX47" s="30"/>
      <c r="BY47" s="40"/>
      <c r="BZ47" s="40"/>
      <c r="CA47" s="40"/>
      <c r="CB47" s="40"/>
      <c r="CC47" s="40"/>
      <c r="CD47" s="4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row>
    <row r="48" spans="10:129" ht="20" customHeight="1">
      <c r="J48" s="50">
        <f>B18</f>
        <v>0</v>
      </c>
      <c r="K48" s="50">
        <f>B18</f>
        <v>0</v>
      </c>
      <c r="L48" s="50">
        <f>B18</f>
        <v>0</v>
      </c>
      <c r="M48" s="30">
        <f>B18</f>
        <v>0</v>
      </c>
      <c r="N48" s="30">
        <f>B18</f>
        <v>0</v>
      </c>
      <c r="O48" s="30">
        <f>B18</f>
        <v>0</v>
      </c>
      <c r="P48" s="30">
        <f>B18</f>
        <v>0</v>
      </c>
      <c r="Q48" s="30">
        <f>B18</f>
        <v>0</v>
      </c>
      <c r="R48" s="30">
        <f>B18</f>
        <v>0</v>
      </c>
      <c r="S48" s="30">
        <f>B18</f>
        <v>0</v>
      </c>
      <c r="T48" s="30">
        <f>B18</f>
        <v>0</v>
      </c>
      <c r="U48" s="30">
        <f>B18</f>
        <v>0</v>
      </c>
      <c r="V48" s="30">
        <f>B18</f>
        <v>0</v>
      </c>
      <c r="W48" s="30">
        <f>B18</f>
        <v>0</v>
      </c>
      <c r="X48" s="30">
        <f>B18</f>
        <v>0</v>
      </c>
      <c r="Y48" s="30">
        <f>B10</f>
        <v>0</v>
      </c>
      <c r="Z48" s="30">
        <f>B10</f>
        <v>0</v>
      </c>
      <c r="AA48" s="30">
        <f>B10</f>
        <v>0</v>
      </c>
      <c r="AB48" s="30">
        <f>B10</f>
        <v>0</v>
      </c>
      <c r="AC48" s="30">
        <f>B10</f>
        <v>0</v>
      </c>
      <c r="AD48" s="30">
        <f>B10</f>
        <v>0</v>
      </c>
      <c r="AE48" s="30">
        <f>B10</f>
        <v>0</v>
      </c>
      <c r="AF48" s="30">
        <f>B10</f>
        <v>0</v>
      </c>
      <c r="AG48" s="30">
        <f>B10</f>
        <v>0</v>
      </c>
      <c r="AH48" s="30">
        <f>B10</f>
        <v>0</v>
      </c>
      <c r="AI48" s="30">
        <f>B10</f>
        <v>0</v>
      </c>
      <c r="AJ48" s="30">
        <f>B10</f>
        <v>0</v>
      </c>
      <c r="AK48" s="30">
        <f>B2</f>
        <v>0</v>
      </c>
      <c r="AL48" s="30">
        <f>B2</f>
        <v>0</v>
      </c>
      <c r="AM48" s="30">
        <f>B2</f>
        <v>0</v>
      </c>
      <c r="AN48" s="30">
        <f>B2</f>
        <v>0</v>
      </c>
      <c r="AO48" s="30">
        <f>B2</f>
        <v>0</v>
      </c>
      <c r="AP48" s="30"/>
      <c r="AQ48" s="30">
        <f>B3</f>
        <v>0</v>
      </c>
      <c r="AR48" s="30">
        <f>B3</f>
        <v>0</v>
      </c>
      <c r="AS48" s="30">
        <f>B3</f>
        <v>0</v>
      </c>
      <c r="AT48" s="30">
        <f>B3</f>
        <v>0</v>
      </c>
      <c r="AU48" s="30">
        <f>B3</f>
        <v>0</v>
      </c>
      <c r="AV48" s="30">
        <f>B4</f>
        <v>0</v>
      </c>
      <c r="AW48" s="30">
        <f>B4</f>
        <v>0</v>
      </c>
      <c r="AX48" s="30">
        <f>B4</f>
        <v>0</v>
      </c>
      <c r="AY48" s="30">
        <f>B4</f>
        <v>0</v>
      </c>
      <c r="AZ48" s="30">
        <f>B4</f>
        <v>0</v>
      </c>
      <c r="BA48" s="30">
        <f>B4</f>
        <v>0</v>
      </c>
      <c r="BB48" s="30">
        <f>B4</f>
        <v>0</v>
      </c>
      <c r="BC48" s="30">
        <f>B4</f>
        <v>0</v>
      </c>
      <c r="BD48" s="30">
        <f>B4</f>
        <v>0</v>
      </c>
      <c r="BE48" s="30">
        <f>B4</f>
        <v>0</v>
      </c>
      <c r="BF48" s="30">
        <f>B4</f>
        <v>0</v>
      </c>
      <c r="BG48" s="30"/>
      <c r="BH48" s="30">
        <f>B14</f>
        <v>0</v>
      </c>
      <c r="BI48" s="30">
        <f>B14</f>
        <v>0</v>
      </c>
      <c r="BJ48" s="30">
        <f>B14</f>
        <v>0</v>
      </c>
      <c r="BK48" s="30">
        <f>B14</f>
        <v>0</v>
      </c>
      <c r="BL48" s="30">
        <f>B14</f>
        <v>0</v>
      </c>
      <c r="BM48" s="30">
        <f>B14</f>
        <v>0</v>
      </c>
      <c r="BN48" s="30">
        <f>B14</f>
        <v>0</v>
      </c>
      <c r="BO48" s="30">
        <f>B14</f>
        <v>0</v>
      </c>
      <c r="BP48" s="30">
        <f>B14</f>
        <v>0</v>
      </c>
      <c r="BQ48" s="30">
        <f>B14</f>
        <v>0</v>
      </c>
      <c r="BR48" s="30">
        <f>B14</f>
        <v>0</v>
      </c>
      <c r="BS48" s="30">
        <f>B14</f>
        <v>0</v>
      </c>
      <c r="BT48" s="30">
        <f>B14</f>
        <v>0</v>
      </c>
      <c r="BU48" s="30">
        <f>B14</f>
        <v>0</v>
      </c>
      <c r="BV48" s="30"/>
      <c r="BW48" s="30"/>
      <c r="BX48" s="30"/>
      <c r="BY48" s="40"/>
      <c r="BZ48" s="40"/>
      <c r="CA48" s="40"/>
      <c r="CB48" s="40"/>
      <c r="CC48" s="40"/>
      <c r="CD48" s="4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row>
    <row r="49" spans="9:129" ht="20" customHeight="1">
      <c r="J49" s="50">
        <f>B19</f>
        <v>0</v>
      </c>
      <c r="K49" s="50">
        <f>B19</f>
        <v>0</v>
      </c>
      <c r="L49" s="50">
        <f>B19</f>
        <v>0</v>
      </c>
      <c r="M49" s="30"/>
      <c r="N49" s="30">
        <f>B18</f>
        <v>0</v>
      </c>
      <c r="O49" s="30">
        <f>B18</f>
        <v>0</v>
      </c>
      <c r="P49" s="30">
        <f>B18</f>
        <v>0</v>
      </c>
      <c r="Q49" s="30">
        <f>B18</f>
        <v>0</v>
      </c>
      <c r="R49" s="30">
        <f>B18</f>
        <v>0</v>
      </c>
      <c r="S49" s="30">
        <f>B18</f>
        <v>0</v>
      </c>
      <c r="T49" s="30">
        <f>B18</f>
        <v>0</v>
      </c>
      <c r="U49" s="30">
        <f>B18</f>
        <v>0</v>
      </c>
      <c r="V49" s="30">
        <f>B18</f>
        <v>0</v>
      </c>
      <c r="W49" s="30">
        <f>B18</f>
        <v>0</v>
      </c>
      <c r="X49" s="30">
        <f>B18</f>
        <v>0</v>
      </c>
      <c r="Y49" s="30">
        <f>B10</f>
        <v>0</v>
      </c>
      <c r="Z49" s="30">
        <f>B10</f>
        <v>0</v>
      </c>
      <c r="AA49" s="30">
        <f>B10</f>
        <v>0</v>
      </c>
      <c r="AB49" s="30">
        <f>B10</f>
        <v>0</v>
      </c>
      <c r="AC49" s="30">
        <f>B10</f>
        <v>0</v>
      </c>
      <c r="AD49" s="30">
        <f>B10</f>
        <v>0</v>
      </c>
      <c r="AE49" s="30">
        <f>B10</f>
        <v>0</v>
      </c>
      <c r="AF49" s="30">
        <f>B10</f>
        <v>0</v>
      </c>
      <c r="AG49" s="30">
        <f>B10</f>
        <v>0</v>
      </c>
      <c r="AH49" s="30">
        <f>B10</f>
        <v>0</v>
      </c>
      <c r="AI49" s="30">
        <f>B10</f>
        <v>0</v>
      </c>
      <c r="AJ49" s="30">
        <f>B10</f>
        <v>0</v>
      </c>
      <c r="AK49" s="30">
        <f>B10</f>
        <v>0</v>
      </c>
      <c r="AL49" s="30">
        <f>B2</f>
        <v>0</v>
      </c>
      <c r="AM49" s="30">
        <f>B2</f>
        <v>0</v>
      </c>
      <c r="AN49" s="30">
        <f>B2</f>
        <v>0</v>
      </c>
      <c r="AO49" s="30">
        <f>B2</f>
        <v>0</v>
      </c>
      <c r="AP49" s="30"/>
      <c r="AQ49" s="30">
        <f>B3</f>
        <v>0</v>
      </c>
      <c r="AR49" s="30">
        <f>B3</f>
        <v>0</v>
      </c>
      <c r="AS49" s="30">
        <f>B3</f>
        <v>0</v>
      </c>
      <c r="AT49" s="30">
        <f>B3</f>
        <v>0</v>
      </c>
      <c r="AU49" s="30">
        <f>B4</f>
        <v>0</v>
      </c>
      <c r="AV49" s="30">
        <f>B4</f>
        <v>0</v>
      </c>
      <c r="AW49" s="30">
        <f>B4</f>
        <v>0</v>
      </c>
      <c r="AX49" s="30">
        <f>B4</f>
        <v>0</v>
      </c>
      <c r="AY49" s="30">
        <f>B4</f>
        <v>0</v>
      </c>
      <c r="AZ49" s="30">
        <f>B4</f>
        <v>0</v>
      </c>
      <c r="BA49" s="30">
        <f>B4</f>
        <v>0</v>
      </c>
      <c r="BB49" s="30">
        <f>B4</f>
        <v>0</v>
      </c>
      <c r="BC49" s="30">
        <f>B4</f>
        <v>0</v>
      </c>
      <c r="BD49" s="30">
        <f>B4</f>
        <v>0</v>
      </c>
      <c r="BE49" s="30">
        <f>B4</f>
        <v>0</v>
      </c>
      <c r="BF49" s="30">
        <f>B4</f>
        <v>0</v>
      </c>
      <c r="BG49" s="30">
        <f>B4</f>
        <v>0</v>
      </c>
      <c r="BH49" s="30">
        <f>B14</f>
        <v>0</v>
      </c>
      <c r="BI49" s="30">
        <f>B14</f>
        <v>0</v>
      </c>
      <c r="BJ49" s="30">
        <f>B14</f>
        <v>0</v>
      </c>
      <c r="BK49" s="30">
        <f>B14</f>
        <v>0</v>
      </c>
      <c r="BL49" s="30">
        <f>B14</f>
        <v>0</v>
      </c>
      <c r="BM49" s="30">
        <f>B14</f>
        <v>0</v>
      </c>
      <c r="BN49" s="30">
        <f>B14</f>
        <v>0</v>
      </c>
      <c r="BO49" s="30">
        <f>B14</f>
        <v>0</v>
      </c>
      <c r="BP49" s="30">
        <f>B14</f>
        <v>0</v>
      </c>
      <c r="BQ49" s="30">
        <f>B14</f>
        <v>0</v>
      </c>
      <c r="BR49" s="30">
        <f>B14</f>
        <v>0</v>
      </c>
      <c r="BS49" s="30">
        <f>B14</f>
        <v>0</v>
      </c>
      <c r="BT49" s="30">
        <f>B15</f>
        <v>0</v>
      </c>
      <c r="BU49" s="30">
        <f>B15</f>
        <v>0</v>
      </c>
      <c r="BV49" s="30">
        <f>B15</f>
        <v>0</v>
      </c>
      <c r="BW49" s="30"/>
      <c r="BX49" s="30"/>
      <c r="BY49" s="40"/>
      <c r="BZ49" s="40"/>
      <c r="CA49" s="40"/>
      <c r="CB49" s="40"/>
      <c r="CC49" s="40"/>
      <c r="CD49" s="4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row>
    <row r="50" spans="9:129" ht="20" customHeight="1">
      <c r="J50" s="50">
        <f>B19</f>
        <v>0</v>
      </c>
      <c r="K50" s="50">
        <f>B19</f>
        <v>0</v>
      </c>
      <c r="L50" s="50">
        <f>B19</f>
        <v>0</v>
      </c>
      <c r="M50" s="30">
        <f>B19</f>
        <v>0</v>
      </c>
      <c r="N50" s="30">
        <f>B19</f>
        <v>0</v>
      </c>
      <c r="O50" s="30">
        <f>B19</f>
        <v>0</v>
      </c>
      <c r="P50" s="30">
        <f>B19</f>
        <v>0</v>
      </c>
      <c r="Q50" s="30">
        <f>B19</f>
        <v>0</v>
      </c>
      <c r="R50" s="30">
        <f>B19</f>
        <v>0</v>
      </c>
      <c r="S50" s="30"/>
      <c r="T50" s="30">
        <f>B18</f>
        <v>0</v>
      </c>
      <c r="U50" s="30">
        <f>B18</f>
        <v>0</v>
      </c>
      <c r="V50" s="30">
        <f>B18</f>
        <v>0</v>
      </c>
      <c r="W50" s="30">
        <f>B18</f>
        <v>0</v>
      </c>
      <c r="X50" s="30">
        <f>B18</f>
        <v>0</v>
      </c>
      <c r="Y50" s="30">
        <f>B10</f>
        <v>0</v>
      </c>
      <c r="Z50" s="30">
        <f>B10</f>
        <v>0</v>
      </c>
      <c r="AA50" s="30">
        <f>B10</f>
        <v>0</v>
      </c>
      <c r="AB50" s="30">
        <f>B10</f>
        <v>0</v>
      </c>
      <c r="AC50" s="30">
        <f>B10</f>
        <v>0</v>
      </c>
      <c r="AD50" s="30">
        <f>B10</f>
        <v>0</v>
      </c>
      <c r="AE50" s="30">
        <f>B10</f>
        <v>0</v>
      </c>
      <c r="AF50" s="30">
        <f>B10</f>
        <v>0</v>
      </c>
      <c r="AG50" s="30">
        <f>B10</f>
        <v>0</v>
      </c>
      <c r="AH50" s="30">
        <f>B10</f>
        <v>0</v>
      </c>
      <c r="AI50" s="30">
        <f>B10</f>
        <v>0</v>
      </c>
      <c r="AJ50" s="30">
        <f>B10</f>
        <v>0</v>
      </c>
      <c r="AK50" s="30">
        <f>B10</f>
        <v>0</v>
      </c>
      <c r="AL50" s="30">
        <f>B10</f>
        <v>0</v>
      </c>
      <c r="AM50" s="30">
        <f>B2</f>
        <v>0</v>
      </c>
      <c r="AN50" s="30">
        <f>B2</f>
        <v>0</v>
      </c>
      <c r="AO50" s="30">
        <f>B2</f>
        <v>0</v>
      </c>
      <c r="AP50" s="30"/>
      <c r="AQ50" s="30">
        <f>B3</f>
        <v>0</v>
      </c>
      <c r="AR50" s="30">
        <f>B3</f>
        <v>0</v>
      </c>
      <c r="AS50" s="30">
        <f>B3</f>
        <v>0</v>
      </c>
      <c r="AT50" s="30">
        <f>B4</f>
        <v>0</v>
      </c>
      <c r="AU50" s="30">
        <f>B4</f>
        <v>0</v>
      </c>
      <c r="AV50" s="30">
        <f>B4</f>
        <v>0</v>
      </c>
      <c r="AW50" s="30">
        <f>B4</f>
        <v>0</v>
      </c>
      <c r="AX50" s="30">
        <f>B4</f>
        <v>0</v>
      </c>
      <c r="AY50" s="30">
        <f>B4</f>
        <v>0</v>
      </c>
      <c r="AZ50" s="30">
        <f>B4</f>
        <v>0</v>
      </c>
      <c r="BA50" s="30">
        <f>B4</f>
        <v>0</v>
      </c>
      <c r="BB50" s="30">
        <f>B4</f>
        <v>0</v>
      </c>
      <c r="BC50" s="30">
        <f>B4</f>
        <v>0</v>
      </c>
      <c r="BD50" s="30">
        <f>B4</f>
        <v>0</v>
      </c>
      <c r="BE50" s="30">
        <f>B4</f>
        <v>0</v>
      </c>
      <c r="BF50" s="30">
        <f>B4</f>
        <v>0</v>
      </c>
      <c r="BG50" s="30">
        <f>B4</f>
        <v>0</v>
      </c>
      <c r="BH50" s="30">
        <f>B14</f>
        <v>0</v>
      </c>
      <c r="BI50" s="30">
        <f>B14</f>
        <v>0</v>
      </c>
      <c r="BJ50" s="30">
        <f>B14</f>
        <v>0</v>
      </c>
      <c r="BK50" s="30">
        <f>B14</f>
        <v>0</v>
      </c>
      <c r="BL50" s="30">
        <f>B14</f>
        <v>0</v>
      </c>
      <c r="BM50" s="30"/>
      <c r="BN50" s="30">
        <f>B15</f>
        <v>0</v>
      </c>
      <c r="BO50" s="30">
        <f>B15</f>
        <v>0</v>
      </c>
      <c r="BP50" s="30">
        <f>B15</f>
        <v>0</v>
      </c>
      <c r="BQ50" s="30">
        <f>B15</f>
        <v>0</v>
      </c>
      <c r="BR50" s="30">
        <f>B15</f>
        <v>0</v>
      </c>
      <c r="BS50" s="30">
        <f>B15</f>
        <v>0</v>
      </c>
      <c r="BT50" s="30">
        <f>B15</f>
        <v>0</v>
      </c>
      <c r="BU50" s="30">
        <f>B15</f>
        <v>0</v>
      </c>
      <c r="BV50" s="30">
        <f>B15</f>
        <v>0</v>
      </c>
      <c r="BW50" s="30"/>
      <c r="BX50" s="30"/>
      <c r="BY50" s="40"/>
      <c r="BZ50" s="40"/>
      <c r="CA50" s="40"/>
      <c r="CB50" s="40"/>
      <c r="CC50" s="40"/>
      <c r="CD50" s="4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row>
    <row r="51" spans="9:129" ht="20" customHeight="1">
      <c r="J51" s="50">
        <f>B19</f>
        <v>0</v>
      </c>
      <c r="K51" s="50">
        <f>B19</f>
        <v>0</v>
      </c>
      <c r="L51" s="50">
        <f>B19</f>
        <v>0</v>
      </c>
      <c r="M51" s="30">
        <f>B19</f>
        <v>0</v>
      </c>
      <c r="N51" s="30">
        <f>B19</f>
        <v>0</v>
      </c>
      <c r="O51" s="30">
        <f>B19</f>
        <v>0</v>
      </c>
      <c r="P51" s="30">
        <f>B19</f>
        <v>0</v>
      </c>
      <c r="Q51" s="30">
        <f>B19</f>
        <v>0</v>
      </c>
      <c r="R51" s="30">
        <f>B19</f>
        <v>0</v>
      </c>
      <c r="S51" s="30">
        <f>B19</f>
        <v>0</v>
      </c>
      <c r="T51" s="30">
        <f>B19</f>
        <v>0</v>
      </c>
      <c r="U51" s="30">
        <f>B19</f>
        <v>0</v>
      </c>
      <c r="V51" s="30">
        <f>B19</f>
        <v>0</v>
      </c>
      <c r="W51" s="30"/>
      <c r="X51" s="30"/>
      <c r="Y51" s="30"/>
      <c r="Z51" s="30">
        <f>B10</f>
        <v>0</v>
      </c>
      <c r="AA51" s="30">
        <f>B10</f>
        <v>0</v>
      </c>
      <c r="AB51" s="30">
        <f>B10</f>
        <v>0</v>
      </c>
      <c r="AC51" s="30">
        <f>B10</f>
        <v>0</v>
      </c>
      <c r="AD51" s="30">
        <f>B10</f>
        <v>0</v>
      </c>
      <c r="AE51" s="30">
        <f>B10</f>
        <v>0</v>
      </c>
      <c r="AF51" s="30">
        <f>B10</f>
        <v>0</v>
      </c>
      <c r="AG51" s="30">
        <f>B10</f>
        <v>0</v>
      </c>
      <c r="AH51" s="30">
        <f>B10</f>
        <v>0</v>
      </c>
      <c r="AI51" s="30">
        <f>B10</f>
        <v>0</v>
      </c>
      <c r="AJ51" s="30">
        <f>B10</f>
        <v>0</v>
      </c>
      <c r="AK51" s="30">
        <f>B10</f>
        <v>0</v>
      </c>
      <c r="AL51" s="30">
        <f>B10</f>
        <v>0</v>
      </c>
      <c r="AM51" s="30">
        <f>B10</f>
        <v>0</v>
      </c>
      <c r="AN51" s="30">
        <f>B2</f>
        <v>0</v>
      </c>
      <c r="AO51" s="30">
        <f>B2</f>
        <v>0</v>
      </c>
      <c r="AP51" s="30"/>
      <c r="AQ51" s="30">
        <f>B3</f>
        <v>0</v>
      </c>
      <c r="AR51" s="30">
        <f>B3</f>
        <v>0</v>
      </c>
      <c r="AS51" s="30">
        <f>B4</f>
        <v>0</v>
      </c>
      <c r="AT51" s="30">
        <f>B4</f>
        <v>0</v>
      </c>
      <c r="AU51" s="30">
        <f>B4</f>
        <v>0</v>
      </c>
      <c r="AV51" s="30">
        <f>B4</f>
        <v>0</v>
      </c>
      <c r="AW51" s="30">
        <f>B4</f>
        <v>0</v>
      </c>
      <c r="AX51" s="30">
        <f>B4</f>
        <v>0</v>
      </c>
      <c r="AY51" s="30">
        <f>B4</f>
        <v>0</v>
      </c>
      <c r="AZ51" s="30">
        <f>B4</f>
        <v>0</v>
      </c>
      <c r="BA51" s="30">
        <f>B4</f>
        <v>0</v>
      </c>
      <c r="BB51" s="30">
        <f>B4</f>
        <v>0</v>
      </c>
      <c r="BC51" s="30">
        <f>B4</f>
        <v>0</v>
      </c>
      <c r="BD51" s="30">
        <f>B4</f>
        <v>0</v>
      </c>
      <c r="BE51" s="30">
        <f>B4</f>
        <v>0</v>
      </c>
      <c r="BF51" s="30">
        <f>B4</f>
        <v>0</v>
      </c>
      <c r="BG51" s="30">
        <f>B4</f>
        <v>0</v>
      </c>
      <c r="BH51" s="30"/>
      <c r="BI51" s="30">
        <f>B15</f>
        <v>0</v>
      </c>
      <c r="BJ51" s="30">
        <f>B15</f>
        <v>0</v>
      </c>
      <c r="BK51" s="30">
        <f>B15</f>
        <v>0</v>
      </c>
      <c r="BL51" s="30">
        <f>B15</f>
        <v>0</v>
      </c>
      <c r="BM51" s="30">
        <f>B15</f>
        <v>0</v>
      </c>
      <c r="BN51" s="30">
        <f>B15</f>
        <v>0</v>
      </c>
      <c r="BO51" s="30">
        <f>B15</f>
        <v>0</v>
      </c>
      <c r="BP51" s="30">
        <f>B15</f>
        <v>0</v>
      </c>
      <c r="BQ51" s="30">
        <f>B15</f>
        <v>0</v>
      </c>
      <c r="BR51" s="30">
        <f>B15</f>
        <v>0</v>
      </c>
      <c r="BS51" s="30">
        <f>B15</f>
        <v>0</v>
      </c>
      <c r="BT51" s="30">
        <f>B15</f>
        <v>0</v>
      </c>
      <c r="BU51" s="30">
        <f>B15</f>
        <v>0</v>
      </c>
      <c r="BV51" s="30">
        <f>B15</f>
        <v>0</v>
      </c>
      <c r="BW51" s="30"/>
      <c r="BX51" s="30"/>
      <c r="BY51" s="40"/>
      <c r="BZ51" s="40"/>
      <c r="CA51" s="40"/>
      <c r="CB51" s="40"/>
      <c r="CC51" s="40"/>
      <c r="CD51" s="4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row>
    <row r="52" spans="9:129" ht="20" customHeight="1">
      <c r="J52" s="50">
        <f>B19</f>
        <v>0</v>
      </c>
      <c r="K52" s="50">
        <f>B19</f>
        <v>0</v>
      </c>
      <c r="L52" s="50">
        <f>B19</f>
        <v>0</v>
      </c>
      <c r="M52" s="30">
        <f>B19</f>
        <v>0</v>
      </c>
      <c r="N52" s="37">
        <f>B19</f>
        <v>0</v>
      </c>
      <c r="O52" s="37">
        <f>B19</f>
        <v>0</v>
      </c>
      <c r="P52" s="37">
        <f>B19</f>
        <v>0</v>
      </c>
      <c r="Q52" s="37">
        <f>B19</f>
        <v>0</v>
      </c>
      <c r="R52" s="37">
        <f>B19</f>
        <v>0</v>
      </c>
      <c r="S52" s="37">
        <f>B19</f>
        <v>0</v>
      </c>
      <c r="T52" s="37">
        <f>B19</f>
        <v>0</v>
      </c>
      <c r="U52" s="37">
        <f>B19</f>
        <v>0</v>
      </c>
      <c r="V52" s="30">
        <f>B19</f>
        <v>0</v>
      </c>
      <c r="W52" s="30">
        <f>B19</f>
        <v>0</v>
      </c>
      <c r="X52" s="30">
        <f>B19</f>
        <v>0</v>
      </c>
      <c r="Y52" s="30">
        <f>B9</f>
        <v>0</v>
      </c>
      <c r="Z52" s="30">
        <f>B9</f>
        <v>0</v>
      </c>
      <c r="AA52" s="30">
        <f>B9</f>
        <v>0</v>
      </c>
      <c r="AB52" s="30">
        <f>B9</f>
        <v>0</v>
      </c>
      <c r="AC52" s="30">
        <f>B9</f>
        <v>0</v>
      </c>
      <c r="AD52" s="30">
        <f>B9</f>
        <v>0</v>
      </c>
      <c r="AE52" s="30">
        <f>B10</f>
        <v>0</v>
      </c>
      <c r="AF52" s="30">
        <f>B10</f>
        <v>0</v>
      </c>
      <c r="AG52" s="30">
        <f>B10</f>
        <v>0</v>
      </c>
      <c r="AH52" s="30">
        <f>B10</f>
        <v>0</v>
      </c>
      <c r="AI52" s="30">
        <f>B10</f>
        <v>0</v>
      </c>
      <c r="AJ52" s="30">
        <f>B10</f>
        <v>0</v>
      </c>
      <c r="AK52" s="30">
        <f>B10</f>
        <v>0</v>
      </c>
      <c r="AL52" s="30">
        <f>B10</f>
        <v>0</v>
      </c>
      <c r="AM52" s="30">
        <f>B10</f>
        <v>0</v>
      </c>
      <c r="AN52" s="30">
        <f>B10</f>
        <v>0</v>
      </c>
      <c r="AO52" s="30">
        <f>B2</f>
        <v>0</v>
      </c>
      <c r="AP52" s="30"/>
      <c r="AQ52" s="30">
        <f>B3</f>
        <v>0</v>
      </c>
      <c r="AR52" s="30">
        <f>B4</f>
        <v>0</v>
      </c>
      <c r="AS52" s="30">
        <f>B4</f>
        <v>0</v>
      </c>
      <c r="AT52" s="30">
        <f>B4</f>
        <v>0</v>
      </c>
      <c r="AU52" s="30">
        <f>B4</f>
        <v>0</v>
      </c>
      <c r="AV52" s="30">
        <f>B4</f>
        <v>0</v>
      </c>
      <c r="AW52" s="30">
        <f>B4</f>
        <v>0</v>
      </c>
      <c r="AX52" s="30">
        <f>B4</f>
        <v>0</v>
      </c>
      <c r="AY52" s="30">
        <f>B4</f>
        <v>0</v>
      </c>
      <c r="AZ52" s="30">
        <f>B4</f>
        <v>0</v>
      </c>
      <c r="BA52" s="30">
        <f>B4</f>
        <v>0</v>
      </c>
      <c r="BB52" s="30">
        <f>B4</f>
        <v>0</v>
      </c>
      <c r="BC52" s="30">
        <f>B5</f>
        <v>0</v>
      </c>
      <c r="BD52" s="30">
        <f>B5</f>
        <v>0</v>
      </c>
      <c r="BE52" s="30">
        <f>B5</f>
        <v>0</v>
      </c>
      <c r="BF52" s="30">
        <f>B5</f>
        <v>0</v>
      </c>
      <c r="BG52" s="30">
        <f>B5</f>
        <v>0</v>
      </c>
      <c r="BH52" s="30"/>
      <c r="BI52" s="30">
        <f>B15</f>
        <v>0</v>
      </c>
      <c r="BJ52" s="30">
        <f>B15</f>
        <v>0</v>
      </c>
      <c r="BK52" s="30">
        <f>B15</f>
        <v>0</v>
      </c>
      <c r="BL52" s="30">
        <f>B15</f>
        <v>0</v>
      </c>
      <c r="BM52" s="30">
        <f>B15</f>
        <v>0</v>
      </c>
      <c r="BN52" s="30">
        <f>B15</f>
        <v>0</v>
      </c>
      <c r="BO52" s="30">
        <f>B15</f>
        <v>0</v>
      </c>
      <c r="BP52" s="30">
        <f>B15</f>
        <v>0</v>
      </c>
      <c r="BQ52" s="30">
        <f>B15</f>
        <v>0</v>
      </c>
      <c r="BR52" s="30">
        <f>B15</f>
        <v>0</v>
      </c>
      <c r="BS52" s="30">
        <f>B15</f>
        <v>0</v>
      </c>
      <c r="BT52" s="30">
        <f>B15</f>
        <v>0</v>
      </c>
      <c r="BU52" s="30">
        <f>B15</f>
        <v>0</v>
      </c>
      <c r="BV52" s="30">
        <f>B15</f>
        <v>0</v>
      </c>
      <c r="BW52" s="30"/>
      <c r="BX52" s="30"/>
      <c r="BY52" s="40"/>
      <c r="BZ52" s="40"/>
      <c r="CA52" s="40"/>
      <c r="CB52" s="40"/>
      <c r="CC52" s="40"/>
      <c r="CD52" s="40"/>
      <c r="CL52" s="30"/>
      <c r="CM52" s="37"/>
      <c r="CN52" s="37"/>
      <c r="CO52" s="37"/>
      <c r="CP52" s="37"/>
      <c r="CQ52" s="37"/>
      <c r="CR52" s="37"/>
      <c r="CS52" s="37"/>
      <c r="CT52" s="37"/>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row>
    <row r="53" spans="9:129" ht="20" customHeight="1">
      <c r="I53" s="50">
        <f>B19</f>
        <v>0</v>
      </c>
      <c r="J53" s="50">
        <f>B19</f>
        <v>0</v>
      </c>
      <c r="K53" s="50">
        <f>B19</f>
        <v>0</v>
      </c>
      <c r="L53" s="50">
        <f>B19</f>
        <v>0</v>
      </c>
      <c r="M53" s="30">
        <f>B19</f>
        <v>0</v>
      </c>
      <c r="N53" s="37">
        <f>B19</f>
        <v>0</v>
      </c>
      <c r="O53" s="37">
        <f>B19</f>
        <v>0</v>
      </c>
      <c r="P53" s="37">
        <f>B19</f>
        <v>0</v>
      </c>
      <c r="Q53" s="37">
        <f>B19</f>
        <v>0</v>
      </c>
      <c r="R53" s="37">
        <f>B19</f>
        <v>0</v>
      </c>
      <c r="S53" s="37">
        <f>B19</f>
        <v>0</v>
      </c>
      <c r="T53" s="37">
        <f>B19</f>
        <v>0</v>
      </c>
      <c r="U53" s="37">
        <f>B19</f>
        <v>0</v>
      </c>
      <c r="V53" s="37">
        <f>B19</f>
        <v>0</v>
      </c>
      <c r="W53" s="37">
        <f>B19</f>
        <v>0</v>
      </c>
      <c r="X53" s="37">
        <f>B19</f>
        <v>0</v>
      </c>
      <c r="Y53" s="37">
        <f>B9</f>
        <v>0</v>
      </c>
      <c r="Z53" s="37">
        <f>B9</f>
        <v>0</v>
      </c>
      <c r="AA53" s="30">
        <f>B9</f>
        <v>0</v>
      </c>
      <c r="AB53" s="30">
        <f>B9</f>
        <v>0</v>
      </c>
      <c r="AC53" s="30">
        <f>B9</f>
        <v>0</v>
      </c>
      <c r="AD53" s="30">
        <f>B9</f>
        <v>0</v>
      </c>
      <c r="AE53" s="30">
        <f>B9</f>
        <v>0</v>
      </c>
      <c r="AF53" s="30">
        <f>B9</f>
        <v>0</v>
      </c>
      <c r="AG53" s="30">
        <f>B9</f>
        <v>0</v>
      </c>
      <c r="AH53" s="30">
        <f>B9</f>
        <v>0</v>
      </c>
      <c r="AI53" s="30">
        <f>B9</f>
        <v>0</v>
      </c>
      <c r="AJ53" s="30">
        <f>B10</f>
        <v>0</v>
      </c>
      <c r="AK53" s="30">
        <f>B10</f>
        <v>0</v>
      </c>
      <c r="AL53" s="30">
        <f>B10</f>
        <v>0</v>
      </c>
      <c r="AM53" s="30">
        <f>B10</f>
        <v>0</v>
      </c>
      <c r="AN53" s="30">
        <f>B10</f>
        <v>0</v>
      </c>
      <c r="AO53" s="30">
        <f>B10</f>
        <v>0</v>
      </c>
      <c r="AP53" s="30"/>
      <c r="AQ53" s="30"/>
      <c r="AR53" s="30">
        <f>B4</f>
        <v>0</v>
      </c>
      <c r="AS53" s="30">
        <f>B4</f>
        <v>0</v>
      </c>
      <c r="AT53" s="30">
        <f>B4</f>
        <v>0</v>
      </c>
      <c r="AU53" s="30">
        <f>B4</f>
        <v>0</v>
      </c>
      <c r="AV53" s="30">
        <f>B4</f>
        <v>0</v>
      </c>
      <c r="AW53" s="30">
        <f>B5</f>
        <v>0</v>
      </c>
      <c r="AX53" s="30">
        <f>B5</f>
        <v>0</v>
      </c>
      <c r="AY53" s="30">
        <f>B5</f>
        <v>0</v>
      </c>
      <c r="AZ53" s="30">
        <f>B5</f>
        <v>0</v>
      </c>
      <c r="BA53" s="30">
        <f>B5</f>
        <v>0</v>
      </c>
      <c r="BB53" s="30">
        <f>B5</f>
        <v>0</v>
      </c>
      <c r="BC53" s="30">
        <f>B5</f>
        <v>0</v>
      </c>
      <c r="BD53" s="30">
        <f>B5</f>
        <v>0</v>
      </c>
      <c r="BE53" s="30">
        <f>B5</f>
        <v>0</v>
      </c>
      <c r="BF53" s="30">
        <f>B5</f>
        <v>0</v>
      </c>
      <c r="BG53" s="30">
        <f>B5</f>
        <v>0</v>
      </c>
      <c r="BH53" s="30"/>
      <c r="BI53" s="30">
        <f>B15</f>
        <v>0</v>
      </c>
      <c r="BJ53" s="30">
        <f>B15</f>
        <v>0</v>
      </c>
      <c r="BK53" s="30">
        <f>B15</f>
        <v>0</v>
      </c>
      <c r="BL53" s="30">
        <f>B15</f>
        <v>0</v>
      </c>
      <c r="BM53" s="30">
        <f>B15</f>
        <v>0</v>
      </c>
      <c r="BN53" s="30">
        <f>B15</f>
        <v>0</v>
      </c>
      <c r="BO53" s="30">
        <f>B15</f>
        <v>0</v>
      </c>
      <c r="BP53" s="30">
        <f>B15</f>
        <v>0</v>
      </c>
      <c r="BQ53" s="30">
        <f>B15</f>
        <v>0</v>
      </c>
      <c r="BR53" s="30">
        <f>B15</f>
        <v>0</v>
      </c>
      <c r="BS53" s="30">
        <f>B15</f>
        <v>0</v>
      </c>
      <c r="BT53" s="30">
        <f>B15</f>
        <v>0</v>
      </c>
      <c r="BU53" s="30">
        <f>B15</f>
        <v>0</v>
      </c>
      <c r="BV53" s="30">
        <f>B15</f>
        <v>0</v>
      </c>
      <c r="BW53" s="30"/>
      <c r="BX53" s="30"/>
      <c r="BY53" s="40"/>
      <c r="BZ53" s="40"/>
      <c r="CA53" s="40"/>
      <c r="CB53" s="40"/>
      <c r="CC53" s="40"/>
      <c r="CD53" s="40"/>
      <c r="CL53" s="30"/>
      <c r="CM53" s="37"/>
      <c r="CN53" s="37"/>
      <c r="CO53" s="37"/>
      <c r="CP53" s="37"/>
      <c r="CQ53" s="37"/>
      <c r="CR53" s="37"/>
      <c r="CS53" s="37"/>
      <c r="CT53" s="37"/>
      <c r="CU53" s="37"/>
      <c r="CV53" s="37"/>
      <c r="CW53" s="37"/>
      <c r="CX53" s="37"/>
      <c r="CY53" s="37"/>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row>
    <row r="54" spans="9:129" ht="20" customHeight="1">
      <c r="I54" s="50">
        <f>B19</f>
        <v>0</v>
      </c>
      <c r="J54" s="50">
        <f>B19</f>
        <v>0</v>
      </c>
      <c r="K54" s="50">
        <f>B19</f>
        <v>0</v>
      </c>
      <c r="L54" s="50">
        <f>B19</f>
        <v>0</v>
      </c>
      <c r="M54" s="30">
        <f>B19</f>
        <v>0</v>
      </c>
      <c r="N54" s="37">
        <f>B19</f>
        <v>0</v>
      </c>
      <c r="O54" s="37">
        <f>B19</f>
        <v>0</v>
      </c>
      <c r="P54" s="37">
        <f>B19</f>
        <v>0</v>
      </c>
      <c r="Q54" s="37">
        <f>B19</f>
        <v>0</v>
      </c>
      <c r="R54" s="37">
        <f>B19</f>
        <v>0</v>
      </c>
      <c r="S54" s="37">
        <f>B19</f>
        <v>0</v>
      </c>
      <c r="T54" s="37">
        <f>B19</f>
        <v>0</v>
      </c>
      <c r="U54" s="37">
        <f>B19</f>
        <v>0</v>
      </c>
      <c r="V54" s="37">
        <f>B19</f>
        <v>0</v>
      </c>
      <c r="W54" s="37">
        <f>B19</f>
        <v>0</v>
      </c>
      <c r="X54" s="37">
        <f>B19</f>
        <v>0</v>
      </c>
      <c r="Y54" s="37">
        <f>B9</f>
        <v>0</v>
      </c>
      <c r="Z54" s="37">
        <f>B9</f>
        <v>0</v>
      </c>
      <c r="AA54" s="37">
        <f>B9</f>
        <v>0</v>
      </c>
      <c r="AB54" s="30">
        <f>B9</f>
        <v>0</v>
      </c>
      <c r="AC54" s="30">
        <f>B9</f>
        <v>0</v>
      </c>
      <c r="AD54" s="30">
        <f>B9</f>
        <v>0</v>
      </c>
      <c r="AE54" s="30">
        <f>B9</f>
        <v>0</v>
      </c>
      <c r="AF54" s="30">
        <f>B9</f>
        <v>0</v>
      </c>
      <c r="AG54" s="30">
        <f>B9</f>
        <v>0</v>
      </c>
      <c r="AH54" s="30">
        <f>B9</f>
        <v>0</v>
      </c>
      <c r="AI54" s="30">
        <f>B9</f>
        <v>0</v>
      </c>
      <c r="AJ54" s="30">
        <f>B9</f>
        <v>0</v>
      </c>
      <c r="AK54" s="30">
        <f>B9</f>
        <v>0</v>
      </c>
      <c r="AL54" s="30">
        <f>B9</f>
        <v>0</v>
      </c>
      <c r="AM54" s="30">
        <f>B9</f>
        <v>0</v>
      </c>
      <c r="AN54" s="30">
        <f>B9</f>
        <v>0</v>
      </c>
      <c r="AO54" s="30"/>
      <c r="AP54" s="30"/>
      <c r="AQ54" s="30"/>
      <c r="AR54" s="30">
        <f>B5</f>
        <v>0</v>
      </c>
      <c r="AS54" s="30">
        <f>B5</f>
        <v>0</v>
      </c>
      <c r="AT54" s="30">
        <f>B5</f>
        <v>0</v>
      </c>
      <c r="AU54" s="30">
        <f>B5</f>
        <v>0</v>
      </c>
      <c r="AV54" s="30">
        <f>B5</f>
        <v>0</v>
      </c>
      <c r="AW54" s="30">
        <f>B5</f>
        <v>0</v>
      </c>
      <c r="AX54" s="30">
        <f>B5</f>
        <v>0</v>
      </c>
      <c r="AY54" s="30">
        <f>B5</f>
        <v>0</v>
      </c>
      <c r="AZ54" s="30">
        <f>B5</f>
        <v>0</v>
      </c>
      <c r="BA54" s="30">
        <f>B5</f>
        <v>0</v>
      </c>
      <c r="BB54" s="30">
        <f>B5</f>
        <v>0</v>
      </c>
      <c r="BC54" s="30">
        <f>B5</f>
        <v>0</v>
      </c>
      <c r="BD54" s="30">
        <f>B5</f>
        <v>0</v>
      </c>
      <c r="BE54" s="30">
        <f>B5</f>
        <v>0</v>
      </c>
      <c r="BF54" s="36">
        <f>B5</f>
        <v>0</v>
      </c>
      <c r="BG54" s="36">
        <f>B5</f>
        <v>0</v>
      </c>
      <c r="BH54" s="30"/>
      <c r="BI54" s="30">
        <f>B15</f>
        <v>0</v>
      </c>
      <c r="BJ54" s="30">
        <f>B15</f>
        <v>0</v>
      </c>
      <c r="BK54" s="33">
        <f>B15</f>
        <v>0</v>
      </c>
      <c r="BL54" s="30">
        <f>B15</f>
        <v>0</v>
      </c>
      <c r="BM54" s="30">
        <f>B15</f>
        <v>0</v>
      </c>
      <c r="BN54" s="30">
        <f>B15</f>
        <v>0</v>
      </c>
      <c r="BO54" s="30">
        <f>B15</f>
        <v>0</v>
      </c>
      <c r="BP54" s="30">
        <f>B15</f>
        <v>0</v>
      </c>
      <c r="BQ54" s="30">
        <f>B15</f>
        <v>0</v>
      </c>
      <c r="BR54" s="30">
        <f>B15</f>
        <v>0</v>
      </c>
      <c r="BS54" s="30">
        <f>B15</f>
        <v>0</v>
      </c>
      <c r="BT54" s="30">
        <f>B15</f>
        <v>0</v>
      </c>
      <c r="BU54" s="30">
        <f>B15</f>
        <v>0</v>
      </c>
      <c r="BV54" s="30">
        <f>B15</f>
        <v>0</v>
      </c>
      <c r="BW54" s="30"/>
      <c r="BX54" s="30"/>
      <c r="BY54" s="40"/>
      <c r="BZ54" s="40"/>
      <c r="CA54" s="40"/>
      <c r="CB54" s="40"/>
      <c r="CC54" s="40"/>
      <c r="CD54" s="40"/>
      <c r="CL54" s="30"/>
      <c r="CM54" s="37"/>
      <c r="CN54" s="37"/>
      <c r="CO54" s="37"/>
      <c r="CP54" s="37"/>
      <c r="CQ54" s="37"/>
      <c r="CR54" s="37"/>
      <c r="CS54" s="37"/>
      <c r="CT54" s="37"/>
      <c r="CU54" s="37"/>
      <c r="CV54" s="37"/>
      <c r="CW54" s="37"/>
      <c r="CX54" s="37"/>
      <c r="CY54" s="37"/>
      <c r="CZ54" s="37"/>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row>
    <row r="55" spans="9:129" ht="20" customHeight="1">
      <c r="I55" s="50">
        <f>B19</f>
        <v>0</v>
      </c>
      <c r="J55" s="50">
        <f>B19</f>
        <v>0</v>
      </c>
      <c r="K55" s="50">
        <f>B19</f>
        <v>0</v>
      </c>
      <c r="L55" s="50">
        <f>B19</f>
        <v>0</v>
      </c>
      <c r="M55" s="30">
        <f>B19</f>
        <v>0</v>
      </c>
      <c r="N55" s="37">
        <f>B19</f>
        <v>0</v>
      </c>
      <c r="O55" s="37">
        <f>B19</f>
        <v>0</v>
      </c>
      <c r="P55" s="37">
        <f>B19</f>
        <v>0</v>
      </c>
      <c r="Q55" s="37">
        <f>B19</f>
        <v>0</v>
      </c>
      <c r="R55" s="37">
        <f>B19</f>
        <v>0</v>
      </c>
      <c r="S55" s="37">
        <f>B19</f>
        <v>0</v>
      </c>
      <c r="T55" s="37">
        <f>B19</f>
        <v>0</v>
      </c>
      <c r="U55" s="37">
        <f>B19</f>
        <v>0</v>
      </c>
      <c r="V55" s="37">
        <f>B19</f>
        <v>0</v>
      </c>
      <c r="W55" s="37">
        <f>B19</f>
        <v>0</v>
      </c>
      <c r="X55" s="37">
        <f>B19</f>
        <v>0</v>
      </c>
      <c r="Y55" s="37">
        <f>B9</f>
        <v>0</v>
      </c>
      <c r="Z55" s="37">
        <f>B9</f>
        <v>0</v>
      </c>
      <c r="AA55" s="37">
        <f>B9</f>
        <v>0</v>
      </c>
      <c r="AB55" s="30">
        <f>B9</f>
        <v>0</v>
      </c>
      <c r="AC55" s="30">
        <f>B9</f>
        <v>0</v>
      </c>
      <c r="AD55" s="30">
        <f>B9</f>
        <v>0</v>
      </c>
      <c r="AE55" s="30">
        <f>B9</f>
        <v>0</v>
      </c>
      <c r="AF55" s="30">
        <f>B9</f>
        <v>0</v>
      </c>
      <c r="AG55" s="30">
        <f>B9</f>
        <v>0</v>
      </c>
      <c r="AH55" s="30">
        <f>B9</f>
        <v>0</v>
      </c>
      <c r="AI55" s="30">
        <f>B9</f>
        <v>0</v>
      </c>
      <c r="AJ55" s="30">
        <f>B9</f>
        <v>0</v>
      </c>
      <c r="AK55" s="30">
        <f>B9</f>
        <v>0</v>
      </c>
      <c r="AL55" s="30">
        <f>B9</f>
        <v>0</v>
      </c>
      <c r="AM55" s="30">
        <f>B9</f>
        <v>0</v>
      </c>
      <c r="AN55" s="30">
        <f>B8</f>
        <v>0</v>
      </c>
      <c r="AO55" s="30"/>
      <c r="AP55" s="30">
        <f>B7</f>
        <v>0</v>
      </c>
      <c r="AQ55" s="30"/>
      <c r="AR55" s="30">
        <f>B5</f>
        <v>0</v>
      </c>
      <c r="AS55" s="30">
        <f>B5</f>
        <v>0</v>
      </c>
      <c r="AT55" s="30">
        <f>B5</f>
        <v>0</v>
      </c>
      <c r="AU55" s="30">
        <f>B5</f>
        <v>0</v>
      </c>
      <c r="AV55" s="30">
        <f>B5</f>
        <v>0</v>
      </c>
      <c r="AW55" s="30">
        <f>B5</f>
        <v>0</v>
      </c>
      <c r="AX55" s="30">
        <f>B5</f>
        <v>0</v>
      </c>
      <c r="AY55" s="30">
        <f>B5</f>
        <v>0</v>
      </c>
      <c r="AZ55" s="30">
        <f>B5</f>
        <v>0</v>
      </c>
      <c r="BA55" s="30">
        <f>B5</f>
        <v>0</v>
      </c>
      <c r="BB55" s="30">
        <f>B5</f>
        <v>0</v>
      </c>
      <c r="BC55" s="30">
        <f>B5</f>
        <v>0</v>
      </c>
      <c r="BD55" s="30">
        <f>B5</f>
        <v>0</v>
      </c>
      <c r="BE55" s="30">
        <f>B5</f>
        <v>0</v>
      </c>
      <c r="BF55" s="30">
        <f>B5</f>
        <v>0</v>
      </c>
      <c r="BG55" s="30">
        <f>B5</f>
        <v>0</v>
      </c>
      <c r="BH55" s="30"/>
      <c r="BI55" s="30">
        <f>B15</f>
        <v>0</v>
      </c>
      <c r="BJ55" s="30">
        <f>B15</f>
        <v>0</v>
      </c>
      <c r="BK55" s="33">
        <f>B15</f>
        <v>0</v>
      </c>
      <c r="BL55" s="30">
        <f>B15</f>
        <v>0</v>
      </c>
      <c r="BM55" s="30">
        <f>B15</f>
        <v>0</v>
      </c>
      <c r="BN55" s="30">
        <f>B15</f>
        <v>0</v>
      </c>
      <c r="BO55" s="30">
        <f>B15</f>
        <v>0</v>
      </c>
      <c r="BP55" s="30">
        <f>B15</f>
        <v>0</v>
      </c>
      <c r="BQ55" s="30">
        <f>B15</f>
        <v>0</v>
      </c>
      <c r="BR55" s="30">
        <f>B15</f>
        <v>0</v>
      </c>
      <c r="BS55" s="30">
        <f>B15</f>
        <v>0</v>
      </c>
      <c r="BT55" s="30">
        <f>B15</f>
        <v>0</v>
      </c>
      <c r="BU55" s="30">
        <f>B15</f>
        <v>0</v>
      </c>
      <c r="BV55" s="30">
        <f>B15</f>
        <v>0</v>
      </c>
      <c r="BW55" s="30"/>
      <c r="BX55" s="30"/>
      <c r="BY55" s="40"/>
      <c r="BZ55" s="40"/>
      <c r="CA55" s="40"/>
      <c r="CB55" s="40"/>
      <c r="CC55" s="40"/>
      <c r="CD55" s="40"/>
      <c r="CL55" s="30"/>
      <c r="CM55" s="37"/>
      <c r="CN55" s="37"/>
      <c r="CO55" s="37"/>
      <c r="CP55" s="37"/>
      <c r="CQ55" s="37"/>
      <c r="CR55" s="37"/>
      <c r="CS55" s="37"/>
      <c r="CT55" s="37"/>
      <c r="CU55" s="37"/>
      <c r="CV55" s="37"/>
      <c r="CW55" s="37"/>
      <c r="CX55" s="37"/>
      <c r="CY55" s="37"/>
      <c r="CZ55" s="37"/>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row>
    <row r="56" spans="9:129" ht="20" customHeight="1">
      <c r="I56" s="50">
        <f>B19</f>
        <v>0</v>
      </c>
      <c r="J56" s="50">
        <f>B19</f>
        <v>0</v>
      </c>
      <c r="K56" s="50">
        <f>B19</f>
        <v>0</v>
      </c>
      <c r="L56" s="50">
        <f>B19</f>
        <v>0</v>
      </c>
      <c r="M56" s="31">
        <f>B19</f>
        <v>0</v>
      </c>
      <c r="N56" s="37">
        <f>B19</f>
        <v>0</v>
      </c>
      <c r="O56" s="37">
        <f>B19</f>
        <v>0</v>
      </c>
      <c r="P56" s="37">
        <f>B19</f>
        <v>0</v>
      </c>
      <c r="Q56" s="37">
        <f>B19</f>
        <v>0</v>
      </c>
      <c r="R56" s="37">
        <f>B19</f>
        <v>0</v>
      </c>
      <c r="S56" s="37">
        <f>B19</f>
        <v>0</v>
      </c>
      <c r="T56" s="37">
        <f>B19</f>
        <v>0</v>
      </c>
      <c r="U56" s="37">
        <f>B19</f>
        <v>0</v>
      </c>
      <c r="V56" s="37">
        <f>B19</f>
        <v>0</v>
      </c>
      <c r="W56" s="37">
        <f>B19</f>
        <v>0</v>
      </c>
      <c r="X56" s="37">
        <f>B19</f>
        <v>0</v>
      </c>
      <c r="Y56" s="37">
        <f>B9</f>
        <v>0</v>
      </c>
      <c r="Z56" s="37">
        <f>B9</f>
        <v>0</v>
      </c>
      <c r="AA56" s="37">
        <f>B9</f>
        <v>0</v>
      </c>
      <c r="AB56" s="30">
        <f>B9</f>
        <v>0</v>
      </c>
      <c r="AC56" s="30">
        <f>B9</f>
        <v>0</v>
      </c>
      <c r="AD56" s="30">
        <f>B9</f>
        <v>0</v>
      </c>
      <c r="AE56" s="30">
        <f>B9</f>
        <v>0</v>
      </c>
      <c r="AF56" s="30">
        <f>B9</f>
        <v>0</v>
      </c>
      <c r="AG56" s="30">
        <f>B9</f>
        <v>0</v>
      </c>
      <c r="AH56" s="30">
        <f>B9</f>
        <v>0</v>
      </c>
      <c r="AI56" s="30">
        <f>B9</f>
        <v>0</v>
      </c>
      <c r="AJ56" s="30">
        <f>B9</f>
        <v>0</v>
      </c>
      <c r="AK56" s="30">
        <f>B9</f>
        <v>0</v>
      </c>
      <c r="AL56" s="30">
        <f>B9</f>
        <v>0</v>
      </c>
      <c r="AM56" s="30">
        <f>B8</f>
        <v>0</v>
      </c>
      <c r="AN56" s="30">
        <f>B8</f>
        <v>0</v>
      </c>
      <c r="AO56" s="30">
        <f>B7</f>
        <v>0</v>
      </c>
      <c r="AP56" s="30">
        <f>B7</f>
        <v>0</v>
      </c>
      <c r="AQ56" s="30"/>
      <c r="AR56" s="30">
        <f>B6</f>
        <v>0</v>
      </c>
      <c r="AS56" s="30">
        <f>B6</f>
        <v>0</v>
      </c>
      <c r="AT56" s="30">
        <f>B5</f>
        <v>0</v>
      </c>
      <c r="AU56" s="30">
        <f>B5</f>
        <v>0</v>
      </c>
      <c r="AV56" s="30">
        <f>B5</f>
        <v>0</v>
      </c>
      <c r="AW56" s="30">
        <f>B5</f>
        <v>0</v>
      </c>
      <c r="AX56" s="30">
        <f>B5</f>
        <v>0</v>
      </c>
      <c r="AY56" s="30">
        <f>B5</f>
        <v>0</v>
      </c>
      <c r="AZ56" s="30">
        <f>B5</f>
        <v>0</v>
      </c>
      <c r="BA56" s="30">
        <f>B5</f>
        <v>0</v>
      </c>
      <c r="BB56" s="30">
        <f>B5</f>
        <v>0</v>
      </c>
      <c r="BC56" s="30">
        <f>B5</f>
        <v>0</v>
      </c>
      <c r="BD56" s="30">
        <f>B5</f>
        <v>0</v>
      </c>
      <c r="BE56" s="36">
        <f>B5</f>
        <v>0</v>
      </c>
      <c r="BF56" s="36">
        <f>B5</f>
        <v>0</v>
      </c>
      <c r="BG56" s="36">
        <f>B5</f>
        <v>0</v>
      </c>
      <c r="BH56" s="36"/>
      <c r="BI56" s="30">
        <f>B15</f>
        <v>0</v>
      </c>
      <c r="BJ56" s="30">
        <f>B15</f>
        <v>0</v>
      </c>
      <c r="BK56" s="33">
        <f>B15</f>
        <v>0</v>
      </c>
      <c r="BL56" s="30">
        <f>B15</f>
        <v>0</v>
      </c>
      <c r="BM56" s="30">
        <f>B15</f>
        <v>0</v>
      </c>
      <c r="BN56" s="30">
        <f>B15</f>
        <v>0</v>
      </c>
      <c r="BO56" s="30">
        <f>B15</f>
        <v>0</v>
      </c>
      <c r="BP56" s="30">
        <f>B15</f>
        <v>0</v>
      </c>
      <c r="BQ56" s="30">
        <f>B15</f>
        <v>0</v>
      </c>
      <c r="BR56" s="30">
        <f>B15</f>
        <v>0</v>
      </c>
      <c r="BS56" s="30">
        <f>B15</f>
        <v>0</v>
      </c>
      <c r="BT56" s="30">
        <f>B15</f>
        <v>0</v>
      </c>
      <c r="BU56" s="30">
        <f>B15</f>
        <v>0</v>
      </c>
      <c r="BV56" s="30">
        <f>B15</f>
        <v>0</v>
      </c>
      <c r="BW56" s="30"/>
      <c r="BX56" s="30"/>
      <c r="BY56" s="40"/>
      <c r="BZ56" s="40"/>
      <c r="CA56" s="40"/>
      <c r="CB56" s="40"/>
      <c r="CC56" s="40"/>
      <c r="CD56" s="40"/>
      <c r="CL56" s="31"/>
      <c r="CM56" s="37"/>
      <c r="CN56" s="37"/>
      <c r="CO56" s="37"/>
      <c r="CP56" s="37"/>
      <c r="CQ56" s="37"/>
      <c r="CR56" s="37"/>
      <c r="CS56" s="37"/>
      <c r="CT56" s="37"/>
      <c r="CU56" s="37"/>
      <c r="CV56" s="37"/>
      <c r="CW56" s="37"/>
      <c r="CX56" s="37"/>
      <c r="CY56" s="37"/>
      <c r="CZ56" s="37"/>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row>
    <row r="57" spans="9:129" ht="20" customHeight="1">
      <c r="I57" s="50">
        <f>B19</f>
        <v>0</v>
      </c>
      <c r="J57" s="50">
        <f>B19</f>
        <v>0</v>
      </c>
      <c r="K57" s="50">
        <f>B19</f>
        <v>0</v>
      </c>
      <c r="L57" s="50">
        <f>B19</f>
        <v>0</v>
      </c>
      <c r="M57" s="30">
        <f>B19</f>
        <v>0</v>
      </c>
      <c r="N57" s="37">
        <f>B19</f>
        <v>0</v>
      </c>
      <c r="O57" s="37">
        <f>B19</f>
        <v>0</v>
      </c>
      <c r="P57" s="37">
        <f>B19</f>
        <v>0</v>
      </c>
      <c r="Q57" s="37">
        <f>B19</f>
        <v>0</v>
      </c>
      <c r="R57" s="37">
        <f>B19</f>
        <v>0</v>
      </c>
      <c r="S57" s="37">
        <f>B19</f>
        <v>0</v>
      </c>
      <c r="T57" s="37">
        <f>B19</f>
        <v>0</v>
      </c>
      <c r="U57" s="37">
        <f>B19</f>
        <v>0</v>
      </c>
      <c r="V57" s="37">
        <f>B19</f>
        <v>0</v>
      </c>
      <c r="W57" s="37">
        <f>B19</f>
        <v>0</v>
      </c>
      <c r="X57" s="37">
        <f>B19</f>
        <v>0</v>
      </c>
      <c r="Y57" s="37">
        <f>B9</f>
        <v>0</v>
      </c>
      <c r="Z57" s="37">
        <f>B9</f>
        <v>0</v>
      </c>
      <c r="AA57" s="37">
        <f>B9</f>
        <v>0</v>
      </c>
      <c r="AB57" s="30">
        <f>B9</f>
        <v>0</v>
      </c>
      <c r="AC57" s="30">
        <f>B9</f>
        <v>0</v>
      </c>
      <c r="AD57" s="30">
        <f>B9</f>
        <v>0</v>
      </c>
      <c r="AE57" s="30">
        <f>B9</f>
        <v>0</v>
      </c>
      <c r="AF57" s="30">
        <f>B9</f>
        <v>0</v>
      </c>
      <c r="AG57" s="30">
        <f>B9</f>
        <v>0</v>
      </c>
      <c r="AH57" s="30">
        <f>B9</f>
        <v>0</v>
      </c>
      <c r="AI57" s="30">
        <f>B9</f>
        <v>0</v>
      </c>
      <c r="AJ57" s="30">
        <f>B9</f>
        <v>0</v>
      </c>
      <c r="AK57" s="30">
        <f>B8</f>
        <v>0</v>
      </c>
      <c r="AL57" s="30">
        <f>B8</f>
        <v>0</v>
      </c>
      <c r="AM57" s="30">
        <f>B8</f>
        <v>0</v>
      </c>
      <c r="AN57" s="30">
        <f>B8</f>
        <v>0</v>
      </c>
      <c r="AO57" s="30">
        <f>B7</f>
        <v>0</v>
      </c>
      <c r="AP57" s="30">
        <f>B7</f>
        <v>0</v>
      </c>
      <c r="AQ57" s="30">
        <f>B7</f>
        <v>0</v>
      </c>
      <c r="AR57" s="30">
        <f>B6</f>
        <v>0</v>
      </c>
      <c r="AS57" s="30">
        <f>B6</f>
        <v>0</v>
      </c>
      <c r="AT57" s="30">
        <f>B6</f>
        <v>0</v>
      </c>
      <c r="AU57" s="30">
        <f>B6</f>
        <v>0</v>
      </c>
      <c r="AV57" s="30">
        <f>B5</f>
        <v>0</v>
      </c>
      <c r="AW57" s="30">
        <f>B5</f>
        <v>0</v>
      </c>
      <c r="AX57" s="30">
        <f>B5</f>
        <v>0</v>
      </c>
      <c r="AY57" s="30">
        <f>B5</f>
        <v>0</v>
      </c>
      <c r="AZ57" s="30">
        <f>B5</f>
        <v>0</v>
      </c>
      <c r="BA57" s="30">
        <f>B5</f>
        <v>0</v>
      </c>
      <c r="BB57" s="30">
        <f>B5</f>
        <v>0</v>
      </c>
      <c r="BC57" s="30">
        <f>B5</f>
        <v>0</v>
      </c>
      <c r="BD57" s="30">
        <f>B5</f>
        <v>0</v>
      </c>
      <c r="BE57" s="30">
        <f>B5</f>
        <v>0</v>
      </c>
      <c r="BF57" s="30">
        <f>B5</f>
        <v>0</v>
      </c>
      <c r="BG57" s="30">
        <f>B5</f>
        <v>0</v>
      </c>
      <c r="BH57" s="30">
        <f>B15</f>
        <v>0</v>
      </c>
      <c r="BI57" s="30">
        <f>B15</f>
        <v>0</v>
      </c>
      <c r="BJ57" s="30">
        <f>B15</f>
        <v>0</v>
      </c>
      <c r="BK57" s="30">
        <f>B15</f>
        <v>0</v>
      </c>
      <c r="BL57" s="30">
        <f>B15</f>
        <v>0</v>
      </c>
      <c r="BM57" s="30">
        <f>B15</f>
        <v>0</v>
      </c>
      <c r="BN57" s="30">
        <f>B15</f>
        <v>0</v>
      </c>
      <c r="BO57" s="30">
        <f>B15</f>
        <v>0</v>
      </c>
      <c r="BP57" s="30">
        <f>B15</f>
        <v>0</v>
      </c>
      <c r="BQ57" s="30">
        <f>B15</f>
        <v>0</v>
      </c>
      <c r="BR57" s="30">
        <f>B15</f>
        <v>0</v>
      </c>
      <c r="BS57" s="30">
        <f>B15</f>
        <v>0</v>
      </c>
      <c r="BT57" s="30">
        <f>B15</f>
        <v>0</v>
      </c>
      <c r="BU57" s="30">
        <f>B15</f>
        <v>0</v>
      </c>
      <c r="BV57" s="30">
        <f>B15</f>
        <v>0</v>
      </c>
      <c r="BW57" s="30"/>
      <c r="BX57" s="30"/>
      <c r="BY57" s="40"/>
      <c r="BZ57" s="40"/>
      <c r="CA57" s="40"/>
      <c r="CB57" s="40"/>
      <c r="CC57" s="40"/>
      <c r="CD57" s="40"/>
      <c r="CL57" s="30"/>
      <c r="CM57" s="37"/>
      <c r="CN57" s="37"/>
      <c r="CO57" s="37"/>
      <c r="CP57" s="37"/>
      <c r="CQ57" s="37"/>
      <c r="CR57" s="37"/>
      <c r="CS57" s="37"/>
      <c r="CT57" s="37"/>
      <c r="CU57" s="37"/>
      <c r="CV57" s="37"/>
      <c r="CW57" s="37"/>
      <c r="CX57" s="37"/>
      <c r="CY57" s="37"/>
      <c r="CZ57" s="37"/>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row>
    <row r="58" spans="9:129" ht="20" customHeight="1">
      <c r="J58" s="50">
        <f>B19</f>
        <v>0</v>
      </c>
      <c r="K58" s="50">
        <f>B19</f>
        <v>0</v>
      </c>
      <c r="L58" s="50">
        <f>B19</f>
        <v>0</v>
      </c>
      <c r="M58" s="30">
        <f>B19</f>
        <v>0</v>
      </c>
      <c r="N58" s="37">
        <f>B19</f>
        <v>0</v>
      </c>
      <c r="O58" s="37">
        <f>B19</f>
        <v>0</v>
      </c>
      <c r="P58" s="37">
        <f>B19</f>
        <v>0</v>
      </c>
      <c r="Q58" s="37">
        <f>B19</f>
        <v>0</v>
      </c>
      <c r="R58" s="37">
        <f>B19</f>
        <v>0</v>
      </c>
      <c r="S58" s="37">
        <f>B19</f>
        <v>0</v>
      </c>
      <c r="T58" s="37">
        <f>B19</f>
        <v>0</v>
      </c>
      <c r="U58" s="37">
        <f>B19</f>
        <v>0</v>
      </c>
      <c r="V58" s="37">
        <f>B19</f>
        <v>0</v>
      </c>
      <c r="W58" s="37">
        <f>B19</f>
        <v>0</v>
      </c>
      <c r="X58" s="37">
        <f>B19</f>
        <v>0</v>
      </c>
      <c r="Y58" s="37">
        <f>B9</f>
        <v>0</v>
      </c>
      <c r="Z58" s="37">
        <f>B9</f>
        <v>0</v>
      </c>
      <c r="AA58" s="37">
        <f>B9</f>
        <v>0</v>
      </c>
      <c r="AB58" s="30">
        <f>B9</f>
        <v>0</v>
      </c>
      <c r="AC58" s="30">
        <f>B9</f>
        <v>0</v>
      </c>
      <c r="AD58" s="30">
        <f>B9</f>
        <v>0</v>
      </c>
      <c r="AE58" s="30">
        <f>B9</f>
        <v>0</v>
      </c>
      <c r="AF58" s="30">
        <f>B9</f>
        <v>0</v>
      </c>
      <c r="AG58" s="30">
        <f>B9</f>
        <v>0</v>
      </c>
      <c r="AH58" s="30">
        <f>B9</f>
        <v>0</v>
      </c>
      <c r="AI58" s="30">
        <f>B8</f>
        <v>0</v>
      </c>
      <c r="AJ58" s="30">
        <f>B8</f>
        <v>0</v>
      </c>
      <c r="AK58" s="30">
        <f>B8</f>
        <v>0</v>
      </c>
      <c r="AL58" s="30">
        <f>B8</f>
        <v>0</v>
      </c>
      <c r="AM58" s="30">
        <f>B8</f>
        <v>0</v>
      </c>
      <c r="AN58" s="30">
        <f>B8</f>
        <v>0</v>
      </c>
      <c r="AO58" s="30">
        <f>B7</f>
        <v>0</v>
      </c>
      <c r="AP58" s="30">
        <f>B7</f>
        <v>0</v>
      </c>
      <c r="AQ58" s="30">
        <f>B7</f>
        <v>0</v>
      </c>
      <c r="AR58" s="30">
        <f>B6</f>
        <v>0</v>
      </c>
      <c r="AS58" s="30">
        <f>B6</f>
        <v>0</v>
      </c>
      <c r="AT58" s="30">
        <f>B6</f>
        <v>0</v>
      </c>
      <c r="AU58" s="30">
        <f>B6</f>
        <v>0</v>
      </c>
      <c r="AV58" s="30">
        <f>B6</f>
        <v>0</v>
      </c>
      <c r="AW58" s="30">
        <f>B5</f>
        <v>0</v>
      </c>
      <c r="AX58" s="30">
        <f>B5</f>
        <v>0</v>
      </c>
      <c r="AY58" s="30">
        <f>B5</f>
        <v>0</v>
      </c>
      <c r="AZ58" s="30">
        <f>B5</f>
        <v>0</v>
      </c>
      <c r="BA58" s="30">
        <f>B5</f>
        <v>0</v>
      </c>
      <c r="BB58" s="30">
        <f>B5</f>
        <v>0</v>
      </c>
      <c r="BC58" s="30">
        <f>B5</f>
        <v>0</v>
      </c>
      <c r="BD58" s="30">
        <f>B5</f>
        <v>0</v>
      </c>
      <c r="BE58" s="30">
        <f>B5</f>
        <v>0</v>
      </c>
      <c r="BF58" s="30">
        <f>B5</f>
        <v>0</v>
      </c>
      <c r="BG58" s="30">
        <f>B5</f>
        <v>0</v>
      </c>
      <c r="BH58" s="30">
        <f>B15</f>
        <v>0</v>
      </c>
      <c r="BI58" s="30">
        <f>B15</f>
        <v>0</v>
      </c>
      <c r="BJ58" s="30">
        <f>B15</f>
        <v>0</v>
      </c>
      <c r="BK58" s="30">
        <f>B15</f>
        <v>0</v>
      </c>
      <c r="BL58" s="30">
        <f>B15</f>
        <v>0</v>
      </c>
      <c r="BM58" s="30">
        <f>B15</f>
        <v>0</v>
      </c>
      <c r="BN58" s="30">
        <f>B15</f>
        <v>0</v>
      </c>
      <c r="BO58" s="30">
        <f>B15</f>
        <v>0</v>
      </c>
      <c r="BP58" s="30">
        <f>B15</f>
        <v>0</v>
      </c>
      <c r="BQ58" s="30">
        <f>B15</f>
        <v>0</v>
      </c>
      <c r="BR58" s="30">
        <f>B15</f>
        <v>0</v>
      </c>
      <c r="BS58" s="30">
        <f>B15</f>
        <v>0</v>
      </c>
      <c r="BT58" s="30">
        <f>B15</f>
        <v>0</v>
      </c>
      <c r="BU58" s="30">
        <f>B15</f>
        <v>0</v>
      </c>
      <c r="BV58" s="30">
        <f>B15</f>
        <v>0</v>
      </c>
      <c r="BW58" s="30"/>
      <c r="BX58" s="30"/>
      <c r="BY58" s="40"/>
      <c r="BZ58" s="40"/>
      <c r="CA58" s="40"/>
      <c r="CB58" s="40"/>
      <c r="CC58" s="40"/>
      <c r="CD58" s="40"/>
      <c r="CL58" s="30"/>
      <c r="CM58" s="37"/>
      <c r="CN58" s="37"/>
      <c r="CO58" s="37"/>
      <c r="CP58" s="37"/>
      <c r="CQ58" s="37"/>
      <c r="CR58" s="37"/>
      <c r="CS58" s="37"/>
      <c r="CT58" s="37"/>
      <c r="CU58" s="37"/>
      <c r="CV58" s="37"/>
      <c r="CW58" s="37"/>
      <c r="CX58" s="37"/>
      <c r="CY58" s="37"/>
      <c r="CZ58" s="37"/>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row>
    <row r="59" spans="9:129" ht="20" customHeight="1">
      <c r="J59" s="50">
        <f>B19</f>
        <v>0</v>
      </c>
      <c r="K59" s="50">
        <f>B19</f>
        <v>0</v>
      </c>
      <c r="L59" s="50">
        <f>B19</f>
        <v>0</v>
      </c>
      <c r="M59" s="30">
        <f>B19</f>
        <v>0</v>
      </c>
      <c r="N59" s="37">
        <f>B19</f>
        <v>0</v>
      </c>
      <c r="O59" s="37">
        <f>B19</f>
        <v>0</v>
      </c>
      <c r="P59" s="37">
        <f>B19</f>
        <v>0</v>
      </c>
      <c r="Q59" s="37">
        <f>B19</f>
        <v>0</v>
      </c>
      <c r="R59" s="37">
        <f>B19</f>
        <v>0</v>
      </c>
      <c r="S59" s="37">
        <f>B19</f>
        <v>0</v>
      </c>
      <c r="T59" s="37">
        <f>B19</f>
        <v>0</v>
      </c>
      <c r="U59" s="37">
        <f>B19</f>
        <v>0</v>
      </c>
      <c r="V59" s="37">
        <f>B19</f>
        <v>0</v>
      </c>
      <c r="W59" s="37">
        <f>B19</f>
        <v>0</v>
      </c>
      <c r="X59" s="37">
        <f>B19</f>
        <v>0</v>
      </c>
      <c r="Y59" s="37">
        <f>B19</f>
        <v>0</v>
      </c>
      <c r="Z59" s="37">
        <f>B9</f>
        <v>0</v>
      </c>
      <c r="AA59" s="37">
        <f>B9</f>
        <v>0</v>
      </c>
      <c r="AB59" s="30">
        <f>B9</f>
        <v>0</v>
      </c>
      <c r="AC59" s="30">
        <f>B9</f>
        <v>0</v>
      </c>
      <c r="AD59" s="30">
        <f>B9</f>
        <v>0</v>
      </c>
      <c r="AE59" s="30">
        <f>B9</f>
        <v>0</v>
      </c>
      <c r="AF59" s="30">
        <f>B9</f>
        <v>0</v>
      </c>
      <c r="AG59" s="30">
        <f>B8</f>
        <v>0</v>
      </c>
      <c r="AH59" s="30">
        <f>B8</f>
        <v>0</v>
      </c>
      <c r="AI59" s="30">
        <f>B8</f>
        <v>0</v>
      </c>
      <c r="AJ59" s="30">
        <f>B8</f>
        <v>0</v>
      </c>
      <c r="AK59" s="30">
        <f>B8</f>
        <v>0</v>
      </c>
      <c r="AL59" s="30">
        <f>B8</f>
        <v>0</v>
      </c>
      <c r="AM59" s="30">
        <f>B8</f>
        <v>0</v>
      </c>
      <c r="AN59" s="30">
        <f>B7</f>
        <v>0</v>
      </c>
      <c r="AO59" s="30">
        <f>B7</f>
        <v>0</v>
      </c>
      <c r="AP59" s="30">
        <f>B7</f>
        <v>0</v>
      </c>
      <c r="AQ59" s="30">
        <f>B7</f>
        <v>0</v>
      </c>
      <c r="AR59" s="30">
        <f>B7</f>
        <v>0</v>
      </c>
      <c r="AS59" s="30">
        <f>B6</f>
        <v>0</v>
      </c>
      <c r="AT59" s="30">
        <f>B6</f>
        <v>0</v>
      </c>
      <c r="AU59" s="30">
        <f>B6</f>
        <v>0</v>
      </c>
      <c r="AV59" s="30">
        <f>B6</f>
        <v>0</v>
      </c>
      <c r="AW59" s="30">
        <f>B6</f>
        <v>0</v>
      </c>
      <c r="AX59" s="30">
        <f>B6</f>
        <v>0</v>
      </c>
      <c r="AY59" s="30">
        <f>B5</f>
        <v>0</v>
      </c>
      <c r="AZ59" s="30">
        <f>B5</f>
        <v>0</v>
      </c>
      <c r="BA59" s="30">
        <f>B5</f>
        <v>0</v>
      </c>
      <c r="BB59" s="30">
        <f>B5</f>
        <v>0</v>
      </c>
      <c r="BC59" s="30">
        <f>B5</f>
        <v>0</v>
      </c>
      <c r="BD59" s="30">
        <f>B5</f>
        <v>0</v>
      </c>
      <c r="BE59" s="30">
        <f>B5</f>
        <v>0</v>
      </c>
      <c r="BF59" s="30">
        <f>B5</f>
        <v>0</v>
      </c>
      <c r="BG59" s="30">
        <f>B5</f>
        <v>0</v>
      </c>
      <c r="BH59" s="30">
        <f>B15</f>
        <v>0</v>
      </c>
      <c r="BI59" s="30">
        <f>B15</f>
        <v>0</v>
      </c>
      <c r="BJ59" s="30">
        <f>B15</f>
        <v>0</v>
      </c>
      <c r="BK59" s="30">
        <f>B15</f>
        <v>0</v>
      </c>
      <c r="BL59" s="30">
        <f>B15</f>
        <v>0</v>
      </c>
      <c r="BM59" s="30">
        <f>B15</f>
        <v>0</v>
      </c>
      <c r="BN59" s="30">
        <f>B15</f>
        <v>0</v>
      </c>
      <c r="BO59" s="30">
        <f>B15</f>
        <v>0</v>
      </c>
      <c r="BP59" s="30">
        <f>B15</f>
        <v>0</v>
      </c>
      <c r="BQ59" s="30">
        <f>B15</f>
        <v>0</v>
      </c>
      <c r="BR59" s="30">
        <f>B15</f>
        <v>0</v>
      </c>
      <c r="BS59" s="30">
        <f>B15</f>
        <v>0</v>
      </c>
      <c r="BT59" s="30">
        <f>B15</f>
        <v>0</v>
      </c>
      <c r="BU59" s="30">
        <f>B15</f>
        <v>0</v>
      </c>
      <c r="BV59" s="30">
        <f>B15</f>
        <v>0</v>
      </c>
      <c r="BW59" s="30"/>
      <c r="BX59" s="30"/>
      <c r="BY59" s="40"/>
      <c r="BZ59" s="40"/>
      <c r="CA59" s="40"/>
      <c r="CB59" s="40"/>
      <c r="CC59" s="40"/>
      <c r="CD59" s="40"/>
      <c r="CL59" s="30"/>
      <c r="CM59" s="37"/>
      <c r="CN59" s="37"/>
      <c r="CO59" s="37"/>
      <c r="CP59" s="37"/>
      <c r="CQ59" s="37"/>
      <c r="CR59" s="37"/>
      <c r="CS59" s="37"/>
      <c r="CT59" s="37"/>
      <c r="CU59" s="37"/>
      <c r="CV59" s="37"/>
      <c r="CW59" s="37"/>
      <c r="CX59" s="37"/>
      <c r="CY59" s="37"/>
      <c r="CZ59" s="37"/>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row>
    <row r="60" spans="9:129" ht="20" customHeight="1">
      <c r="J60" s="50">
        <f>B19</f>
        <v>0</v>
      </c>
      <c r="K60" s="50">
        <f>B19</f>
        <v>0</v>
      </c>
      <c r="L60" s="50">
        <f>B19</f>
        <v>0</v>
      </c>
      <c r="M60" s="30">
        <f>B19</f>
        <v>0</v>
      </c>
      <c r="N60" s="37">
        <f>B19</f>
        <v>0</v>
      </c>
      <c r="O60" s="37">
        <f>B19</f>
        <v>0</v>
      </c>
      <c r="P60" s="37">
        <f>B19</f>
        <v>0</v>
      </c>
      <c r="Q60" s="37">
        <f>B19</f>
        <v>0</v>
      </c>
      <c r="R60" s="37">
        <f>B19</f>
        <v>0</v>
      </c>
      <c r="S60" s="37">
        <f>B19</f>
        <v>0</v>
      </c>
      <c r="T60" s="37">
        <f>B19</f>
        <v>0</v>
      </c>
      <c r="U60" s="37">
        <f>B19</f>
        <v>0</v>
      </c>
      <c r="V60" s="37">
        <f>B19</f>
        <v>0</v>
      </c>
      <c r="W60" s="37">
        <f>B19</f>
        <v>0</v>
      </c>
      <c r="X60" s="37">
        <f>B19</f>
        <v>0</v>
      </c>
      <c r="Y60" s="37">
        <f>B19</f>
        <v>0</v>
      </c>
      <c r="Z60" s="37">
        <f>B9</f>
        <v>0</v>
      </c>
      <c r="AA60" s="37">
        <f>B9</f>
        <v>0</v>
      </c>
      <c r="AB60" s="37">
        <f>B9</f>
        <v>0</v>
      </c>
      <c r="AC60" s="30">
        <f>B9</f>
        <v>0</v>
      </c>
      <c r="AD60" s="30">
        <f>B9</f>
        <v>0</v>
      </c>
      <c r="AE60" s="30">
        <f>B9</f>
        <v>0</v>
      </c>
      <c r="AF60" s="30">
        <f>B8</f>
        <v>0</v>
      </c>
      <c r="AG60" s="30">
        <f>B8</f>
        <v>0</v>
      </c>
      <c r="AH60" s="30">
        <f>B8</f>
        <v>0</v>
      </c>
      <c r="AI60" s="30">
        <f>B8</f>
        <v>0</v>
      </c>
      <c r="AJ60" s="30">
        <f>B8</f>
        <v>0</v>
      </c>
      <c r="AK60" s="30">
        <f>B8</f>
        <v>0</v>
      </c>
      <c r="AL60" s="30">
        <f>B8</f>
        <v>0</v>
      </c>
      <c r="AM60" s="30">
        <f>B8</f>
        <v>0</v>
      </c>
      <c r="AN60" s="30">
        <f>B7</f>
        <v>0</v>
      </c>
      <c r="AO60" s="30">
        <f>B7</f>
        <v>0</v>
      </c>
      <c r="AP60" s="30">
        <f>B7</f>
        <v>0</v>
      </c>
      <c r="AQ60" s="30">
        <f>B7</f>
        <v>0</v>
      </c>
      <c r="AR60" s="30">
        <f>B7</f>
        <v>0</v>
      </c>
      <c r="AS60" s="30">
        <f>B6</f>
        <v>0</v>
      </c>
      <c r="AT60" s="30">
        <f>B6</f>
        <v>0</v>
      </c>
      <c r="AU60" s="30">
        <f>B6</f>
        <v>0</v>
      </c>
      <c r="AV60" s="30">
        <f>B6</f>
        <v>0</v>
      </c>
      <c r="AW60" s="30">
        <f>B6</f>
        <v>0</v>
      </c>
      <c r="AX60" s="30">
        <f>B6</f>
        <v>0</v>
      </c>
      <c r="AY60" s="30">
        <f>B6</f>
        <v>0</v>
      </c>
      <c r="AZ60" s="30">
        <f>B6</f>
        <v>0</v>
      </c>
      <c r="BA60" s="30">
        <f>B5</f>
        <v>0</v>
      </c>
      <c r="BB60" s="30">
        <f>B5</f>
        <v>0</v>
      </c>
      <c r="BC60" s="30">
        <f>B5</f>
        <v>0</v>
      </c>
      <c r="BD60" s="30">
        <f>B5</f>
        <v>0</v>
      </c>
      <c r="BE60" s="30">
        <f>B5</f>
        <v>0</v>
      </c>
      <c r="BF60" s="30">
        <f>B5</f>
        <v>0</v>
      </c>
      <c r="BG60" s="30"/>
      <c r="BH60" s="30">
        <f>B15</f>
        <v>0</v>
      </c>
      <c r="BI60" s="30">
        <f>B15</f>
        <v>0</v>
      </c>
      <c r="BJ60" s="30">
        <f>B15</f>
        <v>0</v>
      </c>
      <c r="BK60" s="30">
        <f>B15</f>
        <v>0</v>
      </c>
      <c r="BL60" s="30">
        <f>B15</f>
        <v>0</v>
      </c>
      <c r="BM60" s="30">
        <f>B15</f>
        <v>0</v>
      </c>
      <c r="BN60" s="30">
        <f>B15</f>
        <v>0</v>
      </c>
      <c r="BO60" s="30">
        <f>B15</f>
        <v>0</v>
      </c>
      <c r="BP60" s="30">
        <f>B15</f>
        <v>0</v>
      </c>
      <c r="BQ60" s="30">
        <f>B15</f>
        <v>0</v>
      </c>
      <c r="BR60" s="30">
        <f>B15</f>
        <v>0</v>
      </c>
      <c r="BS60" s="30">
        <f>B15</f>
        <v>0</v>
      </c>
      <c r="BT60" s="30">
        <f>B15</f>
        <v>0</v>
      </c>
      <c r="BU60" s="30">
        <f>B15</f>
        <v>0</v>
      </c>
      <c r="BV60" s="30">
        <f>B15</f>
        <v>0</v>
      </c>
      <c r="BW60" s="30"/>
      <c r="BX60" s="30"/>
      <c r="BY60" s="40"/>
      <c r="BZ60" s="40"/>
      <c r="CA60" s="40"/>
      <c r="CB60" s="40"/>
      <c r="CC60" s="40"/>
      <c r="CD60" s="40"/>
      <c r="CL60" s="30"/>
      <c r="CM60" s="37"/>
      <c r="CN60" s="37"/>
      <c r="CO60" s="37"/>
      <c r="CP60" s="37"/>
      <c r="CQ60" s="37"/>
      <c r="CR60" s="37"/>
      <c r="CS60" s="37"/>
      <c r="CT60" s="37"/>
      <c r="CU60" s="37"/>
      <c r="CV60" s="37"/>
      <c r="CW60" s="37"/>
      <c r="CX60" s="37"/>
      <c r="CY60" s="37"/>
      <c r="CZ60" s="37"/>
      <c r="DA60" s="37"/>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row>
    <row r="61" spans="9:129" ht="20" customHeight="1">
      <c r="J61" s="50">
        <f>B19</f>
        <v>0</v>
      </c>
      <c r="K61" s="50">
        <f>B19</f>
        <v>0</v>
      </c>
      <c r="L61" s="50">
        <f>B19</f>
        <v>0</v>
      </c>
      <c r="M61" s="30">
        <f>B19</f>
        <v>0</v>
      </c>
      <c r="N61" s="37">
        <f>B19</f>
        <v>0</v>
      </c>
      <c r="O61" s="37">
        <f>B19</f>
        <v>0</v>
      </c>
      <c r="P61" s="37">
        <f>B19</f>
        <v>0</v>
      </c>
      <c r="Q61" s="37">
        <f>B19</f>
        <v>0</v>
      </c>
      <c r="R61" s="37">
        <f>B19</f>
        <v>0</v>
      </c>
      <c r="S61" s="37">
        <f>B19</f>
        <v>0</v>
      </c>
      <c r="T61" s="37">
        <f>B19</f>
        <v>0</v>
      </c>
      <c r="U61" s="37">
        <f>B19</f>
        <v>0</v>
      </c>
      <c r="V61" s="37">
        <f>B19</f>
        <v>0</v>
      </c>
      <c r="W61" s="37">
        <f>B19</f>
        <v>0</v>
      </c>
      <c r="X61" s="37">
        <f>B19</f>
        <v>0</v>
      </c>
      <c r="Y61" s="37">
        <f>B19</f>
        <v>0</v>
      </c>
      <c r="Z61" s="37">
        <f>B19</f>
        <v>0</v>
      </c>
      <c r="AA61" s="37">
        <f>B9</f>
        <v>0</v>
      </c>
      <c r="AB61" s="37">
        <f>B9</f>
        <v>0</v>
      </c>
      <c r="AC61" s="30">
        <f>B9</f>
        <v>0</v>
      </c>
      <c r="AD61" s="30">
        <f>B8</f>
        <v>0</v>
      </c>
      <c r="AE61" s="30">
        <f>B8</f>
        <v>0</v>
      </c>
      <c r="AF61" s="30">
        <f>B8</f>
        <v>0</v>
      </c>
      <c r="AG61" s="30">
        <f>B8</f>
        <v>0</v>
      </c>
      <c r="AH61" s="30">
        <f>B8</f>
        <v>0</v>
      </c>
      <c r="AI61" s="30">
        <f>B8</f>
        <v>0</v>
      </c>
      <c r="AJ61" s="30">
        <f>B8</f>
        <v>0</v>
      </c>
      <c r="AK61" s="30">
        <f>B8</f>
        <v>0</v>
      </c>
      <c r="AL61" s="30">
        <f>B8</f>
        <v>0</v>
      </c>
      <c r="AM61" s="30">
        <f>B8</f>
        <v>0</v>
      </c>
      <c r="AN61" s="30">
        <f>B7</f>
        <v>0</v>
      </c>
      <c r="AO61" s="30">
        <f>B7</f>
        <v>0</v>
      </c>
      <c r="AP61" s="30">
        <f>B7</f>
        <v>0</v>
      </c>
      <c r="AQ61" s="30">
        <f>B7</f>
        <v>0</v>
      </c>
      <c r="AR61" s="30">
        <f>B7</f>
        <v>0</v>
      </c>
      <c r="AS61" s="30">
        <f>B6</f>
        <v>0</v>
      </c>
      <c r="AT61" s="30">
        <f>B6</f>
        <v>0</v>
      </c>
      <c r="AU61" s="30">
        <f>B6</f>
        <v>0</v>
      </c>
      <c r="AV61" s="30">
        <f>B6</f>
        <v>0</v>
      </c>
      <c r="AW61" s="30">
        <f>B6</f>
        <v>0</v>
      </c>
      <c r="AX61" s="30">
        <f>B6</f>
        <v>0</v>
      </c>
      <c r="AY61" s="30">
        <f>B6</f>
        <v>0</v>
      </c>
      <c r="AZ61" s="30">
        <f>B6</f>
        <v>0</v>
      </c>
      <c r="BA61" s="30">
        <f>B6</f>
        <v>0</v>
      </c>
      <c r="BB61" s="30">
        <f>B9</f>
        <v>0</v>
      </c>
      <c r="BC61" s="30">
        <f>B5</f>
        <v>0</v>
      </c>
      <c r="BD61" s="30">
        <f>B5</f>
        <v>0</v>
      </c>
      <c r="BE61" s="30">
        <f>B5</f>
        <v>0</v>
      </c>
      <c r="BF61" s="30">
        <f>B5</f>
        <v>0</v>
      </c>
      <c r="BG61" s="30">
        <f>B15</f>
        <v>0</v>
      </c>
      <c r="BH61" s="30">
        <f>B15</f>
        <v>0</v>
      </c>
      <c r="BI61" s="30">
        <f>B15</f>
        <v>0</v>
      </c>
      <c r="BJ61" s="30">
        <f>B15</f>
        <v>0</v>
      </c>
      <c r="BK61" s="30">
        <f>B15</f>
        <v>0</v>
      </c>
      <c r="BL61" s="30">
        <f>B15</f>
        <v>0</v>
      </c>
      <c r="BM61" s="30">
        <f>B15</f>
        <v>0</v>
      </c>
      <c r="BN61" s="30">
        <f>B15</f>
        <v>0</v>
      </c>
      <c r="BO61" s="30">
        <f>B15</f>
        <v>0</v>
      </c>
      <c r="BP61" s="30">
        <f>B15</f>
        <v>0</v>
      </c>
      <c r="BQ61" s="30">
        <f>B15</f>
        <v>0</v>
      </c>
      <c r="BR61" s="30">
        <f>B15</f>
        <v>0</v>
      </c>
      <c r="BS61" s="30">
        <f>B15</f>
        <v>0</v>
      </c>
      <c r="BT61" s="30">
        <f>B15</f>
        <v>0</v>
      </c>
      <c r="BU61" s="30">
        <f>B15</f>
        <v>0</v>
      </c>
      <c r="BV61" s="30"/>
      <c r="BW61" s="30"/>
      <c r="BX61" s="30"/>
      <c r="BY61" s="40"/>
      <c r="BZ61" s="40"/>
      <c r="CA61" s="40"/>
      <c r="CB61" s="40"/>
      <c r="CC61" s="40"/>
      <c r="CD61" s="40"/>
      <c r="CL61" s="30"/>
      <c r="CM61" s="37"/>
      <c r="CN61" s="37"/>
      <c r="CO61" s="37"/>
      <c r="CP61" s="37"/>
      <c r="CQ61" s="37"/>
      <c r="CR61" s="37"/>
      <c r="CS61" s="37"/>
      <c r="CT61" s="37"/>
      <c r="CU61" s="37"/>
      <c r="CV61" s="37"/>
      <c r="CW61" s="37"/>
      <c r="CX61" s="37"/>
      <c r="CY61" s="37"/>
      <c r="CZ61" s="37"/>
      <c r="DA61" s="37"/>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row>
    <row r="62" spans="9:129" ht="20" customHeight="1">
      <c r="J62" s="50">
        <f>B19</f>
        <v>0</v>
      </c>
      <c r="K62" s="50">
        <f>B19</f>
        <v>0</v>
      </c>
      <c r="L62" s="50">
        <f>B19</f>
        <v>0</v>
      </c>
      <c r="M62" s="30">
        <f>B19</f>
        <v>0</v>
      </c>
      <c r="N62" s="37">
        <f>B19</f>
        <v>0</v>
      </c>
      <c r="O62" s="37">
        <f>B19</f>
        <v>0</v>
      </c>
      <c r="P62" s="37">
        <f>B19</f>
        <v>0</v>
      </c>
      <c r="Q62" s="37">
        <f>B19</f>
        <v>0</v>
      </c>
      <c r="R62" s="37">
        <f>B19</f>
        <v>0</v>
      </c>
      <c r="S62" s="37">
        <f>B19</f>
        <v>0</v>
      </c>
      <c r="T62" s="37">
        <f>B19</f>
        <v>0</v>
      </c>
      <c r="U62" s="37">
        <f>B19</f>
        <v>0</v>
      </c>
      <c r="V62" s="37">
        <f>B19</f>
        <v>0</v>
      </c>
      <c r="W62" s="37">
        <f>B19</f>
        <v>0</v>
      </c>
      <c r="X62" s="37">
        <f>B19</f>
        <v>0</v>
      </c>
      <c r="Y62" s="37">
        <f>B19</f>
        <v>0</v>
      </c>
      <c r="Z62" s="37">
        <f>B19</f>
        <v>0</v>
      </c>
      <c r="AA62" s="37">
        <f>B9</f>
        <v>0</v>
      </c>
      <c r="AB62" s="37">
        <f>B8</f>
        <v>0</v>
      </c>
      <c r="AC62" s="30">
        <f>B8</f>
        <v>0</v>
      </c>
      <c r="AD62" s="30">
        <f>B8</f>
        <v>0</v>
      </c>
      <c r="AE62" s="30">
        <f>B8</f>
        <v>0</v>
      </c>
      <c r="AF62" s="30">
        <f>B8</f>
        <v>0</v>
      </c>
      <c r="AG62" s="30">
        <f>B8</f>
        <v>0</v>
      </c>
      <c r="AH62" s="30">
        <f>B8</f>
        <v>0</v>
      </c>
      <c r="AI62" s="30">
        <f>B8</f>
        <v>0</v>
      </c>
      <c r="AJ62" s="30">
        <f>B8</f>
        <v>0</v>
      </c>
      <c r="AK62" s="30">
        <f>B8</f>
        <v>0</v>
      </c>
      <c r="AL62" s="30">
        <f>B8</f>
        <v>0</v>
      </c>
      <c r="AM62" s="30">
        <f>B7</f>
        <v>0</v>
      </c>
      <c r="AN62" s="30">
        <f>B7</f>
        <v>0</v>
      </c>
      <c r="AO62" s="30">
        <f>B7</f>
        <v>0</v>
      </c>
      <c r="AP62" s="30">
        <f>B7</f>
        <v>0</v>
      </c>
      <c r="AQ62" s="30">
        <f>B7</f>
        <v>0</v>
      </c>
      <c r="AR62" s="30">
        <f>B7</f>
        <v>0</v>
      </c>
      <c r="AS62" s="30">
        <f>B7</f>
        <v>0</v>
      </c>
      <c r="AT62" s="30">
        <f>B6</f>
        <v>0</v>
      </c>
      <c r="AU62" s="30">
        <f>B6</f>
        <v>0</v>
      </c>
      <c r="AV62" s="30">
        <f>B6</f>
        <v>0</v>
      </c>
      <c r="AW62" s="30">
        <f>B6</f>
        <v>0</v>
      </c>
      <c r="AX62" s="30">
        <f>B6</f>
        <v>0</v>
      </c>
      <c r="AY62" s="30">
        <f>B6</f>
        <v>0</v>
      </c>
      <c r="AZ62" s="30">
        <f>B6</f>
        <v>0</v>
      </c>
      <c r="BA62" s="30">
        <f>B6</f>
        <v>0</v>
      </c>
      <c r="BB62" s="30">
        <f>B6</f>
        <v>0</v>
      </c>
      <c r="BC62" s="30">
        <f>B6</f>
        <v>0</v>
      </c>
      <c r="BD62" s="30">
        <f>B5</f>
        <v>0</v>
      </c>
      <c r="BE62" s="30">
        <f>B5</f>
        <v>0</v>
      </c>
      <c r="BF62" s="30"/>
      <c r="BG62" s="30">
        <f>B15</f>
        <v>0</v>
      </c>
      <c r="BH62" s="30">
        <f>B15</f>
        <v>0</v>
      </c>
      <c r="BI62" s="30">
        <f>B15</f>
        <v>0</v>
      </c>
      <c r="BJ62" s="30">
        <f>B15</f>
        <v>0</v>
      </c>
      <c r="BK62" s="30">
        <f>B15</f>
        <v>0</v>
      </c>
      <c r="BL62" s="30">
        <f>B15</f>
        <v>0</v>
      </c>
      <c r="BM62" s="30">
        <f>B15</f>
        <v>0</v>
      </c>
      <c r="BN62" s="30">
        <f>B15</f>
        <v>0</v>
      </c>
      <c r="BO62" s="30">
        <f>B15</f>
        <v>0</v>
      </c>
      <c r="BP62" s="30">
        <f>B15</f>
        <v>0</v>
      </c>
      <c r="BQ62" s="30">
        <f>B15</f>
        <v>0</v>
      </c>
      <c r="BR62" s="30">
        <f>B15</f>
        <v>0</v>
      </c>
      <c r="BS62" s="30">
        <f>B15</f>
        <v>0</v>
      </c>
      <c r="BT62" s="30">
        <f>B15</f>
        <v>0</v>
      </c>
      <c r="BU62" s="30">
        <f>B15</f>
        <v>0</v>
      </c>
      <c r="BV62" s="30"/>
      <c r="BW62" s="30"/>
      <c r="BX62" s="30"/>
      <c r="BY62" s="40"/>
      <c r="BZ62" s="40"/>
      <c r="CA62" s="40"/>
      <c r="CB62" s="40"/>
      <c r="CC62" s="40"/>
      <c r="CD62" s="40"/>
      <c r="CL62" s="30"/>
      <c r="CM62" s="37"/>
      <c r="CN62" s="37"/>
      <c r="CO62" s="37"/>
      <c r="CP62" s="37"/>
      <c r="CQ62" s="37"/>
      <c r="CR62" s="37"/>
      <c r="CS62" s="37"/>
      <c r="CT62" s="37"/>
      <c r="CU62" s="37"/>
      <c r="CV62" s="37"/>
      <c r="CW62" s="37"/>
      <c r="CX62" s="37"/>
      <c r="CY62" s="37"/>
      <c r="CZ62" s="37"/>
      <c r="DA62" s="37"/>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row>
    <row r="63" spans="9:129" ht="20" customHeight="1">
      <c r="K63" s="50">
        <f>B19</f>
        <v>0</v>
      </c>
      <c r="L63" s="50">
        <f>B19</f>
        <v>0</v>
      </c>
      <c r="M63" s="30">
        <f>B19</f>
        <v>0</v>
      </c>
      <c r="N63" s="50">
        <f>B19</f>
        <v>0</v>
      </c>
      <c r="O63" s="37">
        <f>B19</f>
        <v>0</v>
      </c>
      <c r="P63" s="37">
        <f>B19</f>
        <v>0</v>
      </c>
      <c r="Q63" s="37">
        <f>B19</f>
        <v>0</v>
      </c>
      <c r="R63" s="37">
        <f>B19</f>
        <v>0</v>
      </c>
      <c r="S63" s="37">
        <f>B19</f>
        <v>0</v>
      </c>
      <c r="T63" s="37">
        <f>B19</f>
        <v>0</v>
      </c>
      <c r="U63" s="37">
        <f>B19</f>
        <v>0</v>
      </c>
      <c r="V63" s="37">
        <f>B19</f>
        <v>0</v>
      </c>
      <c r="W63" s="37">
        <f>B19</f>
        <v>0</v>
      </c>
      <c r="X63" s="37">
        <f>B19</f>
        <v>0</v>
      </c>
      <c r="Y63" s="37">
        <f>B19</f>
        <v>0</v>
      </c>
      <c r="Z63" s="37">
        <f>B19</f>
        <v>0</v>
      </c>
      <c r="AA63" s="37"/>
      <c r="AB63" s="37">
        <f>B8</f>
        <v>0</v>
      </c>
      <c r="AC63" s="37">
        <f>B8</f>
        <v>0</v>
      </c>
      <c r="AD63" s="30">
        <f>B8</f>
        <v>0</v>
      </c>
      <c r="AE63" s="30">
        <f>B8</f>
        <v>0</v>
      </c>
      <c r="AF63" s="30">
        <f>B8</f>
        <v>0</v>
      </c>
      <c r="AG63" s="30">
        <f>B8</f>
        <v>0</v>
      </c>
      <c r="AH63" s="30">
        <f>B8</f>
        <v>0</v>
      </c>
      <c r="AI63" s="30">
        <f>B8</f>
        <v>0</v>
      </c>
      <c r="AJ63" s="30">
        <f>B8</f>
        <v>0</v>
      </c>
      <c r="AK63" s="30">
        <f>B8</f>
        <v>0</v>
      </c>
      <c r="AL63" s="30">
        <f>B8</f>
        <v>0</v>
      </c>
      <c r="AM63" s="30">
        <f>B7</f>
        <v>0</v>
      </c>
      <c r="AN63" s="30">
        <f>B7</f>
        <v>0</v>
      </c>
      <c r="AO63" s="30">
        <f>B7</f>
        <v>0</v>
      </c>
      <c r="AP63" s="30">
        <f>B7</f>
        <v>0</v>
      </c>
      <c r="AQ63" s="30">
        <f>B7</f>
        <v>0</v>
      </c>
      <c r="AR63" s="30">
        <f>B7</f>
        <v>0</v>
      </c>
      <c r="AS63" s="30">
        <f>B7</f>
        <v>0</v>
      </c>
      <c r="AT63" s="30">
        <f>B6</f>
        <v>0</v>
      </c>
      <c r="AU63" s="30">
        <f>B6</f>
        <v>0</v>
      </c>
      <c r="AV63" s="30">
        <f>B6</f>
        <v>0</v>
      </c>
      <c r="AW63" s="30">
        <f>B6</f>
        <v>0</v>
      </c>
      <c r="AX63" s="30">
        <f>B6</f>
        <v>0</v>
      </c>
      <c r="AY63" s="30">
        <f>B6</f>
        <v>0</v>
      </c>
      <c r="AZ63" s="30">
        <f>B6</f>
        <v>0</v>
      </c>
      <c r="BA63" s="30">
        <f>B6</f>
        <v>0</v>
      </c>
      <c r="BB63" s="30">
        <f>B6</f>
        <v>0</v>
      </c>
      <c r="BC63" s="30">
        <f>B6</f>
        <v>0</v>
      </c>
      <c r="BD63" s="30">
        <f>B6</f>
        <v>0</v>
      </c>
      <c r="BE63" s="30">
        <f>B5</f>
        <v>0</v>
      </c>
      <c r="BF63" s="30"/>
      <c r="BG63" s="30">
        <f>B15</f>
        <v>0</v>
      </c>
      <c r="BH63" s="30">
        <f>B15</f>
        <v>0</v>
      </c>
      <c r="BI63" s="30">
        <f>B15</f>
        <v>0</v>
      </c>
      <c r="BJ63" s="30">
        <f>B15</f>
        <v>0</v>
      </c>
      <c r="BK63" s="30">
        <f>B15</f>
        <v>0</v>
      </c>
      <c r="BL63" s="30">
        <f>B15</f>
        <v>0</v>
      </c>
      <c r="BM63" s="30">
        <f>B15</f>
        <v>0</v>
      </c>
      <c r="BN63" s="30">
        <f>B15</f>
        <v>0</v>
      </c>
      <c r="BO63" s="30">
        <f>B15</f>
        <v>0</v>
      </c>
      <c r="BP63" s="30">
        <f>B15</f>
        <v>0</v>
      </c>
      <c r="BQ63" s="30">
        <f>B15</f>
        <v>0</v>
      </c>
      <c r="BR63" s="30">
        <f>B15</f>
        <v>0</v>
      </c>
      <c r="BS63" s="30">
        <f>B15</f>
        <v>0</v>
      </c>
      <c r="BT63" s="30">
        <f>B15</f>
        <v>0</v>
      </c>
      <c r="BU63" s="30">
        <f>B15</f>
        <v>0</v>
      </c>
      <c r="BV63" s="30"/>
      <c r="BW63" s="30"/>
      <c r="BX63" s="30"/>
      <c r="BY63" s="40"/>
      <c r="BZ63" s="40"/>
      <c r="CA63" s="40"/>
      <c r="CB63" s="40"/>
      <c r="CC63" s="40"/>
      <c r="CD63" s="40"/>
      <c r="CL63" s="30"/>
      <c r="CN63" s="37"/>
      <c r="CO63" s="37"/>
      <c r="CP63" s="37"/>
      <c r="CQ63" s="37"/>
      <c r="CR63" s="37"/>
      <c r="CS63" s="37"/>
      <c r="CT63" s="37"/>
      <c r="CU63" s="37"/>
      <c r="CV63" s="37"/>
      <c r="CW63" s="37"/>
      <c r="CX63" s="37"/>
      <c r="CY63" s="37"/>
      <c r="CZ63" s="37"/>
      <c r="DA63" s="37"/>
      <c r="DB63" s="37"/>
      <c r="DC63" s="30"/>
      <c r="DD63" s="30"/>
      <c r="DE63" s="30"/>
      <c r="DF63" s="30"/>
      <c r="DG63" s="30"/>
      <c r="DH63" s="30"/>
      <c r="DI63" s="30"/>
      <c r="DJ63" s="30"/>
      <c r="DK63" s="30"/>
      <c r="DL63" s="30"/>
      <c r="DM63" s="30"/>
      <c r="DN63" s="30"/>
      <c r="DO63" s="30"/>
      <c r="DP63" s="30"/>
      <c r="DQ63" s="30"/>
      <c r="DR63" s="30"/>
      <c r="DS63" s="30"/>
      <c r="DT63" s="30"/>
      <c r="DU63" s="30"/>
      <c r="DV63" s="30"/>
      <c r="DW63" s="30"/>
      <c r="DX63" s="30"/>
      <c r="DY63" s="30"/>
    </row>
    <row r="64" spans="9:129" ht="20" customHeight="1">
      <c r="K64" s="50">
        <f>B19</f>
        <v>0</v>
      </c>
      <c r="L64" s="50">
        <f>B19</f>
        <v>0</v>
      </c>
      <c r="M64" s="30">
        <f>B19</f>
        <v>0</v>
      </c>
      <c r="N64" s="50">
        <f>B19</f>
        <v>0</v>
      </c>
      <c r="O64" s="37">
        <f>B19</f>
        <v>0</v>
      </c>
      <c r="P64" s="37">
        <f>B19</f>
        <v>0</v>
      </c>
      <c r="Q64" s="37">
        <f>B19</f>
        <v>0</v>
      </c>
      <c r="R64" s="37">
        <f>B19</f>
        <v>0</v>
      </c>
      <c r="S64" s="37">
        <f>B19</f>
        <v>0</v>
      </c>
      <c r="T64" s="37">
        <f>B19</f>
        <v>0</v>
      </c>
      <c r="U64" s="37">
        <f>B19</f>
        <v>0</v>
      </c>
      <c r="V64" s="37">
        <f>B19</f>
        <v>0</v>
      </c>
      <c r="W64" s="37">
        <f>B19</f>
        <v>0</v>
      </c>
      <c r="X64" s="37">
        <f>B19</f>
        <v>0</v>
      </c>
      <c r="Y64" s="37">
        <f>B20</f>
        <v>0</v>
      </c>
      <c r="Z64" s="37">
        <f>B20</f>
        <v>0</v>
      </c>
      <c r="AA64" s="37">
        <f>B20</f>
        <v>0</v>
      </c>
      <c r="AB64" s="37">
        <f>B8</f>
        <v>0</v>
      </c>
      <c r="AC64" s="37">
        <f>B8</f>
        <v>0</v>
      </c>
      <c r="AD64" s="30">
        <f>B8</f>
        <v>0</v>
      </c>
      <c r="AE64" s="30">
        <f>B8</f>
        <v>0</v>
      </c>
      <c r="AF64" s="30">
        <f>B8</f>
        <v>0</v>
      </c>
      <c r="AG64" s="30">
        <f>B8</f>
        <v>0</v>
      </c>
      <c r="AH64" s="30">
        <f>B8</f>
        <v>0</v>
      </c>
      <c r="AI64" s="30">
        <f>B8</f>
        <v>0</v>
      </c>
      <c r="AJ64" s="30">
        <f>B8</f>
        <v>0</v>
      </c>
      <c r="AK64" s="30">
        <f>B8</f>
        <v>0</v>
      </c>
      <c r="AL64" s="30">
        <v>4</v>
      </c>
      <c r="AM64" s="30">
        <f>B7</f>
        <v>0</v>
      </c>
      <c r="AN64" s="30">
        <f>B7</f>
        <v>0</v>
      </c>
      <c r="AO64" s="30">
        <f>B7</f>
        <v>0</v>
      </c>
      <c r="AP64" s="30">
        <f>B7</f>
        <v>0</v>
      </c>
      <c r="AQ64" s="30">
        <f>B7</f>
        <v>0</v>
      </c>
      <c r="AR64" s="30">
        <f>B7</f>
        <v>0</v>
      </c>
      <c r="AS64" s="30">
        <f>B7</f>
        <v>0</v>
      </c>
      <c r="AT64" s="30">
        <f>B9</f>
        <v>0</v>
      </c>
      <c r="AU64" s="30">
        <f>B6</f>
        <v>0</v>
      </c>
      <c r="AV64" s="30">
        <f>B6</f>
        <v>0</v>
      </c>
      <c r="AW64" s="30">
        <f>B6</f>
        <v>0</v>
      </c>
      <c r="AX64" s="30">
        <f>B6</f>
        <v>0</v>
      </c>
      <c r="AY64" s="30">
        <f>B6</f>
        <v>0</v>
      </c>
      <c r="AZ64" s="30">
        <f>B6</f>
        <v>0</v>
      </c>
      <c r="BA64" s="30">
        <f>B6</f>
        <v>0</v>
      </c>
      <c r="BB64" s="30">
        <f>B6</f>
        <v>0</v>
      </c>
      <c r="BC64" s="30">
        <f>B6</f>
        <v>0</v>
      </c>
      <c r="BD64" s="30">
        <f>B6</f>
        <v>0</v>
      </c>
      <c r="BE64" s="30"/>
      <c r="BF64" s="30">
        <f>B16</f>
        <v>0</v>
      </c>
      <c r="BG64" s="30">
        <f>B16</f>
        <v>0</v>
      </c>
      <c r="BH64" s="30">
        <f>B15</f>
        <v>0</v>
      </c>
      <c r="BI64" s="30">
        <f>B15</f>
        <v>0</v>
      </c>
      <c r="BJ64" s="30">
        <f>B15</f>
        <v>0</v>
      </c>
      <c r="BK64" s="30">
        <f>B15</f>
        <v>0</v>
      </c>
      <c r="BL64" s="30">
        <f>B15</f>
        <v>0</v>
      </c>
      <c r="BM64" s="30">
        <f>B15</f>
        <v>0</v>
      </c>
      <c r="BN64" s="30">
        <f>B15</f>
        <v>0</v>
      </c>
      <c r="BO64" s="30">
        <f>B15</f>
        <v>0</v>
      </c>
      <c r="BP64" s="30">
        <f>B15</f>
        <v>0</v>
      </c>
      <c r="BQ64" s="30">
        <f>B15</f>
        <v>0</v>
      </c>
      <c r="BR64" s="30">
        <f>B15</f>
        <v>0</v>
      </c>
      <c r="BS64" s="30">
        <f>B15</f>
        <v>0</v>
      </c>
      <c r="BT64" s="30">
        <f>B15</f>
        <v>0</v>
      </c>
      <c r="BU64" s="30"/>
      <c r="BV64" s="30"/>
      <c r="BW64" s="30"/>
      <c r="BX64" s="30"/>
      <c r="BY64" s="40"/>
      <c r="BZ64" s="40"/>
      <c r="CA64" s="40"/>
      <c r="CB64" s="40"/>
      <c r="CC64" s="40"/>
      <c r="CD64" s="40"/>
      <c r="CL64" s="30"/>
      <c r="CN64" s="37"/>
      <c r="CO64" s="37"/>
      <c r="CP64" s="37"/>
      <c r="CQ64" s="37"/>
      <c r="CR64" s="37"/>
      <c r="CS64" s="37"/>
      <c r="CT64" s="37"/>
      <c r="CU64" s="37"/>
      <c r="CV64" s="37"/>
      <c r="CW64" s="37"/>
      <c r="CX64" s="37"/>
      <c r="CY64" s="37"/>
      <c r="CZ64" s="37"/>
      <c r="DA64" s="37"/>
      <c r="DB64" s="37"/>
      <c r="DC64" s="30"/>
      <c r="DD64" s="30"/>
      <c r="DE64" s="30"/>
      <c r="DF64" s="30"/>
      <c r="DG64" s="30"/>
      <c r="DH64" s="30"/>
      <c r="DI64" s="30"/>
      <c r="DJ64" s="30"/>
      <c r="DK64" s="30"/>
      <c r="DL64" s="30"/>
      <c r="DM64" s="30"/>
      <c r="DN64" s="30"/>
      <c r="DO64" s="30"/>
      <c r="DP64" s="30"/>
      <c r="DQ64" s="30"/>
      <c r="DR64" s="30"/>
      <c r="DS64" s="30"/>
      <c r="DT64" s="30"/>
      <c r="DU64" s="30"/>
      <c r="DV64" s="30"/>
      <c r="DW64" s="30"/>
      <c r="DX64" s="30"/>
      <c r="DY64" s="30"/>
    </row>
    <row r="65" spans="11:129" ht="20" customHeight="1">
      <c r="K65" s="50">
        <f>B19</f>
        <v>0</v>
      </c>
      <c r="L65" s="50">
        <f>B19</f>
        <v>0</v>
      </c>
      <c r="M65" s="30">
        <f>B19</f>
        <v>0</v>
      </c>
      <c r="N65" s="50">
        <f>B19</f>
        <v>0</v>
      </c>
      <c r="O65" s="37">
        <f>B19</f>
        <v>0</v>
      </c>
      <c r="P65" s="37">
        <f>B19</f>
        <v>0</v>
      </c>
      <c r="Q65" s="37">
        <f>B19</f>
        <v>0</v>
      </c>
      <c r="R65" s="37">
        <f>B19</f>
        <v>0</v>
      </c>
      <c r="S65" s="37">
        <f>B19</f>
        <v>0</v>
      </c>
      <c r="T65" s="37">
        <f>B19</f>
        <v>0</v>
      </c>
      <c r="U65" s="37">
        <f>B19</f>
        <v>0</v>
      </c>
      <c r="V65" s="37">
        <f>B19</f>
        <v>0</v>
      </c>
      <c r="W65" s="37">
        <f>B20</f>
        <v>0</v>
      </c>
      <c r="X65" s="37">
        <f>B20</f>
        <v>0</v>
      </c>
      <c r="Y65" s="37">
        <f>B20</f>
        <v>0</v>
      </c>
      <c r="Z65" s="37">
        <f>B20</f>
        <v>0</v>
      </c>
      <c r="AA65" s="37">
        <f>B20</f>
        <v>0</v>
      </c>
      <c r="AB65" s="37">
        <f>B20</f>
        <v>0</v>
      </c>
      <c r="AC65" s="30">
        <f>B8</f>
        <v>0</v>
      </c>
      <c r="AD65" s="30">
        <f>B8</f>
        <v>0</v>
      </c>
      <c r="AE65" s="30">
        <f>B8</f>
        <v>0</v>
      </c>
      <c r="AF65" s="30">
        <f>B8</f>
        <v>0</v>
      </c>
      <c r="AG65" s="30">
        <f>B8</f>
        <v>0</v>
      </c>
      <c r="AH65" s="30">
        <f>B8</f>
        <v>0</v>
      </c>
      <c r="AI65" s="30">
        <f>B8</f>
        <v>0</v>
      </c>
      <c r="AJ65" s="30">
        <f>B8</f>
        <v>0</v>
      </c>
      <c r="AK65" s="30">
        <f>B8</f>
        <v>0</v>
      </c>
      <c r="AL65" s="30">
        <f>B7</f>
        <v>0</v>
      </c>
      <c r="AM65" s="30">
        <f>B7</f>
        <v>0</v>
      </c>
      <c r="AN65" s="30">
        <f>B7</f>
        <v>0</v>
      </c>
      <c r="AO65" s="30">
        <f>B7</f>
        <v>0</v>
      </c>
      <c r="AP65" s="30">
        <f>B7</f>
        <v>0</v>
      </c>
      <c r="AQ65" s="30">
        <f>B7</f>
        <v>0</v>
      </c>
      <c r="AR65" s="30">
        <f>B7</f>
        <v>0</v>
      </c>
      <c r="AS65" s="30">
        <f>B7</f>
        <v>0</v>
      </c>
      <c r="AT65" s="30">
        <f>B7</f>
        <v>0</v>
      </c>
      <c r="AU65" s="30">
        <f>B6</f>
        <v>0</v>
      </c>
      <c r="AV65" s="30">
        <f>B6</f>
        <v>0</v>
      </c>
      <c r="AW65" s="30">
        <f>B6</f>
        <v>0</v>
      </c>
      <c r="AX65" s="30">
        <f>B6</f>
        <v>0</v>
      </c>
      <c r="AY65" s="30">
        <f>B6</f>
        <v>0</v>
      </c>
      <c r="AZ65" s="30">
        <f>B6</f>
        <v>0</v>
      </c>
      <c r="BA65" s="30">
        <f>B6</f>
        <v>0</v>
      </c>
      <c r="BB65" s="30">
        <f>B6</f>
        <v>0</v>
      </c>
      <c r="BC65" s="30">
        <f>B6</f>
        <v>0</v>
      </c>
      <c r="BD65" s="30"/>
      <c r="BE65" s="30">
        <f>B16</f>
        <v>0</v>
      </c>
      <c r="BF65" s="30">
        <f>B16</f>
        <v>0</v>
      </c>
      <c r="BG65" s="30">
        <f>B16</f>
        <v>0</v>
      </c>
      <c r="BH65" s="30">
        <f>B16</f>
        <v>0</v>
      </c>
      <c r="BI65" s="30"/>
      <c r="BJ65" s="30">
        <f>B15</f>
        <v>0</v>
      </c>
      <c r="BK65" s="30">
        <f>B15</f>
        <v>0</v>
      </c>
      <c r="BL65" s="30">
        <f>B15</f>
        <v>0</v>
      </c>
      <c r="BM65" s="30">
        <f>B15</f>
        <v>0</v>
      </c>
      <c r="BN65" s="30">
        <f>B15</f>
        <v>0</v>
      </c>
      <c r="BO65" s="30">
        <f>B15</f>
        <v>0</v>
      </c>
      <c r="BP65" s="30">
        <f>B15</f>
        <v>0</v>
      </c>
      <c r="BQ65" s="30">
        <f>B15</f>
        <v>0</v>
      </c>
      <c r="BR65" s="30">
        <f>B15</f>
        <v>0</v>
      </c>
      <c r="BS65" s="30">
        <f>B15</f>
        <v>0</v>
      </c>
      <c r="BT65" s="30">
        <f>B15</f>
        <v>0</v>
      </c>
      <c r="BU65" s="30"/>
      <c r="BV65" s="30"/>
      <c r="BW65" s="30"/>
      <c r="BX65" s="30"/>
      <c r="BY65" s="40"/>
      <c r="BZ65" s="40"/>
      <c r="CA65" s="40"/>
      <c r="CB65" s="40"/>
      <c r="CC65" s="40"/>
      <c r="CD65" s="40"/>
      <c r="CL65" s="30"/>
      <c r="CN65" s="37"/>
      <c r="CO65" s="37"/>
      <c r="CP65" s="37"/>
      <c r="CQ65" s="37"/>
      <c r="CR65" s="37"/>
      <c r="CS65" s="37"/>
      <c r="CT65" s="37"/>
      <c r="CU65" s="37"/>
      <c r="CV65" s="37"/>
      <c r="CW65" s="37"/>
      <c r="CX65" s="37"/>
      <c r="CY65" s="37"/>
      <c r="CZ65" s="37"/>
      <c r="DA65" s="37"/>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row>
    <row r="66" spans="11:129" ht="20" customHeight="1">
      <c r="L66" s="50">
        <f>B19</f>
        <v>0</v>
      </c>
      <c r="M66" s="30">
        <f>B19</f>
        <v>0</v>
      </c>
      <c r="N66" s="50">
        <f>B19</f>
        <v>0</v>
      </c>
      <c r="O66" s="37">
        <f>B19</f>
        <v>0</v>
      </c>
      <c r="P66" s="37">
        <f>B19</f>
        <v>0</v>
      </c>
      <c r="Q66" s="37">
        <f>B19</f>
        <v>0</v>
      </c>
      <c r="R66" s="37">
        <f>B19</f>
        <v>0</v>
      </c>
      <c r="S66" s="37">
        <f>B19</f>
        <v>0</v>
      </c>
      <c r="T66" s="37">
        <f>B19</f>
        <v>0</v>
      </c>
      <c r="U66" s="37">
        <f>B20</f>
        <v>0</v>
      </c>
      <c r="V66" s="37">
        <f>B20</f>
        <v>0</v>
      </c>
      <c r="W66" s="37">
        <f>B20</f>
        <v>0</v>
      </c>
      <c r="X66" s="37">
        <f>B20</f>
        <v>0</v>
      </c>
      <c r="Y66" s="37">
        <f>B20</f>
        <v>0</v>
      </c>
      <c r="Z66" s="37">
        <f>B20</f>
        <v>0</v>
      </c>
      <c r="AA66" s="37">
        <f>B20</f>
        <v>0</v>
      </c>
      <c r="AB66" s="30">
        <f>B20</f>
        <v>0</v>
      </c>
      <c r="AC66" s="30">
        <f>B20</f>
        <v>0</v>
      </c>
      <c r="AD66" s="30">
        <f>B8</f>
        <v>0</v>
      </c>
      <c r="AE66" s="30">
        <f>B8</f>
        <v>0</v>
      </c>
      <c r="AF66" s="30">
        <f>B8</f>
        <v>0</v>
      </c>
      <c r="AG66" s="30">
        <f>B8</f>
        <v>0</v>
      </c>
      <c r="AH66" s="30">
        <f>B8</f>
        <v>0</v>
      </c>
      <c r="AI66" s="30">
        <f>B8</f>
        <v>0</v>
      </c>
      <c r="AJ66" s="30">
        <f>B8</f>
        <v>0</v>
      </c>
      <c r="AK66" s="30">
        <f>B8</f>
        <v>0</v>
      </c>
      <c r="AL66" s="30">
        <f>B7</f>
        <v>0</v>
      </c>
      <c r="AM66" s="30">
        <f>B7</f>
        <v>0</v>
      </c>
      <c r="AN66" s="30">
        <f>B7</f>
        <v>0</v>
      </c>
      <c r="AO66" s="30">
        <f>B7</f>
        <v>0</v>
      </c>
      <c r="AP66" s="30">
        <f>B7</f>
        <v>0</v>
      </c>
      <c r="AQ66" s="30">
        <f>B7</f>
        <v>0</v>
      </c>
      <c r="AR66" s="30">
        <f>B7</f>
        <v>0</v>
      </c>
      <c r="AS66" s="30">
        <f>B7</f>
        <v>0</v>
      </c>
      <c r="AT66" s="30">
        <f>B7</f>
        <v>0</v>
      </c>
      <c r="AU66" s="30">
        <f>B6</f>
        <v>0</v>
      </c>
      <c r="AV66" s="30">
        <f>B6</f>
        <v>0</v>
      </c>
      <c r="AW66" s="30">
        <f>B6</f>
        <v>0</v>
      </c>
      <c r="AX66" s="30">
        <f>B6</f>
        <v>0</v>
      </c>
      <c r="AY66" s="30">
        <f>B6</f>
        <v>0</v>
      </c>
      <c r="AZ66" s="36">
        <f>B6</f>
        <v>0</v>
      </c>
      <c r="BA66" s="36">
        <f>B6</f>
        <v>0</v>
      </c>
      <c r="BB66" s="30">
        <f>B6</f>
        <v>0</v>
      </c>
      <c r="BC66" s="30">
        <f>B6</f>
        <v>0</v>
      </c>
      <c r="BD66" s="30">
        <f>B16</f>
        <v>0</v>
      </c>
      <c r="BE66" s="30">
        <f>B16</f>
        <v>0</v>
      </c>
      <c r="BF66" s="30">
        <f>B16</f>
        <v>0</v>
      </c>
      <c r="BG66" s="30">
        <f>B16</f>
        <v>0</v>
      </c>
      <c r="BH66" s="30">
        <f>B16</f>
        <v>0</v>
      </c>
      <c r="BI66" s="35">
        <f>B16</f>
        <v>0</v>
      </c>
      <c r="BJ66" s="35">
        <f>B16</f>
        <v>0</v>
      </c>
      <c r="BK66" s="30"/>
      <c r="BL66" s="30">
        <f>B15</f>
        <v>0</v>
      </c>
      <c r="BM66" s="30">
        <f>B15</f>
        <v>0</v>
      </c>
      <c r="BN66" s="30">
        <f>B15</f>
        <v>0</v>
      </c>
      <c r="BO66" s="30">
        <f>B15</f>
        <v>0</v>
      </c>
      <c r="BP66" s="30">
        <f>B15</f>
        <v>0</v>
      </c>
      <c r="BQ66" s="30">
        <f>B15</f>
        <v>0</v>
      </c>
      <c r="BR66" s="30">
        <f>B15</f>
        <v>0</v>
      </c>
      <c r="BS66" s="30">
        <f>B15</f>
        <v>0</v>
      </c>
      <c r="BT66" s="30">
        <f>B15</f>
        <v>0</v>
      </c>
      <c r="BU66" s="30"/>
      <c r="BV66" s="30"/>
      <c r="BW66" s="30"/>
      <c r="BX66" s="30"/>
      <c r="BY66" s="40"/>
      <c r="BZ66" s="40"/>
      <c r="CA66" s="40"/>
      <c r="CB66" s="40"/>
      <c r="CC66" s="40"/>
      <c r="CD66" s="40"/>
      <c r="CL66" s="30"/>
      <c r="CN66" s="37"/>
      <c r="CO66" s="37"/>
      <c r="CP66" s="37"/>
      <c r="CQ66" s="37"/>
      <c r="CR66" s="37"/>
      <c r="CS66" s="37"/>
      <c r="CT66" s="37"/>
      <c r="CU66" s="37"/>
      <c r="CV66" s="37"/>
      <c r="CW66" s="37"/>
      <c r="CX66" s="37"/>
      <c r="CY66" s="37"/>
      <c r="CZ66" s="37"/>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6"/>
    </row>
    <row r="67" spans="11:129" ht="20" customHeight="1">
      <c r="L67" s="50">
        <f>B19</f>
        <v>0</v>
      </c>
      <c r="M67" s="30">
        <f>B19</f>
        <v>0</v>
      </c>
      <c r="N67" s="50">
        <f>B19</f>
        <v>0</v>
      </c>
      <c r="O67" s="50">
        <f>B19</f>
        <v>0</v>
      </c>
      <c r="P67" s="37">
        <f>B19</f>
        <v>0</v>
      </c>
      <c r="Q67" s="37">
        <f>B19</f>
        <v>0</v>
      </c>
      <c r="R67" s="37">
        <f>B19</f>
        <v>0</v>
      </c>
      <c r="S67" s="37">
        <f>B19</f>
        <v>0</v>
      </c>
      <c r="T67" s="37">
        <f>B20</f>
        <v>0</v>
      </c>
      <c r="U67" s="37">
        <f>B20</f>
        <v>0</v>
      </c>
      <c r="V67" s="37">
        <f>B20</f>
        <v>0</v>
      </c>
      <c r="W67" s="37">
        <f>B20</f>
        <v>0</v>
      </c>
      <c r="X67" s="37">
        <f>B20</f>
        <v>0</v>
      </c>
      <c r="Y67" s="37">
        <f>B20</f>
        <v>0</v>
      </c>
      <c r="Z67" s="30">
        <f>B20</f>
        <v>0</v>
      </c>
      <c r="AA67" s="36">
        <f>B20</f>
        <v>0</v>
      </c>
      <c r="AB67" s="30">
        <f>B20</f>
        <v>0</v>
      </c>
      <c r="AC67" s="30">
        <f>B20</f>
        <v>0</v>
      </c>
      <c r="AD67" s="30">
        <f>B20</f>
        <v>0</v>
      </c>
      <c r="AE67" s="30">
        <f>B8</f>
        <v>0</v>
      </c>
      <c r="AF67" s="30">
        <f>B8</f>
        <v>0</v>
      </c>
      <c r="AG67" s="30">
        <f>B8</f>
        <v>0</v>
      </c>
      <c r="AH67" s="30">
        <f>B8</f>
        <v>0</v>
      </c>
      <c r="AI67" s="30">
        <f>B8</f>
        <v>0</v>
      </c>
      <c r="AJ67" s="30">
        <f>B8</f>
        <v>0</v>
      </c>
      <c r="AK67" s="30">
        <v>4</v>
      </c>
      <c r="AL67" s="30">
        <f>B7</f>
        <v>0</v>
      </c>
      <c r="AM67" s="30">
        <f>B7</f>
        <v>0</v>
      </c>
      <c r="AN67" s="30">
        <f>B7</f>
        <v>0</v>
      </c>
      <c r="AO67" s="30">
        <f>B7</f>
        <v>0</v>
      </c>
      <c r="AP67" s="30">
        <f>B7</f>
        <v>0</v>
      </c>
      <c r="AQ67" s="30">
        <f>B7</f>
        <v>0</v>
      </c>
      <c r="AR67" s="30">
        <f>B7</f>
        <v>0</v>
      </c>
      <c r="AS67" s="30">
        <f>B7</f>
        <v>0</v>
      </c>
      <c r="AT67" s="30">
        <f>B7</f>
        <v>0</v>
      </c>
      <c r="AU67" s="30"/>
      <c r="AV67" s="30">
        <f>B6</f>
        <v>0</v>
      </c>
      <c r="AW67" s="30">
        <f>B6</f>
        <v>0</v>
      </c>
      <c r="AX67" s="36">
        <f>B6</f>
        <v>0</v>
      </c>
      <c r="AY67" s="30">
        <f>B6</f>
        <v>0</v>
      </c>
      <c r="AZ67" s="36">
        <f>B6</f>
        <v>0</v>
      </c>
      <c r="BA67" s="36">
        <f>B9</f>
        <v>0</v>
      </c>
      <c r="BB67" s="36">
        <f>B9</f>
        <v>0</v>
      </c>
      <c r="BC67" s="36">
        <f>B16</f>
        <v>0</v>
      </c>
      <c r="BD67" s="30">
        <f>B16</f>
        <v>0</v>
      </c>
      <c r="BE67" s="30">
        <f>B16</f>
        <v>0</v>
      </c>
      <c r="BF67" s="30">
        <f>B16</f>
        <v>0</v>
      </c>
      <c r="BG67" s="30">
        <f>B16</f>
        <v>0</v>
      </c>
      <c r="BH67" s="35">
        <f>B16</f>
        <v>0</v>
      </c>
      <c r="BI67" s="35">
        <f>B16</f>
        <v>0</v>
      </c>
      <c r="BJ67" s="35">
        <f>B16</f>
        <v>0</v>
      </c>
      <c r="BK67" s="35">
        <f>B16</f>
        <v>0</v>
      </c>
      <c r="BL67" s="30">
        <f>B16</f>
        <v>0</v>
      </c>
      <c r="BM67" s="30">
        <f>B15</f>
        <v>0</v>
      </c>
      <c r="BN67" s="30">
        <f>B15</f>
        <v>0</v>
      </c>
      <c r="BO67" s="30">
        <f>B15</f>
        <v>0</v>
      </c>
      <c r="BP67" s="30">
        <f>B15</f>
        <v>0</v>
      </c>
      <c r="BQ67" s="30">
        <f>B15</f>
        <v>0</v>
      </c>
      <c r="BR67" s="30">
        <f>B15</f>
        <v>0</v>
      </c>
      <c r="BS67" s="30">
        <f>B15</f>
        <v>0</v>
      </c>
      <c r="BT67" s="30"/>
      <c r="BU67" s="30"/>
      <c r="BV67" s="30"/>
      <c r="BW67" s="30"/>
      <c r="BX67" s="30"/>
      <c r="BY67" s="40"/>
      <c r="BZ67" s="40"/>
      <c r="CA67" s="40"/>
      <c r="CB67" s="40"/>
      <c r="CC67" s="40"/>
      <c r="CD67" s="40"/>
      <c r="CL67" s="30"/>
      <c r="CO67" s="37"/>
      <c r="CP67" s="37"/>
      <c r="CQ67" s="37"/>
      <c r="CR67" s="37"/>
      <c r="CS67" s="37"/>
      <c r="CT67" s="37"/>
      <c r="CU67" s="37"/>
      <c r="CV67" s="37"/>
      <c r="CW67" s="37"/>
      <c r="CX67" s="37"/>
      <c r="CY67" s="30"/>
      <c r="CZ67" s="36"/>
      <c r="DA67" s="30"/>
      <c r="DB67" s="30"/>
      <c r="DC67" s="30"/>
      <c r="DD67" s="30"/>
      <c r="DE67" s="30"/>
      <c r="DF67" s="30"/>
      <c r="DG67" s="30"/>
      <c r="DH67" s="30"/>
      <c r="DI67" s="30"/>
      <c r="DJ67" s="30"/>
      <c r="DK67" s="30"/>
      <c r="DL67" s="30"/>
      <c r="DM67" s="30"/>
      <c r="DN67" s="30"/>
      <c r="DO67" s="30"/>
      <c r="DP67" s="30"/>
      <c r="DQ67" s="30"/>
      <c r="DR67" s="30"/>
      <c r="DS67" s="30"/>
      <c r="DT67" s="30"/>
      <c r="DU67" s="30"/>
      <c r="DV67" s="30"/>
      <c r="DW67" s="36"/>
      <c r="DX67" s="30"/>
      <c r="DY67" s="36"/>
    </row>
    <row r="68" spans="11:129" ht="20" customHeight="1">
      <c r="M68" s="30">
        <f>B19</f>
        <v>0</v>
      </c>
      <c r="N68" s="50">
        <f>B19</f>
        <v>0</v>
      </c>
      <c r="O68" s="50">
        <f>B19</f>
        <v>0</v>
      </c>
      <c r="P68" s="37">
        <f>B19</f>
        <v>0</v>
      </c>
      <c r="Q68" s="37">
        <f>B19</f>
        <v>0</v>
      </c>
      <c r="R68" s="37">
        <f>B20</f>
        <v>0</v>
      </c>
      <c r="S68" s="37">
        <f>B20</f>
        <v>0</v>
      </c>
      <c r="T68" s="37">
        <f>B20</f>
        <v>0</v>
      </c>
      <c r="U68" s="37">
        <f>B20</f>
        <v>0</v>
      </c>
      <c r="V68" s="37">
        <f>B20</f>
        <v>0</v>
      </c>
      <c r="W68" s="37">
        <f>B20</f>
        <v>0</v>
      </c>
      <c r="X68" s="30">
        <f>B20</f>
        <v>0</v>
      </c>
      <c r="Y68" s="30">
        <f>B20</f>
        <v>0</v>
      </c>
      <c r="Z68" s="30">
        <f>B20</f>
        <v>0</v>
      </c>
      <c r="AA68" s="36">
        <f>B20</f>
        <v>0</v>
      </c>
      <c r="AB68" s="30">
        <f>B20</f>
        <v>0</v>
      </c>
      <c r="AC68" s="30">
        <f>B20</f>
        <v>0</v>
      </c>
      <c r="AD68" s="30">
        <f>B20</f>
        <v>0</v>
      </c>
      <c r="AE68" s="30">
        <f>B20</f>
        <v>0</v>
      </c>
      <c r="AF68" s="30"/>
      <c r="AG68" s="30">
        <f>B8</f>
        <v>0</v>
      </c>
      <c r="AH68" s="30">
        <f>B8</f>
        <v>0</v>
      </c>
      <c r="AI68" s="30">
        <f>B8</f>
        <v>0</v>
      </c>
      <c r="AJ68" s="30">
        <f>B8</f>
        <v>0</v>
      </c>
      <c r="AK68" s="30">
        <f>B7</f>
        <v>0</v>
      </c>
      <c r="AL68" s="30">
        <f>B7</f>
        <v>0</v>
      </c>
      <c r="AM68" s="30">
        <f>B7</f>
        <v>0</v>
      </c>
      <c r="AN68" s="30">
        <f>B7</f>
        <v>0</v>
      </c>
      <c r="AO68" s="30">
        <f>B7</f>
        <v>0</v>
      </c>
      <c r="AP68" s="30">
        <f>B7</f>
        <v>0</v>
      </c>
      <c r="AQ68" s="30">
        <f>B7</f>
        <v>0</v>
      </c>
      <c r="AR68" s="30">
        <f>B7</f>
        <v>0</v>
      </c>
      <c r="AS68" s="30">
        <f>B7</f>
        <v>0</v>
      </c>
      <c r="AT68" s="30">
        <f>B7</f>
        <v>0</v>
      </c>
      <c r="AU68" s="30">
        <f>B7</f>
        <v>0</v>
      </c>
      <c r="AV68" s="30">
        <f>B6</f>
        <v>0</v>
      </c>
      <c r="AW68" s="30">
        <f>B6</f>
        <v>0</v>
      </c>
      <c r="AX68" s="36">
        <f>B6</f>
        <v>0</v>
      </c>
      <c r="AY68" s="30">
        <f>B6</f>
        <v>0</v>
      </c>
      <c r="AZ68" s="36">
        <f>B6</f>
        <v>0</v>
      </c>
      <c r="BA68" s="36"/>
      <c r="BB68" s="36">
        <f>B16</f>
        <v>0</v>
      </c>
      <c r="BC68" s="36">
        <f>B16</f>
        <v>0</v>
      </c>
      <c r="BD68" s="36">
        <f>B16</f>
        <v>0</v>
      </c>
      <c r="BE68" s="30">
        <f>B16</f>
        <v>0</v>
      </c>
      <c r="BF68" s="30">
        <f>B16</f>
        <v>0</v>
      </c>
      <c r="BG68" s="35">
        <f>B16</f>
        <v>0</v>
      </c>
      <c r="BH68" s="35">
        <f>B16</f>
        <v>0</v>
      </c>
      <c r="BI68" s="35">
        <f>B16</f>
        <v>0</v>
      </c>
      <c r="BJ68" s="35">
        <f>B16</f>
        <v>0</v>
      </c>
      <c r="BK68" s="35">
        <f>B16</f>
        <v>0</v>
      </c>
      <c r="BL68" s="35">
        <f>B16</f>
        <v>0</v>
      </c>
      <c r="BM68" s="35">
        <f>B16</f>
        <v>0</v>
      </c>
      <c r="BN68" s="30">
        <f>B15</f>
        <v>0</v>
      </c>
      <c r="BO68" s="30">
        <f>B15</f>
        <v>0</v>
      </c>
      <c r="BP68" s="30">
        <f>B15</f>
        <v>0</v>
      </c>
      <c r="BQ68" s="30">
        <f>B15</f>
        <v>0</v>
      </c>
      <c r="BR68" s="30">
        <f>B15</f>
        <v>0</v>
      </c>
      <c r="BS68" s="30">
        <f>B15</f>
        <v>0</v>
      </c>
      <c r="BT68" s="30"/>
      <c r="BU68" s="30"/>
      <c r="BV68" s="30"/>
      <c r="BW68" s="30"/>
      <c r="BX68" s="30"/>
      <c r="BY68" s="40"/>
      <c r="BZ68" s="40"/>
      <c r="CA68" s="40"/>
      <c r="CB68" s="40"/>
      <c r="CC68" s="40"/>
      <c r="CD68" s="40"/>
      <c r="CL68" s="30"/>
      <c r="CO68" s="37"/>
      <c r="CP68" s="37"/>
      <c r="CQ68" s="37"/>
      <c r="CR68" s="37"/>
      <c r="CS68" s="37"/>
      <c r="CT68" s="37"/>
      <c r="CU68" s="37"/>
      <c r="CV68" s="37"/>
      <c r="CW68" s="30"/>
      <c r="CX68" s="30"/>
      <c r="CY68" s="30"/>
      <c r="CZ68" s="36"/>
      <c r="DA68" s="30"/>
      <c r="DB68" s="30"/>
      <c r="DC68" s="30"/>
      <c r="DD68" s="30"/>
      <c r="DE68" s="30"/>
      <c r="DF68" s="30"/>
      <c r="DG68" s="30"/>
      <c r="DH68" s="30"/>
      <c r="DI68" s="30"/>
      <c r="DJ68" s="30"/>
      <c r="DK68" s="30"/>
      <c r="DL68" s="30"/>
      <c r="DM68" s="30"/>
      <c r="DN68" s="30"/>
      <c r="DO68" s="30"/>
      <c r="DP68" s="30"/>
      <c r="DQ68" s="30"/>
      <c r="DR68" s="30"/>
      <c r="DS68" s="30"/>
      <c r="DT68" s="30"/>
      <c r="DU68" s="30"/>
      <c r="DV68" s="30"/>
      <c r="DW68" s="36"/>
      <c r="DX68" s="30"/>
      <c r="DY68" s="36"/>
    </row>
    <row r="69" spans="11:129" ht="20" customHeight="1">
      <c r="M69" s="30">
        <f>B19</f>
        <v>0</v>
      </c>
      <c r="N69" s="50">
        <f>B19</f>
        <v>0</v>
      </c>
      <c r="O69" s="50">
        <f>B19</f>
        <v>0</v>
      </c>
      <c r="P69" s="50">
        <f>B20</f>
        <v>0</v>
      </c>
      <c r="Q69" s="37">
        <f>B20</f>
        <v>0</v>
      </c>
      <c r="R69" s="37">
        <f>B20</f>
        <v>0</v>
      </c>
      <c r="S69" s="37">
        <f>B20</f>
        <v>0</v>
      </c>
      <c r="T69" s="37">
        <f>B20</f>
        <v>0</v>
      </c>
      <c r="U69" s="37">
        <f>B20</f>
        <v>0</v>
      </c>
      <c r="V69" s="37">
        <f>B20</f>
        <v>0</v>
      </c>
      <c r="W69" s="30">
        <f>B20</f>
        <v>0</v>
      </c>
      <c r="X69" s="30">
        <f>B20</f>
        <v>0</v>
      </c>
      <c r="Y69" s="30">
        <f>B20</f>
        <v>0</v>
      </c>
      <c r="Z69" s="30">
        <f>B20</f>
        <v>0</v>
      </c>
      <c r="AA69" s="30">
        <f>B20</f>
        <v>0</v>
      </c>
      <c r="AB69" s="30">
        <f>B20</f>
        <v>0</v>
      </c>
      <c r="AC69" s="30">
        <f>B20</f>
        <v>0</v>
      </c>
      <c r="AD69" s="30">
        <f>B20</f>
        <v>0</v>
      </c>
      <c r="AE69" s="30">
        <f>B20</f>
        <v>0</v>
      </c>
      <c r="AF69" s="30">
        <f>B20</f>
        <v>0</v>
      </c>
      <c r="AG69" s="30">
        <f>B20</f>
        <v>0</v>
      </c>
      <c r="AH69" s="30">
        <f>B8</f>
        <v>0</v>
      </c>
      <c r="AI69" s="30">
        <f>B8</f>
        <v>0</v>
      </c>
      <c r="AJ69" s="30">
        <f>B8</f>
        <v>0</v>
      </c>
      <c r="AK69" s="30">
        <f>B7</f>
        <v>0</v>
      </c>
      <c r="AL69" s="30">
        <f>B7</f>
        <v>0</v>
      </c>
      <c r="AM69" s="30">
        <f>B7</f>
        <v>0</v>
      </c>
      <c r="AN69" s="30">
        <f>B7</f>
        <v>0</v>
      </c>
      <c r="AO69" s="30">
        <f>B7</f>
        <v>0</v>
      </c>
      <c r="AP69" s="30">
        <f>B7</f>
        <v>0</v>
      </c>
      <c r="AQ69" s="30">
        <f>B7</f>
        <v>0</v>
      </c>
      <c r="AR69" s="30">
        <f>B7</f>
        <v>0</v>
      </c>
      <c r="AS69" s="30">
        <f>B7</f>
        <v>0</v>
      </c>
      <c r="AT69" s="30">
        <f>B7</f>
        <v>0</v>
      </c>
      <c r="AU69" s="30">
        <f>B7</f>
        <v>0</v>
      </c>
      <c r="AV69" s="30">
        <f>B6</f>
        <v>0</v>
      </c>
      <c r="AW69" s="30">
        <f>B6</f>
        <v>0</v>
      </c>
      <c r="AX69" s="30">
        <f>B6</f>
        <v>0</v>
      </c>
      <c r="AY69" s="30">
        <f>B9</f>
        <v>0</v>
      </c>
      <c r="AZ69" s="36">
        <f>B16</f>
        <v>0</v>
      </c>
      <c r="BA69" s="36">
        <f>B16</f>
        <v>0</v>
      </c>
      <c r="BB69" s="36">
        <f>B16</f>
        <v>0</v>
      </c>
      <c r="BC69" s="36">
        <f>B16</f>
        <v>0</v>
      </c>
      <c r="BD69" s="30">
        <f>B16</f>
        <v>0</v>
      </c>
      <c r="BE69" s="30">
        <f>B16</f>
        <v>0</v>
      </c>
      <c r="BF69" s="35">
        <f>B16</f>
        <v>0</v>
      </c>
      <c r="BG69" s="35">
        <f>B16</f>
        <v>0</v>
      </c>
      <c r="BH69" s="35">
        <f>B16</f>
        <v>0</v>
      </c>
      <c r="BI69" s="35">
        <f>B16</f>
        <v>0</v>
      </c>
      <c r="BJ69" s="35">
        <f>B16</f>
        <v>0</v>
      </c>
      <c r="BK69" s="35">
        <f>B16</f>
        <v>0</v>
      </c>
      <c r="BL69" s="35">
        <f>B16</f>
        <v>0</v>
      </c>
      <c r="BM69" s="35">
        <f>B16</f>
        <v>0</v>
      </c>
      <c r="BN69" s="35">
        <f>B16</f>
        <v>0</v>
      </c>
      <c r="BO69" s="35">
        <f>B16</f>
        <v>0</v>
      </c>
      <c r="BP69" s="30"/>
      <c r="BQ69" s="30">
        <f>B15</f>
        <v>0</v>
      </c>
      <c r="BR69" s="30">
        <f>B15</f>
        <v>0</v>
      </c>
      <c r="BS69" s="30"/>
      <c r="BT69" s="30"/>
      <c r="BU69" s="30"/>
      <c r="BV69" s="30"/>
      <c r="BW69" s="30"/>
      <c r="BX69" s="30"/>
      <c r="BY69" s="40"/>
      <c r="BZ69" s="40"/>
      <c r="CA69" s="40"/>
      <c r="CB69" s="40"/>
      <c r="CC69" s="40"/>
      <c r="CD69" s="40"/>
      <c r="CL69" s="30"/>
      <c r="CP69" s="37"/>
      <c r="CQ69" s="37"/>
      <c r="CR69" s="37"/>
      <c r="CS69" s="37"/>
      <c r="CT69" s="37"/>
      <c r="CU69" s="37"/>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6"/>
    </row>
    <row r="70" spans="11:129" ht="20" customHeight="1">
      <c r="M70" s="30"/>
      <c r="O70" s="50">
        <f>B20</f>
        <v>0</v>
      </c>
      <c r="P70" s="50">
        <f>B20</f>
        <v>0</v>
      </c>
      <c r="Q70" s="37">
        <f>B20</f>
        <v>0</v>
      </c>
      <c r="R70" s="37">
        <f>B20</f>
        <v>0</v>
      </c>
      <c r="S70" s="37">
        <f>B20</f>
        <v>0</v>
      </c>
      <c r="T70" s="37">
        <f>B20</f>
        <v>0</v>
      </c>
      <c r="U70" s="30">
        <f>B20</f>
        <v>0</v>
      </c>
      <c r="V70" s="36">
        <f>B20</f>
        <v>0</v>
      </c>
      <c r="W70" s="36">
        <f>B20</f>
        <v>0</v>
      </c>
      <c r="X70" s="30">
        <f>B20</f>
        <v>0</v>
      </c>
      <c r="Y70" s="30">
        <f>B20</f>
        <v>0</v>
      </c>
      <c r="Z70" s="30">
        <f>B20</f>
        <v>0</v>
      </c>
      <c r="AA70" s="30">
        <f>B20</f>
        <v>0</v>
      </c>
      <c r="AB70" s="30">
        <f>B20</f>
        <v>0</v>
      </c>
      <c r="AC70" s="30">
        <f>B20</f>
        <v>0</v>
      </c>
      <c r="AD70" s="30">
        <f>B20</f>
        <v>0</v>
      </c>
      <c r="AE70" s="30">
        <f>B20</f>
        <v>0</v>
      </c>
      <c r="AF70" s="30">
        <f>B20</f>
        <v>0</v>
      </c>
      <c r="AG70" s="30">
        <f>B20</f>
        <v>0</v>
      </c>
      <c r="AH70" s="30">
        <f>B20</f>
        <v>0</v>
      </c>
      <c r="AI70" s="30"/>
      <c r="AJ70" s="30">
        <f>B7</f>
        <v>0</v>
      </c>
      <c r="AK70" s="30">
        <f>B7</f>
        <v>0</v>
      </c>
      <c r="AL70" s="30">
        <f>B7</f>
        <v>0</v>
      </c>
      <c r="AM70" s="30">
        <f>B7</f>
        <v>0</v>
      </c>
      <c r="AN70" s="30">
        <f>B7</f>
        <v>0</v>
      </c>
      <c r="AO70" s="30">
        <f>B7</f>
        <v>0</v>
      </c>
      <c r="AP70" s="30">
        <f>B7</f>
        <v>0</v>
      </c>
      <c r="AQ70" s="30">
        <f>B7</f>
        <v>0</v>
      </c>
      <c r="AR70" s="30">
        <f>B7</f>
        <v>0</v>
      </c>
      <c r="AS70" s="30">
        <f>B7</f>
        <v>0</v>
      </c>
      <c r="AT70" s="30">
        <f>B7</f>
        <v>0</v>
      </c>
      <c r="AU70" s="30">
        <f>B7</f>
        <v>0</v>
      </c>
      <c r="AV70" s="30">
        <f>B7</f>
        <v>0</v>
      </c>
      <c r="AW70" s="30">
        <f>B9</f>
        <v>0</v>
      </c>
      <c r="AX70" s="30"/>
      <c r="AY70" s="30">
        <f>B16</f>
        <v>0</v>
      </c>
      <c r="AZ70" s="36">
        <f>B16</f>
        <v>0</v>
      </c>
      <c r="BA70" s="36">
        <f>B16</f>
        <v>0</v>
      </c>
      <c r="BB70" s="30">
        <f>B16</f>
        <v>0</v>
      </c>
      <c r="BC70" s="30">
        <f>B16</f>
        <v>0</v>
      </c>
      <c r="BD70" s="30">
        <f>B16</f>
        <v>0</v>
      </c>
      <c r="BE70" s="35">
        <f>B16</f>
        <v>0</v>
      </c>
      <c r="BF70" s="35">
        <f>B16</f>
        <v>0</v>
      </c>
      <c r="BG70" s="35">
        <f>B16</f>
        <v>0</v>
      </c>
      <c r="BH70" s="35">
        <f>B16</f>
        <v>0</v>
      </c>
      <c r="BI70" s="35">
        <f>B16</f>
        <v>0</v>
      </c>
      <c r="BJ70" s="35">
        <f>B16</f>
        <v>0</v>
      </c>
      <c r="BK70" s="35">
        <f>B16</f>
        <v>0</v>
      </c>
      <c r="BL70" s="35">
        <f>B16</f>
        <v>0</v>
      </c>
      <c r="BM70" s="35">
        <f>B16</f>
        <v>0</v>
      </c>
      <c r="BN70" s="35">
        <f>B16</f>
        <v>0</v>
      </c>
      <c r="BO70" s="35">
        <f>B16</f>
        <v>0</v>
      </c>
      <c r="BP70" s="35">
        <f>B16</f>
        <v>0</v>
      </c>
      <c r="BQ70" s="30">
        <f>B16</f>
        <v>0</v>
      </c>
      <c r="BR70" s="30"/>
      <c r="BS70" s="30"/>
      <c r="BT70" s="30"/>
      <c r="BU70" s="30"/>
      <c r="BV70" s="30"/>
      <c r="BW70" s="30"/>
      <c r="BX70" s="30"/>
      <c r="BY70" s="40"/>
      <c r="BZ70" s="40"/>
      <c r="CA70" s="40"/>
      <c r="CB70" s="40"/>
      <c r="CC70" s="40"/>
      <c r="CD70" s="40"/>
      <c r="CL70" s="30"/>
      <c r="CP70" s="37"/>
      <c r="CQ70" s="37"/>
      <c r="CR70" s="37"/>
      <c r="CS70" s="37"/>
      <c r="CT70" s="30"/>
      <c r="CU70" s="36"/>
      <c r="CV70" s="36"/>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6"/>
    </row>
    <row r="71" spans="11:129" ht="20" customHeight="1">
      <c r="M71" s="30"/>
      <c r="N71" s="30">
        <f>B20</f>
        <v>0</v>
      </c>
      <c r="O71" s="30">
        <f>B20</f>
        <v>0</v>
      </c>
      <c r="P71" s="30">
        <f>B20</f>
        <v>0</v>
      </c>
      <c r="Q71" s="30">
        <f>B20</f>
        <v>0</v>
      </c>
      <c r="R71" s="37">
        <f>B20</f>
        <v>0</v>
      </c>
      <c r="S71" s="30">
        <f>B20</f>
        <v>0</v>
      </c>
      <c r="T71" s="36">
        <f>B20</f>
        <v>0</v>
      </c>
      <c r="U71" s="36">
        <f>B20</f>
        <v>0</v>
      </c>
      <c r="V71" s="36">
        <f>B20</f>
        <v>0</v>
      </c>
      <c r="W71" s="36">
        <f>B20</f>
        <v>0</v>
      </c>
      <c r="X71" s="30">
        <f>B20</f>
        <v>0</v>
      </c>
      <c r="Y71" s="30">
        <f>B20</f>
        <v>0</v>
      </c>
      <c r="Z71" s="30">
        <f>B20</f>
        <v>0</v>
      </c>
      <c r="AA71" s="30">
        <f>B20</f>
        <v>0</v>
      </c>
      <c r="AB71" s="30">
        <f>B20</f>
        <v>0</v>
      </c>
      <c r="AC71" s="30">
        <f>B20</f>
        <v>0</v>
      </c>
      <c r="AD71" s="30">
        <f>B20</f>
        <v>0</v>
      </c>
      <c r="AE71" s="30">
        <f>B20</f>
        <v>0</v>
      </c>
      <c r="AF71" s="30">
        <f>B20</f>
        <v>0</v>
      </c>
      <c r="AG71" s="30">
        <f>B20</f>
        <v>0</v>
      </c>
      <c r="AH71" s="30">
        <f>B20</f>
        <v>0</v>
      </c>
      <c r="AI71" s="30">
        <f>B20</f>
        <v>0</v>
      </c>
      <c r="AJ71" s="30">
        <f>B17</f>
        <v>0</v>
      </c>
      <c r="AK71" s="30"/>
      <c r="AL71" s="30"/>
      <c r="AM71" s="30">
        <f>B7</f>
        <v>0</v>
      </c>
      <c r="AN71" s="30">
        <f>B7</f>
        <v>0</v>
      </c>
      <c r="AO71" s="30">
        <f>B7</f>
        <v>0</v>
      </c>
      <c r="AP71" s="30"/>
      <c r="AQ71" s="30">
        <f>B7</f>
        <v>0</v>
      </c>
      <c r="AR71" s="30">
        <f>B7</f>
        <v>0</v>
      </c>
      <c r="AS71" s="30">
        <f>B7</f>
        <v>0</v>
      </c>
      <c r="AT71" s="30">
        <f>B7</f>
        <v>0</v>
      </c>
      <c r="AU71" s="30"/>
      <c r="AV71" s="30"/>
      <c r="AW71" s="30">
        <f>B16</f>
        <v>0</v>
      </c>
      <c r="AX71" s="30">
        <f>B16</f>
        <v>0</v>
      </c>
      <c r="AY71" s="30">
        <f>B16</f>
        <v>0</v>
      </c>
      <c r="AZ71" s="30">
        <f>B16</f>
        <v>0</v>
      </c>
      <c r="BA71" s="30">
        <f>B16</f>
        <v>0</v>
      </c>
      <c r="BB71" s="30">
        <f>B16</f>
        <v>0</v>
      </c>
      <c r="BC71" s="35">
        <f>B16</f>
        <v>0</v>
      </c>
      <c r="BD71" s="35">
        <f>B16</f>
        <v>0</v>
      </c>
      <c r="BE71" s="35">
        <f>B16</f>
        <v>0</v>
      </c>
      <c r="BF71" s="35">
        <f>B16</f>
        <v>0</v>
      </c>
      <c r="BG71" s="35">
        <f>B16</f>
        <v>0</v>
      </c>
      <c r="BH71" s="35">
        <f>B16</f>
        <v>0</v>
      </c>
      <c r="BI71" s="35">
        <f>B16</f>
        <v>0</v>
      </c>
      <c r="BJ71" s="35">
        <f>B16</f>
        <v>0</v>
      </c>
      <c r="BK71" s="35">
        <f>B16</f>
        <v>0</v>
      </c>
      <c r="BL71" s="35">
        <f>B16</f>
        <v>0</v>
      </c>
      <c r="BM71" s="35">
        <f>B16</f>
        <v>0</v>
      </c>
      <c r="BN71" s="35">
        <f>B16</f>
        <v>0</v>
      </c>
      <c r="BO71" s="35">
        <f>B16</f>
        <v>0</v>
      </c>
      <c r="BP71" s="35">
        <f>B16</f>
        <v>0</v>
      </c>
      <c r="BQ71" s="35">
        <f>B16</f>
        <v>0</v>
      </c>
      <c r="BR71" s="35"/>
      <c r="BS71" s="30"/>
      <c r="BT71" s="30"/>
      <c r="BU71" s="30"/>
      <c r="BV71" s="30"/>
      <c r="BW71" s="30"/>
      <c r="BX71" s="30"/>
      <c r="BY71" s="40"/>
      <c r="BZ71" s="40"/>
      <c r="CA71" s="40"/>
      <c r="CB71" s="40"/>
      <c r="CC71" s="40"/>
      <c r="CD71" s="40"/>
      <c r="CL71" s="30"/>
      <c r="CM71" s="30"/>
      <c r="CN71" s="30"/>
      <c r="CO71" s="30"/>
      <c r="CP71" s="30"/>
      <c r="CQ71" s="37"/>
      <c r="CR71" s="30"/>
      <c r="CS71" s="36"/>
      <c r="CT71" s="36"/>
      <c r="CU71" s="36"/>
      <c r="CV71" s="36"/>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row>
    <row r="72" spans="11:129" ht="20" customHeight="1">
      <c r="M72" s="30"/>
      <c r="N72" s="30"/>
      <c r="O72" s="30">
        <f>B20</f>
        <v>0</v>
      </c>
      <c r="P72" s="30">
        <f>B20</f>
        <v>0</v>
      </c>
      <c r="Q72" s="30">
        <f>B20</f>
        <v>0</v>
      </c>
      <c r="R72" s="30">
        <f>B20</f>
        <v>0</v>
      </c>
      <c r="S72" s="36">
        <f>B20</f>
        <v>0</v>
      </c>
      <c r="T72" s="36">
        <f>B20</f>
        <v>0</v>
      </c>
      <c r="U72" s="36">
        <f>B20</f>
        <v>0</v>
      </c>
      <c r="V72" s="36">
        <f>B20</f>
        <v>0</v>
      </c>
      <c r="W72" s="36">
        <f>B20</f>
        <v>0</v>
      </c>
      <c r="X72" s="30">
        <f>B20</f>
        <v>0</v>
      </c>
      <c r="Y72" s="30">
        <f>B20</f>
        <v>0</v>
      </c>
      <c r="Z72" s="30">
        <f>B20</f>
        <v>0</v>
      </c>
      <c r="AA72" s="30">
        <f>B20</f>
        <v>0</v>
      </c>
      <c r="AB72" s="30">
        <f>B20</f>
        <v>0</v>
      </c>
      <c r="AC72" s="30">
        <f>B20</f>
        <v>0</v>
      </c>
      <c r="AD72" s="30">
        <f>B20</f>
        <v>0</v>
      </c>
      <c r="AE72" s="30">
        <f>B20</f>
        <v>0</v>
      </c>
      <c r="AF72" s="30">
        <f>B20</f>
        <v>0</v>
      </c>
      <c r="AG72" s="30">
        <f>B20</f>
        <v>0</v>
      </c>
      <c r="AH72" s="30">
        <f>B20</f>
        <v>0</v>
      </c>
      <c r="AI72" s="30">
        <f>B20</f>
        <v>0</v>
      </c>
      <c r="AJ72" s="30">
        <f>B17</f>
        <v>0</v>
      </c>
      <c r="AK72" s="30">
        <f>B17</f>
        <v>0</v>
      </c>
      <c r="AL72" s="30">
        <f>B17</f>
        <v>0</v>
      </c>
      <c r="AM72" s="30">
        <f>B17</f>
        <v>0</v>
      </c>
      <c r="AN72" s="30">
        <f>B17</f>
        <v>0</v>
      </c>
      <c r="AO72" s="30">
        <f>B17</f>
        <v>0</v>
      </c>
      <c r="AP72" s="30">
        <f>B17</f>
        <v>0</v>
      </c>
      <c r="AQ72" s="30">
        <f>B17</f>
        <v>0</v>
      </c>
      <c r="AR72" s="30">
        <f>B17</f>
        <v>0</v>
      </c>
      <c r="AS72" s="30">
        <f>B17</f>
        <v>0</v>
      </c>
      <c r="AT72" s="30">
        <f>B17</f>
        <v>0</v>
      </c>
      <c r="AU72" s="30">
        <f>B17</f>
        <v>0</v>
      </c>
      <c r="AV72" s="30">
        <f>B17</f>
        <v>0</v>
      </c>
      <c r="AW72" s="30">
        <f>B16</f>
        <v>0</v>
      </c>
      <c r="AX72" s="30">
        <f>B16</f>
        <v>0</v>
      </c>
      <c r="AY72" s="30">
        <f>B16</f>
        <v>0</v>
      </c>
      <c r="AZ72" s="30">
        <f>B16</f>
        <v>0</v>
      </c>
      <c r="BA72" s="35">
        <f>B16</f>
        <v>0</v>
      </c>
      <c r="BB72" s="35">
        <f>B16</f>
        <v>0</v>
      </c>
      <c r="BC72" s="35">
        <f>B16</f>
        <v>0</v>
      </c>
      <c r="BD72" s="35">
        <f>B16</f>
        <v>0</v>
      </c>
      <c r="BE72" s="35">
        <f>B16</f>
        <v>0</v>
      </c>
      <c r="BF72" s="35">
        <f>B16</f>
        <v>0</v>
      </c>
      <c r="BG72" s="35">
        <f>B16</f>
        <v>0</v>
      </c>
      <c r="BH72" s="35">
        <f>B16</f>
        <v>0</v>
      </c>
      <c r="BI72" s="35">
        <f>B16</f>
        <v>0</v>
      </c>
      <c r="BJ72" s="35">
        <f>B16</f>
        <v>0</v>
      </c>
      <c r="BK72" s="35">
        <f>B16</f>
        <v>0</v>
      </c>
      <c r="BL72" s="35">
        <f>B16</f>
        <v>0</v>
      </c>
      <c r="BM72" s="35">
        <f>B16</f>
        <v>0</v>
      </c>
      <c r="BN72" s="35">
        <f>B16</f>
        <v>0</v>
      </c>
      <c r="BO72" s="35">
        <f>B16</f>
        <v>0</v>
      </c>
      <c r="BP72" s="35">
        <f>B16</f>
        <v>0</v>
      </c>
      <c r="BQ72" s="35">
        <f>B16</f>
        <v>0</v>
      </c>
      <c r="BR72" s="35"/>
      <c r="BS72" s="35"/>
      <c r="BT72" s="30"/>
      <c r="BU72" s="30"/>
      <c r="BV72" s="30"/>
      <c r="BW72" s="30"/>
      <c r="BX72" s="30"/>
      <c r="BY72" s="40"/>
      <c r="BZ72" s="40"/>
      <c r="CA72" s="40"/>
      <c r="CB72" s="40"/>
      <c r="CC72" s="40"/>
      <c r="CD72" s="40"/>
      <c r="CL72" s="30"/>
      <c r="CM72" s="30"/>
      <c r="CN72" s="30"/>
      <c r="CO72" s="30"/>
      <c r="CP72" s="30"/>
      <c r="CQ72" s="30"/>
      <c r="CR72" s="36"/>
      <c r="CS72" s="36"/>
      <c r="CT72" s="36"/>
      <c r="CU72" s="36"/>
      <c r="CV72" s="36"/>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row>
    <row r="73" spans="11:129" ht="20" customHeight="1">
      <c r="M73" s="30"/>
      <c r="N73" s="30"/>
      <c r="O73" s="30"/>
      <c r="P73" s="30">
        <f>B20</f>
        <v>0</v>
      </c>
      <c r="Q73" s="30">
        <f>B20</f>
        <v>0</v>
      </c>
      <c r="R73" s="30">
        <f>B20</f>
        <v>0</v>
      </c>
      <c r="S73" s="36">
        <f>B20</f>
        <v>0</v>
      </c>
      <c r="T73" s="36">
        <f>B20</f>
        <v>0</v>
      </c>
      <c r="U73" s="36">
        <f>B20</f>
        <v>0</v>
      </c>
      <c r="V73" s="36">
        <f>B20</f>
        <v>0</v>
      </c>
      <c r="W73" s="36">
        <f>B20</f>
        <v>0</v>
      </c>
      <c r="X73" s="30">
        <f>B20</f>
        <v>0</v>
      </c>
      <c r="Y73" s="30">
        <f>B20</f>
        <v>0</v>
      </c>
      <c r="Z73" s="30">
        <f>B20</f>
        <v>0</v>
      </c>
      <c r="AA73" s="30">
        <f>B20</f>
        <v>0</v>
      </c>
      <c r="AB73" s="30">
        <f>B20</f>
        <v>0</v>
      </c>
      <c r="AC73" s="30">
        <f>B20</f>
        <v>0</v>
      </c>
      <c r="AD73" s="30">
        <f>B20</f>
        <v>0</v>
      </c>
      <c r="AE73" s="30">
        <f>B20</f>
        <v>0</v>
      </c>
      <c r="AF73" s="30">
        <f>B20</f>
        <v>0</v>
      </c>
      <c r="AG73" s="30">
        <f>B20</f>
        <v>0</v>
      </c>
      <c r="AH73" s="30">
        <f>B20</f>
        <v>0</v>
      </c>
      <c r="AI73" s="30"/>
      <c r="AJ73" s="30">
        <f>B17</f>
        <v>0</v>
      </c>
      <c r="AK73" s="30">
        <f>B17</f>
        <v>0</v>
      </c>
      <c r="AL73" s="30">
        <f>B17</f>
        <v>0</v>
      </c>
      <c r="AM73" s="30">
        <f>B17</f>
        <v>0</v>
      </c>
      <c r="AN73" s="30">
        <f>B17</f>
        <v>0</v>
      </c>
      <c r="AO73" s="30">
        <f>B17</f>
        <v>0</v>
      </c>
      <c r="AP73" s="30">
        <f>B17</f>
        <v>0</v>
      </c>
      <c r="AQ73" s="30">
        <f>B17</f>
        <v>0</v>
      </c>
      <c r="AR73" s="30">
        <f>B17</f>
        <v>0</v>
      </c>
      <c r="AS73" s="30">
        <f>B17</f>
        <v>0</v>
      </c>
      <c r="AT73" s="30">
        <f>B17</f>
        <v>0</v>
      </c>
      <c r="AU73" s="30">
        <f>B17</f>
        <v>0</v>
      </c>
      <c r="AV73" s="30">
        <f>B17</f>
        <v>0</v>
      </c>
      <c r="AW73" s="30"/>
      <c r="AX73" s="30">
        <f>B16</f>
        <v>0</v>
      </c>
      <c r="AY73" s="30">
        <f>B16</f>
        <v>0</v>
      </c>
      <c r="AZ73" s="35">
        <f>B16</f>
        <v>0</v>
      </c>
      <c r="BA73" s="35">
        <f>B16</f>
        <v>0</v>
      </c>
      <c r="BB73" s="35">
        <f>B16</f>
        <v>0</v>
      </c>
      <c r="BC73" s="35">
        <f>B16</f>
        <v>0</v>
      </c>
      <c r="BD73" s="35">
        <f>B16</f>
        <v>0</v>
      </c>
      <c r="BE73" s="35">
        <f>B16</f>
        <v>0</v>
      </c>
      <c r="BF73" s="35">
        <f>B16</f>
        <v>0</v>
      </c>
      <c r="BG73" s="35">
        <f>B16</f>
        <v>0</v>
      </c>
      <c r="BH73" s="35">
        <f>B16</f>
        <v>0</v>
      </c>
      <c r="BI73" s="35">
        <f>B16</f>
        <v>0</v>
      </c>
      <c r="BJ73" s="35">
        <f>B16</f>
        <v>0</v>
      </c>
      <c r="BK73" s="35">
        <f>B16</f>
        <v>0</v>
      </c>
      <c r="BL73" s="35">
        <f>B16</f>
        <v>0</v>
      </c>
      <c r="BM73" s="35">
        <f>B16</f>
        <v>0</v>
      </c>
      <c r="BN73" s="35">
        <f>B16</f>
        <v>0</v>
      </c>
      <c r="BO73" s="35">
        <f>B16</f>
        <v>0</v>
      </c>
      <c r="BP73" s="35">
        <f>B16</f>
        <v>0</v>
      </c>
      <c r="BQ73" s="35"/>
      <c r="BR73" s="35"/>
      <c r="BS73" s="35"/>
      <c r="BT73" s="30"/>
      <c r="BU73" s="30"/>
      <c r="BV73" s="30"/>
      <c r="BW73" s="30"/>
      <c r="BX73" s="30"/>
      <c r="BY73" s="40"/>
      <c r="BZ73" s="40"/>
      <c r="CA73" s="40"/>
      <c r="CB73" s="40"/>
      <c r="CC73" s="40"/>
      <c r="CD73" s="40"/>
      <c r="CL73" s="30"/>
      <c r="CM73" s="30"/>
      <c r="CN73" s="30"/>
      <c r="CO73" s="30"/>
      <c r="CP73" s="30"/>
      <c r="CQ73" s="30"/>
      <c r="CR73" s="36"/>
      <c r="CS73" s="36"/>
      <c r="CT73" s="36"/>
      <c r="CU73" s="36"/>
      <c r="CV73" s="36"/>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5"/>
    </row>
    <row r="74" spans="11:129" ht="20" customHeight="1">
      <c r="M74" s="30"/>
      <c r="N74" s="30"/>
      <c r="O74" s="30"/>
      <c r="P74" s="30">
        <f>B20</f>
        <v>0</v>
      </c>
      <c r="Q74" s="30">
        <f>B20</f>
        <v>0</v>
      </c>
      <c r="R74" s="30">
        <f>B20</f>
        <v>0</v>
      </c>
      <c r="S74" s="30">
        <f>B20</f>
        <v>0</v>
      </c>
      <c r="T74" s="36">
        <f>B20</f>
        <v>0</v>
      </c>
      <c r="U74" s="36">
        <f>B20</f>
        <v>0</v>
      </c>
      <c r="V74" s="36">
        <f>B20</f>
        <v>0</v>
      </c>
      <c r="W74" s="36">
        <f>B20</f>
        <v>0</v>
      </c>
      <c r="X74" s="30">
        <f>B20</f>
        <v>0</v>
      </c>
      <c r="Y74" s="30">
        <f>B20</f>
        <v>0</v>
      </c>
      <c r="Z74" s="30">
        <f>B20</f>
        <v>0</v>
      </c>
      <c r="AA74" s="36">
        <f>B20</f>
        <v>0</v>
      </c>
      <c r="AB74" s="30">
        <f>B20</f>
        <v>0</v>
      </c>
      <c r="AC74" s="30">
        <f>B20</f>
        <v>0</v>
      </c>
      <c r="AD74" s="30">
        <f>B20</f>
        <v>0</v>
      </c>
      <c r="AE74" s="30">
        <f>B20</f>
        <v>0</v>
      </c>
      <c r="AF74" s="30">
        <f>B20</f>
        <v>0</v>
      </c>
      <c r="AG74" s="30">
        <f>B20</f>
        <v>0</v>
      </c>
      <c r="AH74" s="30">
        <f>B20</f>
        <v>0</v>
      </c>
      <c r="AI74" s="30">
        <f>B17</f>
        <v>0</v>
      </c>
      <c r="AJ74" s="30">
        <f>B17</f>
        <v>0</v>
      </c>
      <c r="AK74" s="30">
        <f>B17</f>
        <v>0</v>
      </c>
      <c r="AL74" s="30">
        <f>B17</f>
        <v>0</v>
      </c>
      <c r="AM74" s="30">
        <f>B17</f>
        <v>0</v>
      </c>
      <c r="AN74" s="30">
        <f>B17</f>
        <v>0</v>
      </c>
      <c r="AO74" s="30">
        <f>B17</f>
        <v>0</v>
      </c>
      <c r="AP74" s="30">
        <f>B17</f>
        <v>0</v>
      </c>
      <c r="AQ74" s="30">
        <f>B17</f>
        <v>0</v>
      </c>
      <c r="AR74" s="30">
        <f>B17</f>
        <v>0</v>
      </c>
      <c r="AS74" s="30">
        <f>B17</f>
        <v>0</v>
      </c>
      <c r="AT74" s="30">
        <f>B17</f>
        <v>0</v>
      </c>
      <c r="AU74" s="30">
        <f>B17</f>
        <v>0</v>
      </c>
      <c r="AV74" s="30">
        <f>B17</f>
        <v>0</v>
      </c>
      <c r="AW74" s="30">
        <f>B17</f>
        <v>0</v>
      </c>
      <c r="AX74" s="30">
        <f>B16</f>
        <v>0</v>
      </c>
      <c r="AY74" s="30">
        <f>B16</f>
        <v>0</v>
      </c>
      <c r="AZ74" s="35">
        <f>B16</f>
        <v>0</v>
      </c>
      <c r="BA74" s="35">
        <f>B16</f>
        <v>0</v>
      </c>
      <c r="BB74" s="35">
        <f>B16</f>
        <v>0</v>
      </c>
      <c r="BC74" s="35">
        <f>B16</f>
        <v>0</v>
      </c>
      <c r="BD74" s="35">
        <f>B16</f>
        <v>0</v>
      </c>
      <c r="BE74" s="35">
        <f>B16</f>
        <v>0</v>
      </c>
      <c r="BF74" s="35">
        <f>B16</f>
        <v>0</v>
      </c>
      <c r="BG74" s="35">
        <f>B16</f>
        <v>0</v>
      </c>
      <c r="BH74" s="35">
        <f>B16</f>
        <v>0</v>
      </c>
      <c r="BI74" s="35">
        <f>B16</f>
        <v>0</v>
      </c>
      <c r="BJ74" s="35">
        <f>B16</f>
        <v>0</v>
      </c>
      <c r="BK74" s="35">
        <f>B16</f>
        <v>0</v>
      </c>
      <c r="BL74" s="35">
        <f>B16</f>
        <v>0</v>
      </c>
      <c r="BM74" s="35">
        <f>B16</f>
        <v>0</v>
      </c>
      <c r="BN74" s="35">
        <f>B16</f>
        <v>0</v>
      </c>
      <c r="BO74" s="35">
        <f>B16</f>
        <v>0</v>
      </c>
      <c r="BP74" s="35"/>
      <c r="BQ74" s="35"/>
      <c r="BR74" s="35"/>
      <c r="BS74" s="30"/>
      <c r="BT74" s="30"/>
      <c r="BU74" s="30"/>
      <c r="BV74" s="30"/>
      <c r="BW74" s="30"/>
      <c r="BX74" s="30"/>
      <c r="BY74" s="40"/>
      <c r="BZ74" s="40"/>
      <c r="CA74" s="40"/>
      <c r="CB74" s="40"/>
      <c r="CC74" s="40"/>
      <c r="CD74" s="40"/>
      <c r="CL74" s="30"/>
      <c r="CM74" s="30"/>
      <c r="CN74" s="30"/>
      <c r="CO74" s="30"/>
      <c r="CP74" s="30"/>
      <c r="CQ74" s="30"/>
      <c r="CR74" s="30"/>
      <c r="CS74" s="36"/>
      <c r="CT74" s="36"/>
      <c r="CU74" s="36"/>
      <c r="CV74" s="36"/>
      <c r="CW74" s="30"/>
      <c r="CX74" s="30"/>
      <c r="CY74" s="30"/>
      <c r="CZ74" s="36"/>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5"/>
    </row>
    <row r="75" spans="11:129" ht="20" customHeight="1">
      <c r="M75" s="30"/>
      <c r="N75" s="30"/>
      <c r="O75" s="30"/>
      <c r="P75" s="30"/>
      <c r="Q75" s="30">
        <f>B20</f>
        <v>0</v>
      </c>
      <c r="R75" s="30">
        <f>B20</f>
        <v>0</v>
      </c>
      <c r="S75" s="30">
        <f>B20</f>
        <v>0</v>
      </c>
      <c r="T75" s="30">
        <f>B20</f>
        <v>0</v>
      </c>
      <c r="U75" s="36">
        <f>B20</f>
        <v>0</v>
      </c>
      <c r="V75" s="36">
        <f>B20</f>
        <v>0</v>
      </c>
      <c r="W75" s="36">
        <f>B20</f>
        <v>0</v>
      </c>
      <c r="X75" s="30">
        <f>B20</f>
        <v>0</v>
      </c>
      <c r="Y75" s="30">
        <f>B20</f>
        <v>0</v>
      </c>
      <c r="Z75" s="30">
        <f>B20</f>
        <v>0</v>
      </c>
      <c r="AA75" s="36">
        <f>B20</f>
        <v>0</v>
      </c>
      <c r="AB75" s="30">
        <f>B20</f>
        <v>0</v>
      </c>
      <c r="AC75" s="30">
        <f>B20</f>
        <v>0</v>
      </c>
      <c r="AD75" s="30">
        <f>B20</f>
        <v>0</v>
      </c>
      <c r="AE75" s="30">
        <f>B20</f>
        <v>0</v>
      </c>
      <c r="AF75" s="30">
        <f>B20</f>
        <v>0</v>
      </c>
      <c r="AG75" s="30">
        <f>B20</f>
        <v>0</v>
      </c>
      <c r="AH75" s="30">
        <f>B20</f>
        <v>0</v>
      </c>
      <c r="AI75" s="30">
        <f>B17</f>
        <v>0</v>
      </c>
      <c r="AJ75" s="30">
        <f>B17</f>
        <v>0</v>
      </c>
      <c r="AK75" s="30">
        <f>B17</f>
        <v>0</v>
      </c>
      <c r="AL75" s="30">
        <f>B17</f>
        <v>0</v>
      </c>
      <c r="AM75" s="30">
        <f>B17</f>
        <v>0</v>
      </c>
      <c r="AN75" s="30">
        <f>B17</f>
        <v>0</v>
      </c>
      <c r="AO75" s="30">
        <f>B17</f>
        <v>0</v>
      </c>
      <c r="AP75" s="30">
        <f>B17</f>
        <v>0</v>
      </c>
      <c r="AQ75" s="30">
        <f>B17</f>
        <v>0</v>
      </c>
      <c r="AR75" s="30">
        <f>B17</f>
        <v>0</v>
      </c>
      <c r="AS75" s="30">
        <f>B17</f>
        <v>0</v>
      </c>
      <c r="AT75" s="30">
        <f>B17</f>
        <v>0</v>
      </c>
      <c r="AU75" s="30">
        <f>B17</f>
        <v>0</v>
      </c>
      <c r="AV75" s="30">
        <f>B17</f>
        <v>0</v>
      </c>
      <c r="AW75" s="30">
        <f>B17</f>
        <v>0</v>
      </c>
      <c r="AX75" s="30">
        <f>B16</f>
        <v>0</v>
      </c>
      <c r="AY75" s="30">
        <f>B16</f>
        <v>0</v>
      </c>
      <c r="AZ75" s="35">
        <f>B16</f>
        <v>0</v>
      </c>
      <c r="BA75" s="35">
        <f>B16</f>
        <v>0</v>
      </c>
      <c r="BB75" s="35">
        <f>B16</f>
        <v>0</v>
      </c>
      <c r="BC75" s="35">
        <f>B16</f>
        <v>0</v>
      </c>
      <c r="BD75" s="35">
        <f>B16</f>
        <v>0</v>
      </c>
      <c r="BE75" s="35">
        <f>B16</f>
        <v>0</v>
      </c>
      <c r="BF75" s="35">
        <f>B16</f>
        <v>0</v>
      </c>
      <c r="BG75" s="35">
        <f>B16</f>
        <v>0</v>
      </c>
      <c r="BH75" s="35">
        <f>B16</f>
        <v>0</v>
      </c>
      <c r="BI75" s="35">
        <f>B16</f>
        <v>0</v>
      </c>
      <c r="BJ75" s="35">
        <f>B16</f>
        <v>0</v>
      </c>
      <c r="BK75" s="35">
        <f>B16</f>
        <v>0</v>
      </c>
      <c r="BL75" s="35">
        <f>B16</f>
        <v>0</v>
      </c>
      <c r="BM75" s="35">
        <f>B16</f>
        <v>0</v>
      </c>
      <c r="BN75" s="35">
        <f>B16</f>
        <v>0</v>
      </c>
      <c r="BO75" s="35"/>
      <c r="BP75" s="35"/>
      <c r="BQ75" s="35"/>
      <c r="BR75" s="30"/>
      <c r="BS75" s="30"/>
      <c r="BT75" s="30"/>
      <c r="BU75" s="30"/>
      <c r="BV75" s="30"/>
      <c r="BW75" s="30"/>
      <c r="BX75" s="30"/>
      <c r="BY75" s="40"/>
      <c r="BZ75" s="40"/>
      <c r="CA75" s="40"/>
      <c r="CB75" s="40"/>
      <c r="CC75" s="40"/>
      <c r="CD75" s="40"/>
      <c r="CL75" s="30"/>
      <c r="CM75" s="30"/>
      <c r="CN75" s="30"/>
      <c r="CO75" s="30"/>
      <c r="CP75" s="30"/>
      <c r="CQ75" s="30"/>
      <c r="CR75" s="30"/>
      <c r="CS75" s="30"/>
      <c r="CT75" s="36"/>
      <c r="CU75" s="36"/>
      <c r="CV75" s="36"/>
      <c r="CW75" s="30"/>
      <c r="CX75" s="30"/>
      <c r="CY75" s="30"/>
      <c r="CZ75" s="36"/>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5"/>
    </row>
    <row r="76" spans="11:129" ht="20" customHeight="1">
      <c r="M76" s="30"/>
      <c r="N76" s="30"/>
      <c r="O76" s="30"/>
      <c r="P76" s="30"/>
      <c r="Q76" s="30"/>
      <c r="R76" s="30">
        <f>B20</f>
        <v>0</v>
      </c>
      <c r="S76" s="30">
        <f>B20</f>
        <v>0</v>
      </c>
      <c r="T76" s="30">
        <f>B20</f>
        <v>0</v>
      </c>
      <c r="U76" s="30">
        <f>B20</f>
        <v>0</v>
      </c>
      <c r="V76" s="36">
        <f>B20</f>
        <v>0</v>
      </c>
      <c r="W76" s="36">
        <f>B20</f>
        <v>0</v>
      </c>
      <c r="X76" s="30">
        <f>B20</f>
        <v>0</v>
      </c>
      <c r="Y76" s="30">
        <f>B20</f>
        <v>0</v>
      </c>
      <c r="Z76" s="30">
        <f>B20</f>
        <v>0</v>
      </c>
      <c r="AA76" s="30">
        <f>B20</f>
        <v>0</v>
      </c>
      <c r="AB76" s="30">
        <f>B20</f>
        <v>0</v>
      </c>
      <c r="AC76" s="30">
        <f>B20</f>
        <v>0</v>
      </c>
      <c r="AD76" s="30">
        <f>B20</f>
        <v>0</v>
      </c>
      <c r="AE76" s="30">
        <f>B20</f>
        <v>0</v>
      </c>
      <c r="AF76" s="30">
        <f>B20</f>
        <v>0</v>
      </c>
      <c r="AG76" s="30">
        <f>B20</f>
        <v>0</v>
      </c>
      <c r="AH76" s="30"/>
      <c r="AI76" s="30">
        <f>B17</f>
        <v>0</v>
      </c>
      <c r="AJ76" s="30">
        <f>B17</f>
        <v>0</v>
      </c>
      <c r="AK76" s="30">
        <f>B17</f>
        <v>0</v>
      </c>
      <c r="AL76" s="30">
        <f>B17</f>
        <v>0</v>
      </c>
      <c r="AM76" s="30">
        <f>B17</f>
        <v>0</v>
      </c>
      <c r="AN76" s="30">
        <f>B17</f>
        <v>0</v>
      </c>
      <c r="AO76" s="30">
        <f>B17</f>
        <v>0</v>
      </c>
      <c r="AP76" s="30">
        <f>B17</f>
        <v>0</v>
      </c>
      <c r="AQ76" s="30">
        <f>B17</f>
        <v>0</v>
      </c>
      <c r="AR76" s="30">
        <f>B17</f>
        <v>0</v>
      </c>
      <c r="AS76" s="30">
        <f>B17</f>
        <v>0</v>
      </c>
      <c r="AT76" s="30">
        <f>B17</f>
        <v>0</v>
      </c>
      <c r="AU76" s="30">
        <f>B17</f>
        <v>0</v>
      </c>
      <c r="AV76" s="30">
        <f>B17</f>
        <v>0</v>
      </c>
      <c r="AW76" s="30">
        <f>B17</f>
        <v>0</v>
      </c>
      <c r="AX76" s="30">
        <f>B16</f>
        <v>0</v>
      </c>
      <c r="AY76" s="30">
        <f>B16</f>
        <v>0</v>
      </c>
      <c r="AZ76" s="30">
        <f>B16</f>
        <v>0</v>
      </c>
      <c r="BA76" s="35">
        <f>B16</f>
        <v>0</v>
      </c>
      <c r="BB76" s="35">
        <f>B16</f>
        <v>0</v>
      </c>
      <c r="BC76" s="35">
        <f>B16</f>
        <v>0</v>
      </c>
      <c r="BD76" s="35">
        <f>B16</f>
        <v>0</v>
      </c>
      <c r="BE76" s="35">
        <f>B16</f>
        <v>0</v>
      </c>
      <c r="BF76" s="35">
        <f>B16</f>
        <v>0</v>
      </c>
      <c r="BG76" s="35">
        <f>B16</f>
        <v>0</v>
      </c>
      <c r="BH76" s="35">
        <f>B16</f>
        <v>0</v>
      </c>
      <c r="BI76" s="35">
        <f>B16</f>
        <v>0</v>
      </c>
      <c r="BJ76" s="30">
        <f>B16</f>
        <v>0</v>
      </c>
      <c r="BK76" s="30">
        <f>B16</f>
        <v>0</v>
      </c>
      <c r="BL76" s="30">
        <f>B16</f>
        <v>0</v>
      </c>
      <c r="BM76" s="35">
        <f>B16</f>
        <v>0</v>
      </c>
      <c r="BN76" s="35"/>
      <c r="BO76" s="35"/>
      <c r="BP76" s="35"/>
      <c r="BQ76" s="30"/>
      <c r="BR76" s="30"/>
      <c r="BS76" s="30"/>
      <c r="BT76" s="30"/>
      <c r="BU76" s="30"/>
      <c r="BV76" s="30"/>
      <c r="BW76" s="30"/>
      <c r="BX76" s="30"/>
      <c r="BY76" s="40"/>
      <c r="BZ76" s="40"/>
      <c r="CA76" s="40"/>
      <c r="CB76" s="40"/>
      <c r="CC76" s="40"/>
      <c r="CD76" s="40"/>
      <c r="CL76" s="30"/>
      <c r="CM76" s="30"/>
      <c r="CN76" s="30"/>
      <c r="CO76" s="30"/>
      <c r="CP76" s="30"/>
      <c r="CQ76" s="30"/>
      <c r="CR76" s="30"/>
      <c r="CS76" s="30"/>
      <c r="CT76" s="30"/>
      <c r="CU76" s="36"/>
      <c r="CV76" s="36"/>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row>
    <row r="77" spans="11:129" ht="20" customHeight="1">
      <c r="M77" s="30"/>
      <c r="N77" s="30"/>
      <c r="O77" s="30"/>
      <c r="P77" s="30"/>
      <c r="Q77" s="30"/>
      <c r="R77" s="30">
        <f>B20</f>
        <v>0</v>
      </c>
      <c r="S77" s="30">
        <f>B20</f>
        <v>0</v>
      </c>
      <c r="T77" s="30">
        <f>B20</f>
        <v>0</v>
      </c>
      <c r="U77" s="30">
        <f>B20</f>
        <v>0</v>
      </c>
      <c r="V77" s="36">
        <f>B20</f>
        <v>0</v>
      </c>
      <c r="W77" s="36">
        <f>B20</f>
        <v>0</v>
      </c>
      <c r="X77" s="30">
        <f>B20</f>
        <v>0</v>
      </c>
      <c r="Y77" s="30">
        <f>B20</f>
        <v>0</v>
      </c>
      <c r="Z77" s="30">
        <f>B20</f>
        <v>0</v>
      </c>
      <c r="AA77" s="30">
        <f>B20</f>
        <v>0</v>
      </c>
      <c r="AB77" s="30">
        <f>B20</f>
        <v>0</v>
      </c>
      <c r="AC77" s="30">
        <f>B20</f>
        <v>0</v>
      </c>
      <c r="AD77" s="30">
        <f>B20</f>
        <v>0</v>
      </c>
      <c r="AE77" s="30">
        <f>B20</f>
        <v>0</v>
      </c>
      <c r="AF77" s="30">
        <f>B20</f>
        <v>0</v>
      </c>
      <c r="AG77" s="30">
        <f>B20</f>
        <v>0</v>
      </c>
      <c r="AH77" s="30">
        <f>B17</f>
        <v>0</v>
      </c>
      <c r="AI77" s="30">
        <f>B17</f>
        <v>0</v>
      </c>
      <c r="AJ77" s="30">
        <f>B17</f>
        <v>0</v>
      </c>
      <c r="AK77" s="30">
        <f>B17</f>
        <v>0</v>
      </c>
      <c r="AL77" s="30">
        <f>B17</f>
        <v>0</v>
      </c>
      <c r="AM77" s="30">
        <f>B17</f>
        <v>0</v>
      </c>
      <c r="AN77" s="30">
        <f>B17</f>
        <v>0</v>
      </c>
      <c r="AO77" s="30">
        <f>B17</f>
        <v>0</v>
      </c>
      <c r="AP77" s="30">
        <f>B17</f>
        <v>0</v>
      </c>
      <c r="AQ77" s="30">
        <f>B17</f>
        <v>0</v>
      </c>
      <c r="AR77" s="30">
        <f>B17</f>
        <v>0</v>
      </c>
      <c r="AS77" s="30">
        <f>B17</f>
        <v>0</v>
      </c>
      <c r="AT77" s="30">
        <f>B17</f>
        <v>0</v>
      </c>
      <c r="AU77" s="30">
        <f>B17</f>
        <v>0</v>
      </c>
      <c r="AV77" s="30">
        <f>B17</f>
        <v>0</v>
      </c>
      <c r="AW77" s="30">
        <f>B17</f>
        <v>0</v>
      </c>
      <c r="AX77" s="30">
        <f>B17</f>
        <v>0</v>
      </c>
      <c r="AY77" s="30">
        <f>B16</f>
        <v>0</v>
      </c>
      <c r="AZ77" s="30">
        <f>B16</f>
        <v>0</v>
      </c>
      <c r="BA77" s="35">
        <f>B16</f>
        <v>0</v>
      </c>
      <c r="BB77" s="35">
        <f>B16</f>
        <v>0</v>
      </c>
      <c r="BC77" s="35">
        <f>B16</f>
        <v>0</v>
      </c>
      <c r="BD77" s="35">
        <f>B16</f>
        <v>0</v>
      </c>
      <c r="BE77" s="35">
        <f>B16</f>
        <v>0</v>
      </c>
      <c r="BF77" s="35">
        <f>B16</f>
        <v>0</v>
      </c>
      <c r="BG77" s="35">
        <f>B16</f>
        <v>0</v>
      </c>
      <c r="BH77" s="35">
        <f>B16</f>
        <v>0</v>
      </c>
      <c r="BI77" s="35">
        <f>B16</f>
        <v>0</v>
      </c>
      <c r="BJ77" s="35">
        <f>B16</f>
        <v>0</v>
      </c>
      <c r="BK77" s="35">
        <f>B16</f>
        <v>0</v>
      </c>
      <c r="BL77" s="35">
        <f>B16</f>
        <v>0</v>
      </c>
      <c r="BM77" s="35"/>
      <c r="BN77" s="35"/>
      <c r="BO77" s="35"/>
      <c r="BP77" s="35"/>
      <c r="BQ77" s="30"/>
      <c r="BR77" s="30"/>
      <c r="BS77" s="30"/>
      <c r="BT77" s="30"/>
      <c r="BU77" s="30"/>
      <c r="BV77" s="30"/>
      <c r="BW77" s="30"/>
      <c r="BX77" s="30"/>
      <c r="BY77" s="40"/>
      <c r="BZ77" s="40"/>
      <c r="CA77" s="40"/>
      <c r="CB77" s="40"/>
      <c r="CC77" s="40"/>
      <c r="CD77" s="40"/>
      <c r="CL77" s="30"/>
      <c r="CM77" s="30"/>
      <c r="CN77" s="30"/>
      <c r="CO77" s="30"/>
      <c r="CP77" s="30"/>
      <c r="CQ77" s="30"/>
      <c r="CR77" s="30"/>
      <c r="CS77" s="30"/>
      <c r="CT77" s="30"/>
      <c r="CU77" s="36"/>
      <c r="CV77" s="36"/>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row>
    <row r="78" spans="11:129" ht="20" customHeight="1">
      <c r="M78" s="30"/>
      <c r="N78" s="30"/>
      <c r="O78" s="30"/>
      <c r="P78" s="30"/>
      <c r="Q78" s="30"/>
      <c r="R78" s="30"/>
      <c r="S78" s="30"/>
      <c r="T78" s="30">
        <f>B20</f>
        <v>0</v>
      </c>
      <c r="U78" s="30">
        <f>B20</f>
        <v>0</v>
      </c>
      <c r="V78" s="30">
        <f>B20</f>
        <v>0</v>
      </c>
      <c r="W78" s="30">
        <f>B20</f>
        <v>0</v>
      </c>
      <c r="X78" s="30">
        <f>B20</f>
        <v>0</v>
      </c>
      <c r="Y78" s="30">
        <f>B20</f>
        <v>0</v>
      </c>
      <c r="Z78" s="30">
        <f>B20</f>
        <v>0</v>
      </c>
      <c r="AA78" s="30">
        <f>B20</f>
        <v>0</v>
      </c>
      <c r="AB78" s="30">
        <f>B20</f>
        <v>0</v>
      </c>
      <c r="AC78" s="30">
        <f>B20</f>
        <v>0</v>
      </c>
      <c r="AD78" s="30">
        <f>B20</f>
        <v>0</v>
      </c>
      <c r="AE78" s="30">
        <f>B20</f>
        <v>0</v>
      </c>
      <c r="AF78" s="30">
        <f>B20</f>
        <v>0</v>
      </c>
      <c r="AG78" s="30">
        <v>4</v>
      </c>
      <c r="AH78" s="30">
        <f>B17</f>
        <v>0</v>
      </c>
      <c r="AI78" s="30">
        <f>B17</f>
        <v>0</v>
      </c>
      <c r="AJ78" s="30">
        <f>B17</f>
        <v>0</v>
      </c>
      <c r="AK78" s="30">
        <f>B17</f>
        <v>0</v>
      </c>
      <c r="AL78" s="30">
        <f>B17</f>
        <v>0</v>
      </c>
      <c r="AM78" s="30">
        <f>B17</f>
        <v>0</v>
      </c>
      <c r="AN78" s="30">
        <f>B17</f>
        <v>0</v>
      </c>
      <c r="AO78" s="30">
        <f>B17</f>
        <v>0</v>
      </c>
      <c r="AP78" s="30">
        <f>B17</f>
        <v>0</v>
      </c>
      <c r="AQ78" s="30">
        <f>B17</f>
        <v>0</v>
      </c>
      <c r="AR78" s="30">
        <f>B17</f>
        <v>0</v>
      </c>
      <c r="AS78" s="30">
        <f>B17</f>
        <v>0</v>
      </c>
      <c r="AT78" s="30">
        <f>B17</f>
        <v>0</v>
      </c>
      <c r="AU78" s="30">
        <f>B17</f>
        <v>0</v>
      </c>
      <c r="AV78" s="30">
        <f>B17</f>
        <v>0</v>
      </c>
      <c r="AW78" s="30">
        <f>B17</f>
        <v>0</v>
      </c>
      <c r="AX78" s="30">
        <f>B17</f>
        <v>0</v>
      </c>
      <c r="AY78" s="30">
        <f>B17</f>
        <v>0</v>
      </c>
      <c r="AZ78" s="30">
        <f>B16</f>
        <v>0</v>
      </c>
      <c r="BA78" s="35">
        <f>B16</f>
        <v>0</v>
      </c>
      <c r="BB78" s="35">
        <f>B16</f>
        <v>0</v>
      </c>
      <c r="BC78" s="35">
        <f>B16</f>
        <v>0</v>
      </c>
      <c r="BD78" s="35">
        <f>B16</f>
        <v>0</v>
      </c>
      <c r="BE78" s="35">
        <f>B16</f>
        <v>0</v>
      </c>
      <c r="BF78" s="35">
        <f>B16</f>
        <v>0</v>
      </c>
      <c r="BG78" s="35">
        <f>B16</f>
        <v>0</v>
      </c>
      <c r="BH78" s="35">
        <f>B16</f>
        <v>0</v>
      </c>
      <c r="BI78" s="35">
        <f>B16</f>
        <v>0</v>
      </c>
      <c r="BJ78" s="35">
        <f>B16</f>
        <v>0</v>
      </c>
      <c r="BK78" s="35">
        <f>B16</f>
        <v>0</v>
      </c>
      <c r="BL78" s="35"/>
      <c r="BM78" s="35"/>
      <c r="BN78" s="35"/>
      <c r="BO78" s="35"/>
      <c r="BP78" s="30"/>
      <c r="BQ78" s="30"/>
      <c r="BR78" s="30"/>
      <c r="BS78" s="30"/>
      <c r="BT78" s="30"/>
      <c r="BU78" s="30"/>
      <c r="BV78" s="30"/>
      <c r="BW78" s="30"/>
      <c r="BX78" s="30"/>
      <c r="BY78" s="40"/>
      <c r="BZ78" s="40"/>
      <c r="CA78" s="40"/>
      <c r="CB78" s="40"/>
      <c r="CC78" s="40"/>
      <c r="CD78" s="4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row>
    <row r="79" spans="11:129" ht="20" customHeight="1">
      <c r="M79" s="30"/>
      <c r="N79" s="30"/>
      <c r="O79" s="30"/>
      <c r="P79" s="30"/>
      <c r="Q79" s="30"/>
      <c r="R79" s="30"/>
      <c r="S79" s="30"/>
      <c r="T79" s="30"/>
      <c r="U79" s="30">
        <f>B20</f>
        <v>0</v>
      </c>
      <c r="V79" s="30">
        <f>B20</f>
        <v>0</v>
      </c>
      <c r="W79" s="30">
        <f>B20</f>
        <v>0</v>
      </c>
      <c r="X79" s="30">
        <f>B20</f>
        <v>0</v>
      </c>
      <c r="Y79" s="30">
        <f>B20</f>
        <v>0</v>
      </c>
      <c r="Z79" s="30">
        <f>B20</f>
        <v>0</v>
      </c>
      <c r="AA79" s="30">
        <f>B20</f>
        <v>0</v>
      </c>
      <c r="AB79" s="30">
        <f>B20</f>
        <v>0</v>
      </c>
      <c r="AC79" s="36">
        <f>B20</f>
        <v>0</v>
      </c>
      <c r="AD79" s="36">
        <f>B20</f>
        <v>0</v>
      </c>
      <c r="AE79" s="36">
        <f>B20</f>
        <v>0</v>
      </c>
      <c r="AF79" s="36">
        <f>B20</f>
        <v>0</v>
      </c>
      <c r="AG79" s="36">
        <f>B17</f>
        <v>0</v>
      </c>
      <c r="AH79" s="30">
        <f>B17</f>
        <v>0</v>
      </c>
      <c r="AI79" s="30">
        <f>B17</f>
        <v>0</v>
      </c>
      <c r="AJ79" s="30">
        <f>B17</f>
        <v>0</v>
      </c>
      <c r="AK79" s="30">
        <f>B17</f>
        <v>0</v>
      </c>
      <c r="AL79" s="30">
        <f>B17</f>
        <v>0</v>
      </c>
      <c r="AM79" s="30">
        <f>B17</f>
        <v>0</v>
      </c>
      <c r="AN79" s="30">
        <f>B17</f>
        <v>0</v>
      </c>
      <c r="AO79" s="30">
        <f>B17</f>
        <v>0</v>
      </c>
      <c r="AP79" s="30">
        <f>B17</f>
        <v>0</v>
      </c>
      <c r="AQ79" s="30">
        <f>B17</f>
        <v>0</v>
      </c>
      <c r="AR79" s="30">
        <f>B17</f>
        <v>0</v>
      </c>
      <c r="AS79" s="30">
        <f>B17</f>
        <v>0</v>
      </c>
      <c r="AT79" s="30">
        <f>B17</f>
        <v>0</v>
      </c>
      <c r="AU79" s="30">
        <f>B17</f>
        <v>0</v>
      </c>
      <c r="AV79" s="30">
        <f>B17</f>
        <v>0</v>
      </c>
      <c r="AW79" s="30">
        <f>B17</f>
        <v>0</v>
      </c>
      <c r="AX79" s="30">
        <f>B17</f>
        <v>0</v>
      </c>
      <c r="AY79" s="30"/>
      <c r="AZ79" s="30">
        <f>B16</f>
        <v>0</v>
      </c>
      <c r="BA79" s="35">
        <f>B16</f>
        <v>0</v>
      </c>
      <c r="BB79" s="35">
        <f>B16</f>
        <v>0</v>
      </c>
      <c r="BC79" s="35">
        <f>B16</f>
        <v>0</v>
      </c>
      <c r="BD79" s="35">
        <f>B16</f>
        <v>0</v>
      </c>
      <c r="BE79" s="35">
        <f>B16</f>
        <v>0</v>
      </c>
      <c r="BF79" s="35">
        <f>B16</f>
        <v>0</v>
      </c>
      <c r="BG79" s="35">
        <f>B16</f>
        <v>0</v>
      </c>
      <c r="BH79" s="35">
        <f>B16</f>
        <v>0</v>
      </c>
      <c r="BI79" s="35">
        <f>B16</f>
        <v>0</v>
      </c>
      <c r="BJ79" s="35">
        <f>B16</f>
        <v>0</v>
      </c>
      <c r="BK79" s="35"/>
      <c r="BL79" s="35"/>
      <c r="BM79" s="35"/>
      <c r="BN79" s="35"/>
      <c r="BO79" s="30"/>
      <c r="BP79" s="30"/>
      <c r="BQ79" s="30"/>
      <c r="BR79" s="30"/>
      <c r="BS79" s="30"/>
      <c r="BT79" s="30"/>
      <c r="BU79" s="30"/>
      <c r="BV79" s="30"/>
      <c r="BW79" s="30"/>
      <c r="BX79" s="30"/>
      <c r="BY79" s="40"/>
      <c r="BZ79" s="40"/>
      <c r="CA79" s="40"/>
      <c r="CB79" s="40"/>
      <c r="CC79" s="40"/>
      <c r="CD79" s="40"/>
      <c r="CL79" s="30"/>
      <c r="CM79" s="30"/>
      <c r="CN79" s="30"/>
      <c r="CO79" s="30"/>
      <c r="CP79" s="30"/>
      <c r="CQ79" s="30"/>
      <c r="CR79" s="30"/>
      <c r="CS79" s="30"/>
      <c r="CT79" s="30"/>
      <c r="CU79" s="30"/>
      <c r="CV79" s="30"/>
      <c r="CW79" s="30"/>
      <c r="CX79" s="30"/>
      <c r="CY79" s="30"/>
      <c r="CZ79" s="30"/>
      <c r="DA79" s="30"/>
      <c r="DB79" s="36"/>
      <c r="DC79" s="36"/>
      <c r="DD79" s="36"/>
      <c r="DE79" s="36"/>
      <c r="DF79" s="36"/>
      <c r="DG79" s="30"/>
      <c r="DH79" s="30"/>
      <c r="DI79" s="30"/>
      <c r="DJ79" s="30"/>
      <c r="DK79" s="30"/>
      <c r="DL79" s="30"/>
      <c r="DM79" s="30"/>
      <c r="DN79" s="30"/>
      <c r="DO79" s="30"/>
      <c r="DP79" s="30"/>
      <c r="DQ79" s="30"/>
      <c r="DR79" s="30"/>
      <c r="DS79" s="30"/>
      <c r="DT79" s="30"/>
      <c r="DU79" s="30"/>
      <c r="DV79" s="30"/>
      <c r="DW79" s="30"/>
      <c r="DX79" s="30"/>
      <c r="DY79" s="30"/>
    </row>
    <row r="80" spans="11:129" ht="20" customHeight="1">
      <c r="M80" s="30"/>
      <c r="N80" s="30"/>
      <c r="O80" s="30"/>
      <c r="P80" s="30"/>
      <c r="Q80" s="30"/>
      <c r="R80" s="30"/>
      <c r="S80" s="30"/>
      <c r="T80" s="30"/>
      <c r="U80" s="30"/>
      <c r="V80" s="30">
        <f>B20</f>
        <v>0</v>
      </c>
      <c r="W80" s="30">
        <f>B20</f>
        <v>0</v>
      </c>
      <c r="X80" s="30">
        <f>B20</f>
        <v>0</v>
      </c>
      <c r="Y80" s="30">
        <f>B20</f>
        <v>0</v>
      </c>
      <c r="Z80" s="30">
        <f>B20</f>
        <v>0</v>
      </c>
      <c r="AA80" s="30">
        <f>B20</f>
        <v>0</v>
      </c>
      <c r="AB80" s="30">
        <f>B20</f>
        <v>0</v>
      </c>
      <c r="AC80" s="36">
        <f>B20</f>
        <v>0</v>
      </c>
      <c r="AD80" s="36">
        <f>B20</f>
        <v>0</v>
      </c>
      <c r="AE80" s="36">
        <f>B20</f>
        <v>0</v>
      </c>
      <c r="AF80" s="36">
        <f>B20</f>
        <v>0</v>
      </c>
      <c r="AG80" s="36">
        <f>B17</f>
        <v>0</v>
      </c>
      <c r="AH80" s="36">
        <f>B17</f>
        <v>0</v>
      </c>
      <c r="AI80" s="36">
        <f>B17</f>
        <v>0</v>
      </c>
      <c r="AJ80" s="30">
        <f>B17</f>
        <v>0</v>
      </c>
      <c r="AK80" s="30">
        <f>B17</f>
        <v>0</v>
      </c>
      <c r="AL80" s="30">
        <f>B17</f>
        <v>0</v>
      </c>
      <c r="AM80" s="30">
        <f>B17</f>
        <v>0</v>
      </c>
      <c r="AN80" s="30">
        <f>B17</f>
        <v>0</v>
      </c>
      <c r="AO80" s="30">
        <f>B17</f>
        <v>0</v>
      </c>
      <c r="AP80" s="30">
        <f>B17</f>
        <v>0</v>
      </c>
      <c r="AQ80" s="30">
        <f>B17</f>
        <v>0</v>
      </c>
      <c r="AR80" s="30">
        <f>B17</f>
        <v>0</v>
      </c>
      <c r="AS80" s="30">
        <f>B17</f>
        <v>0</v>
      </c>
      <c r="AT80" s="30">
        <f>B17</f>
        <v>0</v>
      </c>
      <c r="AU80" s="30">
        <f>B17</f>
        <v>0</v>
      </c>
      <c r="AV80" s="30">
        <f>B17</f>
        <v>0</v>
      </c>
      <c r="AW80" s="30">
        <f>B17</f>
        <v>0</v>
      </c>
      <c r="AX80" s="30">
        <f>B17</f>
        <v>0</v>
      </c>
      <c r="AY80" s="30">
        <f>B17</f>
        <v>0</v>
      </c>
      <c r="AZ80" s="30">
        <f>B16</f>
        <v>0</v>
      </c>
      <c r="BA80" s="30">
        <f>B16</f>
        <v>0</v>
      </c>
      <c r="BB80" s="35">
        <f>B16</f>
        <v>0</v>
      </c>
      <c r="BC80" s="35">
        <f>B16</f>
        <v>0</v>
      </c>
      <c r="BD80" s="35">
        <f>B16</f>
        <v>0</v>
      </c>
      <c r="BE80" s="35">
        <f>B16</f>
        <v>0</v>
      </c>
      <c r="BF80" s="35">
        <f>B16</f>
        <v>0</v>
      </c>
      <c r="BG80" s="35">
        <f>B16</f>
        <v>0</v>
      </c>
      <c r="BH80" s="35">
        <f>B16</f>
        <v>0</v>
      </c>
      <c r="BI80" s="35">
        <f>B16</f>
        <v>0</v>
      </c>
      <c r="BJ80" s="35"/>
      <c r="BK80" s="35"/>
      <c r="BL80" s="35"/>
      <c r="BM80" s="30"/>
      <c r="BN80" s="30"/>
      <c r="BO80" s="30"/>
      <c r="BP80" s="30"/>
      <c r="BQ80" s="30"/>
      <c r="BR80" s="30"/>
      <c r="BS80" s="30"/>
      <c r="BT80" s="30"/>
      <c r="BU80" s="30"/>
      <c r="BV80" s="30"/>
      <c r="BW80" s="30"/>
      <c r="BX80" s="30"/>
      <c r="BY80" s="40"/>
      <c r="BZ80" s="40"/>
      <c r="CA80" s="40"/>
      <c r="CB80" s="40"/>
      <c r="CC80" s="40"/>
      <c r="CD80" s="40"/>
      <c r="CL80" s="30"/>
      <c r="CM80" s="30"/>
      <c r="CN80" s="30"/>
      <c r="CO80" s="30"/>
      <c r="CP80" s="30"/>
      <c r="CQ80" s="30"/>
      <c r="CR80" s="30"/>
      <c r="CS80" s="30"/>
      <c r="CT80" s="30"/>
      <c r="CU80" s="30"/>
      <c r="CV80" s="30"/>
      <c r="CW80" s="30"/>
      <c r="CX80" s="30"/>
      <c r="CY80" s="30"/>
      <c r="CZ80" s="30"/>
      <c r="DA80" s="30"/>
      <c r="DB80" s="36"/>
      <c r="DC80" s="36"/>
      <c r="DD80" s="36"/>
      <c r="DE80" s="36"/>
      <c r="DF80" s="36"/>
      <c r="DG80" s="36"/>
      <c r="DH80" s="36"/>
      <c r="DI80" s="30"/>
      <c r="DJ80" s="30"/>
      <c r="DK80" s="30"/>
      <c r="DL80" s="30"/>
      <c r="DM80" s="30"/>
      <c r="DN80" s="30"/>
      <c r="DO80" s="30"/>
      <c r="DP80" s="30"/>
      <c r="DQ80" s="30"/>
      <c r="DR80" s="30"/>
      <c r="DS80" s="30"/>
      <c r="DT80" s="30"/>
      <c r="DU80" s="30"/>
      <c r="DV80" s="30"/>
      <c r="DW80" s="30"/>
      <c r="DX80" s="30"/>
      <c r="DY80" s="30"/>
    </row>
    <row r="81" spans="13:129" ht="20" customHeight="1">
      <c r="M81" s="30"/>
      <c r="N81" s="30"/>
      <c r="O81" s="30"/>
      <c r="P81" s="30"/>
      <c r="Q81" s="30"/>
      <c r="R81" s="30"/>
      <c r="S81" s="30"/>
      <c r="T81" s="30"/>
      <c r="U81" s="30"/>
      <c r="V81" s="30"/>
      <c r="W81" s="30"/>
      <c r="X81" s="30">
        <f>B20</f>
        <v>0</v>
      </c>
      <c r="Y81" s="30">
        <f>B20</f>
        <v>0</v>
      </c>
      <c r="Z81" s="30">
        <f>B20</f>
        <v>0</v>
      </c>
      <c r="AA81" s="30">
        <f>B20</f>
        <v>0</v>
      </c>
      <c r="AB81" s="30">
        <f>B20</f>
        <v>0</v>
      </c>
      <c r="AC81" s="36">
        <f>B20</f>
        <v>0</v>
      </c>
      <c r="AD81" s="36">
        <f>B20</f>
        <v>0</v>
      </c>
      <c r="AE81" s="36">
        <f>B20</f>
        <v>0</v>
      </c>
      <c r="AF81" s="36">
        <f>B20</f>
        <v>0</v>
      </c>
      <c r="AG81" s="36">
        <f>B17</f>
        <v>0</v>
      </c>
      <c r="AH81" s="36">
        <f>B17</f>
        <v>0</v>
      </c>
      <c r="AI81" s="36">
        <f>B17</f>
        <v>0</v>
      </c>
      <c r="AJ81" s="30">
        <f>B17</f>
        <v>0</v>
      </c>
      <c r="AK81" s="30">
        <f>B17</f>
        <v>0</v>
      </c>
      <c r="AL81" s="30">
        <f>B17</f>
        <v>0</v>
      </c>
      <c r="AM81" s="30">
        <f>B17</f>
        <v>0</v>
      </c>
      <c r="AN81" s="30">
        <f>B17</f>
        <v>0</v>
      </c>
      <c r="AO81" s="30">
        <f>B17</f>
        <v>0</v>
      </c>
      <c r="AP81" s="30">
        <f>B17</f>
        <v>0</v>
      </c>
      <c r="AQ81" s="30">
        <f>B17</f>
        <v>0</v>
      </c>
      <c r="AR81" s="30">
        <f>B17</f>
        <v>0</v>
      </c>
      <c r="AS81" s="30">
        <f>B17</f>
        <v>0</v>
      </c>
      <c r="AT81" s="30">
        <f>B17</f>
        <v>0</v>
      </c>
      <c r="AU81" s="30">
        <f>B17</f>
        <v>0</v>
      </c>
      <c r="AV81" s="30">
        <f>B17</f>
        <v>0</v>
      </c>
      <c r="AW81" s="30">
        <f>B17</f>
        <v>0</v>
      </c>
      <c r="AX81" s="30">
        <f>B17</f>
        <v>0</v>
      </c>
      <c r="AY81" s="30">
        <f>B17</f>
        <v>0</v>
      </c>
      <c r="AZ81" s="30">
        <f>B16</f>
        <v>0</v>
      </c>
      <c r="BA81" s="30">
        <f>B16</f>
        <v>0</v>
      </c>
      <c r="BB81" s="30">
        <f>B16</f>
        <v>0</v>
      </c>
      <c r="BC81" s="35">
        <f>B16</f>
        <v>0</v>
      </c>
      <c r="BD81" s="35">
        <f>B16</f>
        <v>0</v>
      </c>
      <c r="BE81" s="35">
        <f>B16</f>
        <v>0</v>
      </c>
      <c r="BF81" s="35">
        <f>B16</f>
        <v>0</v>
      </c>
      <c r="BG81" s="35">
        <f>B16</f>
        <v>0</v>
      </c>
      <c r="BH81" s="35">
        <f>B16</f>
        <v>0</v>
      </c>
      <c r="BI81" s="35"/>
      <c r="BJ81" s="35"/>
      <c r="BK81" s="35"/>
      <c r="BL81" s="30"/>
      <c r="BM81" s="30"/>
      <c r="BN81" s="30"/>
      <c r="BO81" s="30"/>
      <c r="BP81" s="30"/>
      <c r="BQ81" s="30"/>
      <c r="BR81" s="30"/>
      <c r="BS81" s="30"/>
      <c r="BT81" s="30"/>
      <c r="BU81" s="30"/>
      <c r="BV81" s="30"/>
      <c r="BW81" s="30"/>
      <c r="BX81" s="30"/>
      <c r="BY81" s="40"/>
      <c r="BZ81" s="40"/>
      <c r="CA81" s="40"/>
      <c r="CB81" s="40"/>
      <c r="CC81" s="40"/>
      <c r="CD81" s="40"/>
      <c r="CL81" s="30"/>
      <c r="CM81" s="30"/>
      <c r="CN81" s="30"/>
      <c r="CO81" s="30"/>
      <c r="CP81" s="30"/>
      <c r="CQ81" s="30"/>
      <c r="CR81" s="30"/>
      <c r="CS81" s="30"/>
      <c r="CT81" s="30"/>
      <c r="CU81" s="30"/>
      <c r="CV81" s="30"/>
      <c r="CW81" s="30"/>
      <c r="CX81" s="30"/>
      <c r="CY81" s="30"/>
      <c r="CZ81" s="30"/>
      <c r="DA81" s="30"/>
      <c r="DB81" s="36"/>
      <c r="DC81" s="36"/>
      <c r="DD81" s="36"/>
      <c r="DE81" s="36"/>
      <c r="DF81" s="36"/>
      <c r="DG81" s="36"/>
      <c r="DH81" s="36"/>
      <c r="DI81" s="30"/>
      <c r="DJ81" s="30"/>
      <c r="DK81" s="30"/>
      <c r="DL81" s="30"/>
      <c r="DM81" s="30"/>
      <c r="DN81" s="30"/>
      <c r="DO81" s="30"/>
      <c r="DP81" s="30"/>
      <c r="DQ81" s="30"/>
      <c r="DR81" s="30"/>
      <c r="DS81" s="30"/>
      <c r="DT81" s="30"/>
      <c r="DU81" s="30"/>
      <c r="DV81" s="30"/>
      <c r="DW81" s="30"/>
      <c r="DX81" s="30"/>
      <c r="DY81" s="30"/>
    </row>
    <row r="82" spans="13:129" ht="20" customHeight="1">
      <c r="M82" s="30"/>
      <c r="N82" s="30"/>
      <c r="O82" s="30"/>
      <c r="P82" s="30"/>
      <c r="Q82" s="30"/>
      <c r="R82" s="30"/>
      <c r="S82" s="30"/>
      <c r="T82" s="30"/>
      <c r="U82" s="30"/>
      <c r="V82" s="30"/>
      <c r="W82" s="30"/>
      <c r="X82" s="30"/>
      <c r="Y82" s="30">
        <f>B20</f>
        <v>0</v>
      </c>
      <c r="Z82" s="30">
        <f>B20</f>
        <v>0</v>
      </c>
      <c r="AA82" s="30">
        <f>B20</f>
        <v>0</v>
      </c>
      <c r="AB82" s="30">
        <f>B20</f>
        <v>0</v>
      </c>
      <c r="AC82" s="36">
        <f>B20</f>
        <v>0</v>
      </c>
      <c r="AD82" s="36">
        <f>B20</f>
        <v>0</v>
      </c>
      <c r="AE82" s="36">
        <f>B20</f>
        <v>0</v>
      </c>
      <c r="AF82" s="36">
        <f>B17</f>
        <v>0</v>
      </c>
      <c r="AG82" s="36">
        <f>B17</f>
        <v>0</v>
      </c>
      <c r="AH82" s="36">
        <f>B17</f>
        <v>0</v>
      </c>
      <c r="AI82" s="36">
        <f>B17</f>
        <v>0</v>
      </c>
      <c r="AJ82" s="30">
        <f>B17</f>
        <v>0</v>
      </c>
      <c r="AK82" s="30">
        <f>B17</f>
        <v>0</v>
      </c>
      <c r="AL82" s="30">
        <f>B17</f>
        <v>0</v>
      </c>
      <c r="AM82" s="30">
        <f>B17</f>
        <v>0</v>
      </c>
      <c r="AN82" s="30">
        <f>B17</f>
        <v>0</v>
      </c>
      <c r="AO82" s="30">
        <f>B17</f>
        <v>0</v>
      </c>
      <c r="AP82" s="30">
        <f>B17</f>
        <v>0</v>
      </c>
      <c r="AQ82" s="30">
        <f>B17</f>
        <v>0</v>
      </c>
      <c r="AR82" s="30">
        <f>B17</f>
        <v>0</v>
      </c>
      <c r="AS82" s="30">
        <f>B17</f>
        <v>0</v>
      </c>
      <c r="AT82" s="30">
        <f>B17</f>
        <v>0</v>
      </c>
      <c r="AU82" s="30">
        <f>B17</f>
        <v>0</v>
      </c>
      <c r="AV82" s="30">
        <f>B17</f>
        <v>0</v>
      </c>
      <c r="AW82" s="30">
        <f>B17</f>
        <v>0</v>
      </c>
      <c r="AX82" s="30">
        <f>B17</f>
        <v>0</v>
      </c>
      <c r="AY82" s="30">
        <f>B17</f>
        <v>0</v>
      </c>
      <c r="AZ82" s="30">
        <f>B17</f>
        <v>0</v>
      </c>
      <c r="BA82" s="30">
        <f>B16</f>
        <v>0</v>
      </c>
      <c r="BB82" s="30">
        <f>B16</f>
        <v>0</v>
      </c>
      <c r="BC82" s="35">
        <f>B16</f>
        <v>0</v>
      </c>
      <c r="BD82" s="35">
        <f>B16</f>
        <v>0</v>
      </c>
      <c r="BE82" s="35">
        <f>B16</f>
        <v>0</v>
      </c>
      <c r="BF82" s="35">
        <f>B16</f>
        <v>0</v>
      </c>
      <c r="BG82" s="35"/>
      <c r="BH82" s="35"/>
      <c r="BI82" s="35"/>
      <c r="BJ82" s="35"/>
      <c r="BK82" s="30"/>
      <c r="BL82" s="30"/>
      <c r="BM82" s="30"/>
      <c r="BN82" s="30"/>
      <c r="BO82" s="30"/>
      <c r="BP82" s="30"/>
      <c r="BQ82" s="30"/>
      <c r="BR82" s="30"/>
      <c r="BS82" s="30"/>
      <c r="BT82" s="30"/>
      <c r="BU82" s="30"/>
      <c r="BV82" s="30"/>
      <c r="BW82" s="30"/>
      <c r="BX82" s="30"/>
      <c r="BY82" s="40"/>
      <c r="BZ82" s="40"/>
      <c r="CA82" s="40"/>
      <c r="CB82" s="40"/>
      <c r="CC82" s="40"/>
      <c r="CD82" s="40"/>
      <c r="CL82" s="30"/>
      <c r="CM82" s="30"/>
      <c r="CN82" s="30"/>
      <c r="CO82" s="30"/>
      <c r="CP82" s="30"/>
      <c r="CQ82" s="30"/>
      <c r="CR82" s="30"/>
      <c r="CS82" s="30"/>
      <c r="CT82" s="30"/>
      <c r="CU82" s="30"/>
      <c r="CV82" s="30"/>
      <c r="CW82" s="30"/>
      <c r="CX82" s="30"/>
      <c r="CY82" s="30"/>
      <c r="CZ82" s="30"/>
      <c r="DA82" s="30"/>
      <c r="DB82" s="36"/>
      <c r="DC82" s="36"/>
      <c r="DD82" s="36"/>
      <c r="DE82" s="36"/>
      <c r="DF82" s="36"/>
      <c r="DG82" s="36"/>
      <c r="DH82" s="36"/>
      <c r="DI82" s="30"/>
      <c r="DJ82" s="30"/>
      <c r="DK82" s="30"/>
      <c r="DL82" s="30"/>
      <c r="DM82" s="30"/>
      <c r="DN82" s="30"/>
      <c r="DO82" s="30"/>
      <c r="DP82" s="30"/>
      <c r="DQ82" s="30"/>
      <c r="DR82" s="30"/>
      <c r="DS82" s="30"/>
      <c r="DT82" s="30"/>
      <c r="DU82" s="30"/>
      <c r="DV82" s="30"/>
      <c r="DW82" s="30"/>
      <c r="DX82" s="30"/>
      <c r="DY82" s="30"/>
    </row>
    <row r="83" spans="13:129" ht="20" customHeight="1">
      <c r="M83" s="30"/>
      <c r="N83" s="30"/>
      <c r="O83" s="30"/>
      <c r="P83" s="30"/>
      <c r="Q83" s="30"/>
      <c r="R83" s="30"/>
      <c r="S83" s="30"/>
      <c r="T83" s="30"/>
      <c r="U83" s="30"/>
      <c r="V83" s="30"/>
      <c r="W83" s="30"/>
      <c r="X83" s="30"/>
      <c r="Y83" s="30"/>
      <c r="Z83" s="30"/>
      <c r="AA83" s="30">
        <f>B20</f>
        <v>0</v>
      </c>
      <c r="AB83" s="30">
        <f>B20</f>
        <v>0</v>
      </c>
      <c r="AC83" s="36">
        <f>B20</f>
        <v>0</v>
      </c>
      <c r="AD83" s="36">
        <f>B20</f>
        <v>0</v>
      </c>
      <c r="AE83" s="36">
        <f>B20</f>
        <v>0</v>
      </c>
      <c r="AF83" s="36">
        <f>B17</f>
        <v>0</v>
      </c>
      <c r="AG83" s="36">
        <f>B17</f>
        <v>0</v>
      </c>
      <c r="AH83" s="36">
        <f>B17</f>
        <v>0</v>
      </c>
      <c r="AI83" s="30">
        <f>B17</f>
        <v>0</v>
      </c>
      <c r="AJ83" s="30">
        <f>B17</f>
        <v>0</v>
      </c>
      <c r="AK83" s="30">
        <f>B17</f>
        <v>0</v>
      </c>
      <c r="AL83" s="30">
        <f>B17</f>
        <v>0</v>
      </c>
      <c r="AM83" s="30">
        <f>B17</f>
        <v>0</v>
      </c>
      <c r="AN83" s="30">
        <f>B17</f>
        <v>0</v>
      </c>
      <c r="AO83" s="30">
        <f>B17</f>
        <v>0</v>
      </c>
      <c r="AP83" s="30">
        <f>B17</f>
        <v>0</v>
      </c>
      <c r="AQ83" s="30">
        <f>B17</f>
        <v>0</v>
      </c>
      <c r="AR83" s="30">
        <f>B17</f>
        <v>0</v>
      </c>
      <c r="AS83" s="30">
        <f>B17</f>
        <v>0</v>
      </c>
      <c r="AT83" s="30">
        <f>B17</f>
        <v>0</v>
      </c>
      <c r="AU83" s="30">
        <f>B17</f>
        <v>0</v>
      </c>
      <c r="AV83" s="30">
        <f>B17</f>
        <v>0</v>
      </c>
      <c r="AW83" s="30">
        <f>B17</f>
        <v>0</v>
      </c>
      <c r="AX83" s="30">
        <f>B17</f>
        <v>0</v>
      </c>
      <c r="AY83" s="30">
        <f>B17</f>
        <v>0</v>
      </c>
      <c r="AZ83" s="30">
        <f>B17</f>
        <v>0</v>
      </c>
      <c r="BA83" s="30">
        <f>B16</f>
        <v>0</v>
      </c>
      <c r="BB83" s="30">
        <f>B16</f>
        <v>0</v>
      </c>
      <c r="BC83" s="35">
        <f>B16</f>
        <v>0</v>
      </c>
      <c r="BD83" s="35">
        <f>B16</f>
        <v>0</v>
      </c>
      <c r="BE83" s="35"/>
      <c r="BF83" s="35"/>
      <c r="BG83" s="35"/>
      <c r="BH83" s="35"/>
      <c r="BI83" s="30"/>
      <c r="BJ83" s="30"/>
      <c r="BK83" s="30"/>
      <c r="BL83" s="30"/>
      <c r="BM83" s="30"/>
      <c r="BN83" s="30"/>
      <c r="BO83" s="30"/>
      <c r="BP83" s="30"/>
      <c r="BQ83" s="30"/>
      <c r="BR83" s="30"/>
      <c r="BS83" s="30"/>
      <c r="BT83" s="30"/>
      <c r="BU83" s="30"/>
      <c r="BV83" s="30"/>
      <c r="BW83" s="30"/>
      <c r="BX83" s="30"/>
      <c r="BY83" s="40"/>
      <c r="BZ83" s="40"/>
      <c r="CA83" s="40"/>
      <c r="CB83" s="40"/>
      <c r="CC83" s="40"/>
      <c r="CD83" s="40"/>
      <c r="CL83" s="30"/>
      <c r="CM83" s="30"/>
      <c r="CN83" s="30"/>
      <c r="CO83" s="30"/>
      <c r="CP83" s="30"/>
      <c r="CQ83" s="30"/>
      <c r="CR83" s="30"/>
      <c r="CS83" s="30"/>
      <c r="CT83" s="30"/>
      <c r="CU83" s="30"/>
      <c r="CV83" s="30"/>
      <c r="CW83" s="30"/>
      <c r="CX83" s="30"/>
      <c r="CY83" s="30"/>
      <c r="CZ83" s="30"/>
      <c r="DA83" s="30"/>
      <c r="DB83" s="36"/>
      <c r="DC83" s="36"/>
      <c r="DD83" s="36"/>
      <c r="DE83" s="36"/>
      <c r="DF83" s="36"/>
      <c r="DG83" s="36"/>
      <c r="DH83" s="30"/>
      <c r="DI83" s="30"/>
      <c r="DJ83" s="30"/>
      <c r="DK83" s="30"/>
      <c r="DL83" s="30"/>
      <c r="DM83" s="30"/>
      <c r="DN83" s="30"/>
      <c r="DO83" s="30"/>
      <c r="DP83" s="30"/>
      <c r="DQ83" s="30"/>
      <c r="DR83" s="30"/>
      <c r="DS83" s="30"/>
      <c r="DT83" s="30"/>
      <c r="DU83" s="30"/>
      <c r="DV83" s="30"/>
      <c r="DW83" s="30"/>
      <c r="DX83" s="30"/>
      <c r="DY83" s="30"/>
    </row>
    <row r="84" spans="13:129" ht="20" customHeight="1">
      <c r="M84" s="30"/>
      <c r="N84" s="30"/>
      <c r="O84" s="30"/>
      <c r="P84" s="30"/>
      <c r="Q84" s="30"/>
      <c r="R84" s="30"/>
      <c r="S84" s="30"/>
      <c r="T84" s="30"/>
      <c r="U84" s="30"/>
      <c r="V84" s="30"/>
      <c r="W84" s="30"/>
      <c r="X84" s="30"/>
      <c r="Y84" s="30"/>
      <c r="Z84" s="30"/>
      <c r="AA84" s="30"/>
      <c r="AB84" s="30"/>
      <c r="AC84" s="30">
        <f>B20</f>
        <v>0</v>
      </c>
      <c r="AD84" s="30">
        <f>B20</f>
        <v>0</v>
      </c>
      <c r="AE84" s="36"/>
      <c r="AF84" s="36">
        <f>B17</f>
        <v>0</v>
      </c>
      <c r="AG84" s="36">
        <f>B17</f>
        <v>0</v>
      </c>
      <c r="AH84" s="36">
        <f>B17</f>
        <v>0</v>
      </c>
      <c r="AI84" s="30">
        <f>B17</f>
        <v>0</v>
      </c>
      <c r="AJ84" s="30">
        <f>B17</f>
        <v>0</v>
      </c>
      <c r="AK84" s="30">
        <f>B17</f>
        <v>0</v>
      </c>
      <c r="AL84" s="30">
        <f>B17</f>
        <v>0</v>
      </c>
      <c r="AM84" s="30">
        <f>B17</f>
        <v>0</v>
      </c>
      <c r="AN84" s="30">
        <f>B17</f>
        <v>0</v>
      </c>
      <c r="AO84" s="30">
        <f>B17</f>
        <v>0</v>
      </c>
      <c r="AP84" s="30">
        <f>B17</f>
        <v>0</v>
      </c>
      <c r="AQ84" s="30">
        <f>B17</f>
        <v>0</v>
      </c>
      <c r="AR84" s="30">
        <f>B17</f>
        <v>0</v>
      </c>
      <c r="AS84" s="30">
        <f>B17</f>
        <v>0</v>
      </c>
      <c r="AT84" s="30">
        <f>B17</f>
        <v>0</v>
      </c>
      <c r="AU84" s="30">
        <f>B17</f>
        <v>0</v>
      </c>
      <c r="AV84" s="30">
        <f>B17</f>
        <v>0</v>
      </c>
      <c r="AW84" s="30">
        <f>B17</f>
        <v>0</v>
      </c>
      <c r="AX84" s="30">
        <f>B17</f>
        <v>0</v>
      </c>
      <c r="AY84" s="30">
        <f>B17</f>
        <v>0</v>
      </c>
      <c r="AZ84" s="30">
        <f>B17</f>
        <v>0</v>
      </c>
      <c r="BA84" s="30"/>
      <c r="BB84" s="30">
        <f>B16</f>
        <v>0</v>
      </c>
      <c r="BC84" s="30"/>
      <c r="BD84" s="35"/>
      <c r="BE84" s="35"/>
      <c r="BF84" s="35"/>
      <c r="BG84" s="30"/>
      <c r="BH84" s="30"/>
      <c r="BI84" s="30"/>
      <c r="BJ84" s="30"/>
      <c r="BK84" s="30"/>
      <c r="BL84" s="30"/>
      <c r="BM84" s="30"/>
      <c r="BN84" s="30"/>
      <c r="BO84" s="30"/>
      <c r="BP84" s="30"/>
      <c r="BQ84" s="30"/>
      <c r="BR84" s="30"/>
      <c r="BS84" s="30"/>
      <c r="BT84" s="30"/>
      <c r="BU84" s="30"/>
      <c r="BV84" s="30"/>
      <c r="BW84" s="30"/>
      <c r="BX84" s="30"/>
      <c r="BY84" s="40"/>
      <c r="BZ84" s="40"/>
      <c r="CA84" s="40"/>
      <c r="CB84" s="40"/>
      <c r="CC84" s="40"/>
      <c r="CD84" s="40"/>
      <c r="CL84" s="30"/>
      <c r="CM84" s="30"/>
      <c r="CN84" s="30"/>
      <c r="CO84" s="30"/>
      <c r="CP84" s="30"/>
      <c r="CQ84" s="30"/>
      <c r="CR84" s="30"/>
      <c r="CS84" s="30"/>
      <c r="CT84" s="30"/>
      <c r="CU84" s="30"/>
      <c r="CV84" s="30"/>
      <c r="CW84" s="30"/>
      <c r="CX84" s="30"/>
      <c r="CY84" s="30"/>
      <c r="CZ84" s="30"/>
      <c r="DA84" s="30"/>
      <c r="DB84" s="30"/>
      <c r="DC84" s="30"/>
      <c r="DD84" s="36"/>
      <c r="DE84" s="36"/>
      <c r="DF84" s="36"/>
      <c r="DG84" s="36"/>
      <c r="DH84" s="30"/>
      <c r="DI84" s="30"/>
      <c r="DJ84" s="30"/>
      <c r="DK84" s="30"/>
      <c r="DL84" s="30"/>
      <c r="DM84" s="30"/>
      <c r="DN84" s="30"/>
      <c r="DO84" s="30"/>
      <c r="DP84" s="30"/>
      <c r="DQ84" s="30"/>
      <c r="DR84" s="30"/>
      <c r="DS84" s="30"/>
      <c r="DT84" s="30"/>
      <c r="DU84" s="30"/>
      <c r="DV84" s="30"/>
      <c r="DW84" s="30"/>
      <c r="DX84" s="30"/>
      <c r="DY84" s="30"/>
    </row>
    <row r="85" spans="13:129" ht="20" customHeight="1">
      <c r="M85" s="30"/>
      <c r="N85" s="30"/>
      <c r="O85" s="30"/>
      <c r="P85" s="30"/>
      <c r="Q85" s="30"/>
      <c r="R85" s="30"/>
      <c r="S85" s="30"/>
      <c r="T85" s="30"/>
      <c r="U85" s="30"/>
      <c r="V85" s="30"/>
      <c r="W85" s="30"/>
      <c r="X85" s="30"/>
      <c r="Y85" s="30"/>
      <c r="Z85" s="30"/>
      <c r="AA85" s="30"/>
      <c r="AB85" s="30"/>
      <c r="AC85" s="30"/>
      <c r="AD85" s="30"/>
      <c r="AE85" s="30"/>
      <c r="AF85" s="30">
        <f>B17</f>
        <v>0</v>
      </c>
      <c r="AG85" s="30">
        <f>B17</f>
        <v>0</v>
      </c>
      <c r="AH85" s="36">
        <f>B17</f>
        <v>0</v>
      </c>
      <c r="AI85" s="30">
        <f>B17</f>
        <v>0</v>
      </c>
      <c r="AJ85" s="30">
        <f>B17</f>
        <v>0</v>
      </c>
      <c r="AK85" s="30">
        <f>B17</f>
        <v>0</v>
      </c>
      <c r="AL85" s="30">
        <f>B17</f>
        <v>0</v>
      </c>
      <c r="AM85" s="30">
        <f>B17</f>
        <v>0</v>
      </c>
      <c r="AN85" s="30">
        <f>B17</f>
        <v>0</v>
      </c>
      <c r="AO85" s="30">
        <f>B17</f>
        <v>0</v>
      </c>
      <c r="AP85" s="30">
        <f>B17</f>
        <v>0</v>
      </c>
      <c r="AQ85" s="30">
        <f>B17</f>
        <v>0</v>
      </c>
      <c r="AR85" s="30">
        <f>B17</f>
        <v>0</v>
      </c>
      <c r="AS85" s="30">
        <f>B17</f>
        <v>0</v>
      </c>
      <c r="AT85" s="30">
        <f>B17</f>
        <v>0</v>
      </c>
      <c r="AU85" s="30">
        <f>B17</f>
        <v>0</v>
      </c>
      <c r="AV85" s="30">
        <f>B17</f>
        <v>0</v>
      </c>
      <c r="AW85" s="30">
        <f>B17</f>
        <v>0</v>
      </c>
      <c r="AX85" s="30">
        <f>B17</f>
        <v>0</v>
      </c>
      <c r="AY85" s="30">
        <f>B17</f>
        <v>0</v>
      </c>
      <c r="AZ85" s="30">
        <f>B17</f>
        <v>0</v>
      </c>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40"/>
      <c r="BZ85" s="40"/>
      <c r="CA85" s="40"/>
      <c r="CB85" s="40"/>
      <c r="CC85" s="40"/>
      <c r="CD85" s="40"/>
      <c r="CL85" s="30"/>
      <c r="CM85" s="30"/>
      <c r="CN85" s="30"/>
      <c r="CO85" s="30"/>
      <c r="CP85" s="30"/>
      <c r="CQ85" s="30"/>
      <c r="CR85" s="30"/>
      <c r="CS85" s="30"/>
      <c r="CT85" s="30"/>
      <c r="CU85" s="30"/>
      <c r="CV85" s="30"/>
      <c r="CW85" s="30"/>
      <c r="CX85" s="30"/>
      <c r="CY85" s="30"/>
      <c r="CZ85" s="30"/>
      <c r="DA85" s="30"/>
      <c r="DB85" s="30"/>
      <c r="DC85" s="30"/>
      <c r="DD85" s="30"/>
      <c r="DE85" s="30"/>
      <c r="DF85" s="30"/>
      <c r="DG85" s="36"/>
      <c r="DH85" s="30"/>
      <c r="DI85" s="30"/>
      <c r="DJ85" s="30"/>
      <c r="DK85" s="30"/>
      <c r="DL85" s="30"/>
      <c r="DM85" s="30"/>
      <c r="DN85" s="30"/>
      <c r="DO85" s="30"/>
      <c r="DP85" s="30"/>
      <c r="DQ85" s="30"/>
      <c r="DR85" s="30"/>
      <c r="DS85" s="30"/>
      <c r="DT85" s="30"/>
      <c r="DU85" s="30"/>
      <c r="DV85" s="30"/>
      <c r="DW85" s="30"/>
      <c r="DX85" s="30"/>
      <c r="DY85" s="30"/>
    </row>
    <row r="86" spans="13:129" ht="20" customHeight="1">
      <c r="M86" s="30"/>
      <c r="N86" s="30"/>
      <c r="O86" s="30"/>
      <c r="P86" s="30"/>
      <c r="Q86" s="30"/>
      <c r="R86" s="30"/>
      <c r="S86" s="30"/>
      <c r="T86" s="30"/>
      <c r="U86" s="30"/>
      <c r="V86" s="30"/>
      <c r="W86" s="30"/>
      <c r="X86" s="30"/>
      <c r="Y86" s="30"/>
      <c r="Z86" s="30"/>
      <c r="AA86" s="30"/>
      <c r="AB86" s="30"/>
      <c r="AC86" s="30"/>
      <c r="AD86" s="30"/>
      <c r="AE86" s="30"/>
      <c r="AF86" s="30"/>
      <c r="AG86" s="30"/>
      <c r="AH86" s="30"/>
      <c r="AI86" s="30"/>
      <c r="AJ86" s="30">
        <f>B17</f>
        <v>0</v>
      </c>
      <c r="AK86" s="30">
        <f>B17</f>
        <v>0</v>
      </c>
      <c r="AL86" s="30">
        <f>B17</f>
        <v>0</v>
      </c>
      <c r="AM86" s="30">
        <f>B17</f>
        <v>0</v>
      </c>
      <c r="AN86" s="30">
        <f>B17</f>
        <v>0</v>
      </c>
      <c r="AO86" s="30">
        <f>B17</f>
        <v>0</v>
      </c>
      <c r="AP86" s="30">
        <f>B17</f>
        <v>0</v>
      </c>
      <c r="AQ86" s="30">
        <f>B17</f>
        <v>0</v>
      </c>
      <c r="AR86" s="30">
        <f>B17</f>
        <v>0</v>
      </c>
      <c r="AS86" s="30">
        <f>B17</f>
        <v>0</v>
      </c>
      <c r="AT86" s="30">
        <f>B17</f>
        <v>0</v>
      </c>
      <c r="AU86" s="30">
        <f>B17</f>
        <v>0</v>
      </c>
      <c r="AV86" s="30">
        <f>B17</f>
        <v>0</v>
      </c>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40"/>
      <c r="BZ86" s="40"/>
      <c r="CA86" s="40"/>
      <c r="CB86" s="40"/>
      <c r="CC86" s="40"/>
      <c r="CD86" s="4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row>
    <row r="87" spans="13:129" ht="20" customHeight="1">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40"/>
      <c r="BZ87" s="40"/>
      <c r="CA87" s="40"/>
      <c r="CB87" s="40"/>
      <c r="CC87" s="40"/>
      <c r="CD87" s="4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row>
    <row r="88" spans="13:129" ht="20" customHeight="1"/>
    <row r="89" spans="13:129" ht="20" customHeight="1"/>
    <row r="90" spans="13:129" ht="20" customHeight="1"/>
    <row r="91" spans="13:129" ht="20" customHeight="1"/>
    <row r="92" spans="13:129" ht="20" customHeight="1"/>
    <row r="93" spans="13:129" ht="20" customHeight="1"/>
    <row r="94" spans="13:129" ht="20" customHeight="1"/>
    <row r="95" spans="13:129" ht="20" customHeight="1"/>
    <row r="96" spans="13:129" ht="20" customHeight="1"/>
    <row r="97" s="50" customFormat="1" ht="20" customHeight="1"/>
    <row r="98" s="50" customFormat="1" ht="20" customHeight="1"/>
    <row r="99" s="50" customFormat="1" ht="20" customHeight="1"/>
    <row r="100" s="50" customFormat="1" ht="20" customHeight="1"/>
    <row r="101" s="50" customFormat="1" ht="20" customHeight="1"/>
    <row r="102" s="50" customFormat="1" ht="20" customHeight="1"/>
    <row r="103" s="50" customFormat="1" ht="20" customHeight="1"/>
    <row r="104" s="50" customFormat="1" ht="20" customHeight="1"/>
    <row r="105" s="50" customFormat="1" ht="20" customHeight="1"/>
    <row r="106" s="50" customFormat="1" ht="20" customHeight="1"/>
    <row r="107" s="50" customFormat="1" ht="20" customHeight="1"/>
    <row r="108" s="50" customFormat="1" ht="20" customHeight="1"/>
    <row r="109" s="50" customFormat="1" ht="20" customHeight="1"/>
    <row r="110" s="50" customFormat="1" ht="20" customHeight="1"/>
    <row r="111" s="50" customFormat="1" ht="20" customHeight="1"/>
    <row r="112" s="50" customFormat="1" ht="20" customHeight="1"/>
    <row r="113" s="50" customFormat="1" ht="20" customHeight="1"/>
    <row r="114" s="50" customFormat="1" ht="20" customHeight="1"/>
    <row r="115" s="50" customFormat="1" ht="20" customHeight="1"/>
    <row r="116" s="50" customFormat="1" ht="20" customHeight="1"/>
    <row r="117" s="50" customFormat="1" ht="20" customHeight="1"/>
    <row r="118" s="50" customFormat="1" ht="20" customHeight="1"/>
    <row r="119" s="50" customFormat="1" ht="20" customHeight="1"/>
    <row r="120" s="50" customFormat="1" ht="20" customHeight="1"/>
    <row r="121" s="50" customFormat="1" ht="20" customHeight="1"/>
    <row r="122" s="50" customFormat="1" ht="20" customHeight="1"/>
    <row r="123" s="50" customFormat="1" ht="20" customHeight="1"/>
    <row r="124" s="50" customFormat="1" ht="20" customHeight="1"/>
    <row r="125" s="50" customFormat="1" ht="20" customHeight="1"/>
    <row r="126" s="50" customFormat="1" ht="20" customHeight="1"/>
    <row r="127" s="50" customFormat="1" ht="20" customHeight="1"/>
    <row r="128" s="50" customFormat="1" ht="20" customHeight="1"/>
    <row r="129" s="50" customFormat="1" ht="20" customHeight="1"/>
    <row r="130" s="50" customFormat="1" ht="20" customHeight="1"/>
    <row r="131" s="50" customFormat="1" ht="20" customHeight="1"/>
    <row r="132" s="50" customFormat="1" ht="20" customHeight="1"/>
    <row r="133" s="50" customFormat="1" ht="20" customHeight="1"/>
    <row r="134" s="50" customFormat="1" ht="20" customHeight="1"/>
    <row r="135" s="50" customFormat="1" ht="20" customHeight="1"/>
    <row r="136" s="50" customFormat="1" ht="20" customHeight="1"/>
    <row r="137" s="50" customFormat="1" ht="20" customHeight="1"/>
    <row r="138" s="50" customFormat="1" ht="20" customHeight="1"/>
    <row r="139" s="50" customFormat="1" ht="20" customHeight="1"/>
    <row r="140" s="50" customFormat="1" ht="20" customHeight="1"/>
    <row r="141" s="50" customFormat="1" ht="20" customHeight="1"/>
    <row r="142" s="50" customFormat="1" ht="20" customHeight="1"/>
    <row r="143" s="50" customFormat="1" ht="20" customHeight="1"/>
    <row r="144" s="50" customFormat="1" ht="20" customHeight="1"/>
    <row r="145" s="50" customFormat="1" ht="20" customHeight="1"/>
    <row r="146" s="50" customFormat="1" ht="20" customHeight="1"/>
    <row r="147" s="50" customFormat="1" ht="20" customHeight="1"/>
    <row r="148" s="50" customFormat="1" ht="20" customHeight="1"/>
    <row r="149" s="50" customFormat="1" ht="20" customHeight="1"/>
    <row r="150" s="50" customFormat="1" ht="20" customHeight="1"/>
    <row r="151" s="50" customFormat="1" ht="20" customHeight="1"/>
    <row r="152" s="50" customFormat="1" ht="20" customHeight="1"/>
    <row r="153" s="50" customFormat="1" ht="20" customHeight="1"/>
    <row r="154" s="50" customFormat="1" ht="20" customHeight="1"/>
    <row r="155" s="50" customFormat="1" ht="20" customHeight="1"/>
    <row r="156" s="50" customFormat="1" ht="20" customHeight="1"/>
    <row r="157" s="50" customFormat="1" ht="20" customHeight="1"/>
    <row r="158" s="50" customFormat="1" ht="20" customHeight="1"/>
    <row r="159" s="50" customFormat="1" ht="20" customHeight="1"/>
    <row r="160" s="50" customFormat="1" ht="20" customHeight="1"/>
    <row r="161" s="50" customFormat="1" ht="20" customHeight="1"/>
    <row r="162" s="50" customFormat="1" ht="20" customHeight="1"/>
    <row r="163" s="50" customFormat="1" ht="20" customHeight="1"/>
    <row r="164" s="50" customFormat="1" ht="20" customHeight="1"/>
    <row r="165" s="50" customFormat="1" ht="20" customHeight="1"/>
    <row r="166" s="50" customFormat="1" ht="20" customHeight="1"/>
    <row r="167" s="50" customFormat="1" ht="20" customHeight="1"/>
    <row r="168" s="50" customFormat="1" ht="20" customHeight="1"/>
    <row r="169" s="50" customFormat="1" ht="20" customHeight="1"/>
    <row r="170" s="50" customFormat="1" ht="20" customHeight="1"/>
    <row r="171" s="50" customFormat="1" ht="20" customHeight="1"/>
    <row r="172" s="50" customFormat="1" ht="20" customHeight="1"/>
    <row r="173" s="50" customFormat="1" ht="20" customHeight="1"/>
    <row r="174" s="50" customFormat="1" ht="20" customHeight="1"/>
    <row r="175" s="50" customFormat="1" ht="20" customHeight="1"/>
    <row r="176" s="50" customFormat="1" ht="20" customHeight="1"/>
    <row r="177" s="50" customFormat="1" ht="20" customHeight="1"/>
    <row r="178" s="50" customFormat="1" ht="20" customHeight="1"/>
    <row r="179" s="50" customFormat="1" ht="20" customHeight="1"/>
    <row r="180" s="50" customFormat="1" ht="20" customHeight="1"/>
    <row r="181" s="50" customFormat="1" ht="20" customHeight="1"/>
    <row r="182" s="50" customFormat="1" ht="20" customHeight="1"/>
    <row r="183" s="50" customFormat="1" ht="20" customHeight="1"/>
    <row r="184" s="50" customFormat="1" ht="20" customHeight="1"/>
    <row r="185" s="50" customFormat="1" ht="20" customHeight="1"/>
    <row r="186" s="50" customFormat="1" ht="20" customHeight="1"/>
    <row r="187" s="50" customFormat="1" ht="20" customHeight="1"/>
    <row r="188" s="50" customFormat="1" ht="20" customHeight="1"/>
    <row r="189" s="50" customFormat="1" ht="20" customHeight="1"/>
    <row r="190" s="50" customFormat="1" ht="20" customHeight="1"/>
    <row r="191" s="50" customFormat="1" ht="20" customHeight="1"/>
    <row r="192" s="50" customFormat="1" ht="20" customHeight="1"/>
    <row r="193" s="50" customFormat="1" ht="20" customHeight="1"/>
    <row r="194" s="50" customFormat="1" ht="20" customHeight="1"/>
    <row r="195" s="50" customFormat="1" ht="20" customHeight="1"/>
    <row r="196" s="50" customFormat="1" ht="20" customHeight="1"/>
    <row r="197" s="50" customFormat="1" ht="20" customHeight="1"/>
    <row r="198" s="50" customFormat="1" ht="20" customHeight="1"/>
    <row r="199" s="50" customFormat="1" ht="20" customHeight="1"/>
    <row r="200" s="50" customFormat="1" ht="20" customHeight="1"/>
    <row r="201" s="50" customFormat="1" ht="20" customHeight="1"/>
    <row r="202" s="50" customFormat="1" ht="20" customHeight="1"/>
    <row r="203" s="50" customFormat="1" ht="20" customHeight="1"/>
    <row r="204" s="50" customFormat="1" ht="20" customHeight="1"/>
    <row r="205" s="50" customFormat="1" ht="20" customHeight="1"/>
    <row r="206" s="50" customFormat="1" ht="20" customHeight="1"/>
    <row r="207" s="50" customFormat="1" ht="20" customHeight="1"/>
    <row r="208" s="50" customFormat="1" ht="20" customHeight="1"/>
    <row r="209" s="50" customFormat="1" ht="20" customHeight="1"/>
    <row r="210" s="50" customFormat="1" ht="20" customHeight="1"/>
    <row r="211" s="50" customFormat="1" ht="20" customHeight="1"/>
    <row r="212" s="50" customFormat="1" ht="20" customHeight="1"/>
    <row r="213" s="50" customFormat="1" ht="20" customHeight="1"/>
    <row r="214" s="50" customFormat="1" ht="20" customHeight="1"/>
    <row r="215" s="50" customFormat="1" ht="20" customHeight="1"/>
    <row r="216" s="50" customFormat="1" ht="20" customHeight="1"/>
    <row r="217" s="50" customFormat="1" ht="20" customHeight="1"/>
    <row r="218" s="50" customFormat="1" ht="20" customHeight="1"/>
    <row r="219" s="50" customFormat="1" ht="20" customHeight="1"/>
    <row r="220" s="50" customFormat="1" ht="20" customHeight="1"/>
    <row r="221" s="50" customFormat="1" ht="20" customHeight="1"/>
    <row r="222" s="50" customFormat="1" ht="20" customHeight="1"/>
    <row r="223" s="50" customFormat="1" ht="20" customHeight="1"/>
    <row r="224" s="50" customFormat="1" ht="20" customHeight="1"/>
    <row r="225" s="50" customFormat="1" ht="20" customHeight="1"/>
    <row r="226" s="50" customFormat="1" ht="20" customHeight="1"/>
    <row r="227" s="50" customFormat="1" ht="20" customHeight="1"/>
    <row r="228" s="50" customFormat="1" ht="20" customHeight="1"/>
    <row r="229" s="50" customFormat="1" ht="20" customHeight="1"/>
    <row r="230" s="50" customFormat="1" ht="20" customHeight="1"/>
    <row r="231" s="50" customFormat="1" ht="20" customHeight="1"/>
    <row r="232" s="50" customFormat="1" ht="20" customHeight="1"/>
    <row r="233" s="50" customFormat="1" ht="20" customHeight="1"/>
    <row r="234" s="50" customFormat="1" ht="20" customHeight="1"/>
    <row r="235" s="50" customFormat="1" ht="20" customHeight="1"/>
    <row r="236" s="50" customFormat="1" ht="20" customHeight="1"/>
    <row r="237" s="50" customFormat="1" ht="20" customHeight="1"/>
    <row r="238" s="50" customFormat="1" ht="20" customHeight="1"/>
    <row r="239" s="50" customFormat="1" ht="20" customHeight="1"/>
    <row r="240" s="50" customFormat="1" ht="20" customHeight="1"/>
    <row r="241" s="50" customFormat="1" ht="20" customHeight="1"/>
    <row r="242" s="50" customFormat="1" ht="20" customHeight="1"/>
    <row r="243" s="50" customFormat="1" ht="20" customHeight="1"/>
    <row r="244" s="50" customFormat="1" ht="20" customHeight="1"/>
    <row r="245" s="50" customFormat="1" ht="20" customHeight="1"/>
    <row r="246" s="50" customFormat="1" ht="20" customHeight="1"/>
    <row r="247" s="50" customFormat="1" ht="20" customHeight="1"/>
    <row r="248" s="50" customFormat="1" ht="20" customHeight="1"/>
    <row r="249" s="50" customFormat="1" ht="20" customHeight="1"/>
    <row r="250" s="50" customFormat="1" ht="20" customHeight="1"/>
    <row r="251" s="50" customFormat="1" ht="20" customHeight="1"/>
    <row r="252" s="50" customFormat="1" ht="20" customHeight="1"/>
    <row r="253" s="50" customFormat="1" ht="20" customHeight="1"/>
    <row r="254" s="50" customFormat="1" ht="20" customHeight="1"/>
    <row r="255" s="50" customFormat="1" ht="20" customHeight="1"/>
    <row r="256" s="50" customFormat="1" ht="20" customHeight="1"/>
    <row r="257" s="50" customFormat="1" ht="20" customHeight="1"/>
    <row r="258" s="50" customFormat="1" ht="20" customHeight="1"/>
    <row r="259" s="50" customFormat="1" ht="20" customHeight="1"/>
    <row r="260" s="50" customFormat="1" ht="20" customHeight="1"/>
    <row r="261" s="50" customFormat="1" ht="20" customHeight="1"/>
    <row r="262" s="50" customFormat="1" ht="20" customHeight="1"/>
    <row r="263" s="50" customFormat="1" ht="20" customHeight="1"/>
    <row r="264" s="50" customFormat="1" ht="20" customHeight="1"/>
    <row r="265" s="50" customFormat="1" ht="20" customHeight="1"/>
    <row r="266" s="50" customFormat="1" ht="20" customHeight="1"/>
    <row r="267" s="50" customFormat="1" ht="20" customHeight="1"/>
    <row r="268" s="50" customFormat="1" ht="20" customHeight="1"/>
    <row r="269" s="50" customFormat="1" ht="20" customHeight="1"/>
    <row r="270" s="50" customFormat="1" ht="20" customHeight="1"/>
    <row r="271" s="50" customFormat="1" ht="20" customHeight="1"/>
    <row r="272" s="50" customFormat="1" ht="20" customHeight="1"/>
    <row r="273" s="50" customFormat="1" ht="20" customHeight="1"/>
    <row r="274" s="50" customFormat="1" ht="20" customHeight="1"/>
    <row r="275" s="50" customFormat="1" ht="20" customHeight="1"/>
    <row r="276" s="50" customFormat="1" ht="20" customHeight="1"/>
    <row r="277" s="50" customFormat="1" ht="20" customHeight="1"/>
    <row r="278" s="50" customFormat="1" ht="20" customHeight="1"/>
    <row r="279" s="50" customFormat="1" ht="20" customHeight="1"/>
    <row r="280" s="50" customFormat="1" ht="20" customHeight="1"/>
    <row r="281" s="50" customFormat="1" ht="20" customHeight="1"/>
  </sheetData>
  <sheetProtection algorithmName="SHA-512" hashValue="o1i6xkob3rLTM+EL8D2rh7rQtVdmckDzPcepymlnxCJ500Z2groWprF3NDFkRKKOjCKqwP02VZo08uWQo5wvxA==" saltValue="g3XV3pEzY4X87Hz5eXQ/aQ==" spinCount="100000" sheet="1" objects="1" scenarios="1" selectLockedCells="1" selectUnlockedCells="1"/>
  <conditionalFormatting sqref="F19:EI91">
    <cfRule type="containsBlanks" dxfId="27" priority="10">
      <formula>LEN(TRIM(F19))=0</formula>
    </cfRule>
    <cfRule type="cellIs" dxfId="26" priority="11" operator="equal">
      <formula>0</formula>
    </cfRule>
    <cfRule type="cellIs" dxfId="25" priority="12" operator="greaterThanOrEqual">
      <formula>4.5</formula>
    </cfRule>
    <cfRule type="cellIs" dxfId="24" priority="13" operator="greaterThanOrEqual">
      <formula>3.5</formula>
    </cfRule>
    <cfRule type="cellIs" dxfId="23" priority="14" operator="greaterThanOrEqual">
      <formula>2.5</formula>
    </cfRule>
    <cfRule type="cellIs" dxfId="22" priority="15" operator="greaterThanOrEqual">
      <formula>1.5</formula>
    </cfRule>
    <cfRule type="cellIs" dxfId="21" priority="16" operator="lessThan">
      <formula>1.5</formula>
    </cfRule>
  </conditionalFormatting>
  <conditionalFormatting sqref="AU63 DT63">
    <cfRule type="containsBlanks" dxfId="20" priority="1">
      <formula>LEN(TRIM(AU63))=0</formula>
    </cfRule>
    <cfRule type="cellIs" dxfId="19" priority="2" operator="equal">
      <formula>0</formula>
    </cfRule>
    <cfRule type="cellIs" dxfId="18" priority="3" operator="greaterThanOrEqual">
      <formula>4.5</formula>
    </cfRule>
    <cfRule type="cellIs" dxfId="17" priority="4" operator="greaterThanOrEqual">
      <formula>3.5</formula>
    </cfRule>
    <cfRule type="cellIs" dxfId="16" priority="5" operator="greaterThanOrEqual">
      <formula>2.5</formula>
    </cfRule>
    <cfRule type="cellIs" dxfId="15" priority="6" operator="greaterThanOrEqual">
      <formula>1.5</formula>
    </cfRule>
    <cfRule type="cellIs" dxfId="14" priority="7" operator="lessThan">
      <formula>1.5</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EA282-8203-7845-9D40-096490033EEC}">
  <dimension ref="A1:DY281"/>
  <sheetViews>
    <sheetView showGridLines="0" topLeftCell="A7" zoomScale="75" zoomScaleNormal="120" workbookViewId="0">
      <selection activeCell="AI14" sqref="AI14"/>
    </sheetView>
  </sheetViews>
  <sheetFormatPr baseColWidth="10" defaultRowHeight="13"/>
  <cols>
    <col min="1" max="1" width="22.1640625" style="50" bestFit="1" customWidth="1"/>
    <col min="2" max="4" width="10.83203125" style="50"/>
    <col min="5" max="140" width="3.33203125" style="50" customWidth="1"/>
    <col min="141" max="16384" width="10.83203125" style="50"/>
  </cols>
  <sheetData>
    <row r="1" spans="1:3">
      <c r="B1" s="51" t="s">
        <v>1</v>
      </c>
      <c r="C1" s="51" t="s">
        <v>2</v>
      </c>
    </row>
    <row r="2" spans="1:3">
      <c r="A2" s="51" t="s">
        <v>178</v>
      </c>
      <c r="B2" s="50">
        <f>SUMPRODUCT('Strategic Scorecard'!C21:D21,'Strategic Scorecard'!C18:D18)</f>
        <v>0</v>
      </c>
      <c r="C2" s="50">
        <f>SUMPRODUCT('Strategic Scorecard'!E21:F21,'Strategic Scorecard'!E18:F18)</f>
        <v>0</v>
      </c>
    </row>
    <row r="3" spans="1:3">
      <c r="A3" s="51" t="s">
        <v>179</v>
      </c>
      <c r="B3" s="50">
        <f>SUMPRODUCT('Strategic Scorecard'!C46:D46,'Strategic Scorecard'!C42:D42)</f>
        <v>0</v>
      </c>
      <c r="C3" s="50">
        <f>SUMPRODUCT('Strategic Scorecard'!E46:F46,'Strategic Scorecard'!E42:F42)</f>
        <v>0</v>
      </c>
    </row>
    <row r="4" spans="1:3">
      <c r="A4" s="51" t="s">
        <v>180</v>
      </c>
      <c r="B4" s="50">
        <f>SUMPRODUCT('Strategic Scorecard'!C71:D71,'Strategic Scorecard'!C67:D67)</f>
        <v>0</v>
      </c>
      <c r="C4" s="50">
        <f>SUMPRODUCT('Strategic Scorecard'!E71:F71,'Strategic Scorecard'!E67:F67)</f>
        <v>0</v>
      </c>
    </row>
    <row r="5" spans="1:3">
      <c r="A5" s="51" t="s">
        <v>181</v>
      </c>
      <c r="B5" s="50">
        <f>SUMPRODUCT('Strategic Scorecard'!C96:D96,'Strategic Scorecard'!C92:D92)</f>
        <v>0</v>
      </c>
      <c r="C5" s="50">
        <f>SUMPRODUCT('Strategic Scorecard'!E96:F96,'Strategic Scorecard'!E92:F92)</f>
        <v>0</v>
      </c>
    </row>
    <row r="6" spans="1:3">
      <c r="A6" s="51" t="s">
        <v>182</v>
      </c>
      <c r="B6" s="50">
        <f>SUMPRODUCT('Strategic Scorecard'!C121:D121,'Strategic Scorecard'!C117:D117)</f>
        <v>0</v>
      </c>
      <c r="C6" s="50">
        <f>SUMPRODUCT('Strategic Scorecard'!E121:F121,'Strategic Scorecard'!E117:F117)</f>
        <v>0</v>
      </c>
    </row>
    <row r="7" spans="1:3">
      <c r="A7" s="51" t="s">
        <v>183</v>
      </c>
      <c r="B7" s="50">
        <f>SUMPRODUCT('Strategic Scorecard'!C146:D146,'Strategic Scorecard'!C142:D142)</f>
        <v>0</v>
      </c>
      <c r="C7" s="50">
        <f>SUMPRODUCT('Strategic Scorecard'!E146:F146,'Strategic Scorecard'!E142:F142)</f>
        <v>0</v>
      </c>
    </row>
    <row r="8" spans="1:3">
      <c r="A8" s="51" t="s">
        <v>184</v>
      </c>
      <c r="B8" s="50">
        <f>SUMPRODUCT('Strategic Scorecard'!C171:D171,'Strategic Scorecard'!C167:D167)</f>
        <v>0</v>
      </c>
      <c r="C8" s="50">
        <f>SUMPRODUCT('Strategic Scorecard'!E171:F171,'Strategic Scorecard'!E167:F167)</f>
        <v>0</v>
      </c>
    </row>
    <row r="9" spans="1:3">
      <c r="A9" s="51" t="s">
        <v>185</v>
      </c>
      <c r="B9" s="50">
        <f>SUMPRODUCT('Strategic Scorecard'!C196:D196,'Strategic Scorecard'!C192:D192)</f>
        <v>0</v>
      </c>
      <c r="C9" s="50">
        <f>SUMPRODUCT('Strategic Scorecard'!E196:F196,'Strategic Scorecard'!E192:F192)</f>
        <v>0</v>
      </c>
    </row>
    <row r="10" spans="1:3">
      <c r="A10" s="51" t="s">
        <v>186</v>
      </c>
      <c r="B10" s="50">
        <f>SUMPRODUCT('Strategic Scorecard'!C221:D221,'Strategic Scorecard'!C217:D217)</f>
        <v>0</v>
      </c>
      <c r="C10" s="50">
        <f>SUMPRODUCT('Strategic Scorecard'!E221:F221,'Strategic Scorecard'!E217:F217)</f>
        <v>0</v>
      </c>
    </row>
    <row r="12" spans="1:3">
      <c r="A12" s="51" t="s">
        <v>187</v>
      </c>
      <c r="B12" s="50">
        <f>SUMPRODUCT('Strategic Scorecard'!C248:D248,'Strategic Scorecard'!C244:D244)</f>
        <v>0</v>
      </c>
      <c r="C12" s="50">
        <f>SUMPRODUCT('Strategic Scorecard'!E248:F248,'Strategic Scorecard'!E244:F244)</f>
        <v>0</v>
      </c>
    </row>
    <row r="13" spans="1:3">
      <c r="A13" s="51" t="s">
        <v>188</v>
      </c>
      <c r="B13" s="50">
        <f>SUMPRODUCT('Strategic Scorecard'!C273:D273,'Strategic Scorecard'!C269:D269)</f>
        <v>0</v>
      </c>
      <c r="C13" s="50">
        <f>SUMPRODUCT('Strategic Scorecard'!E273:F273,'Strategic Scorecard'!E269:F269)</f>
        <v>0</v>
      </c>
    </row>
    <row r="14" spans="1:3">
      <c r="A14" s="51" t="s">
        <v>189</v>
      </c>
      <c r="B14" s="50">
        <f>SUMPRODUCT('Strategic Scorecard'!C298:D298,'Strategic Scorecard'!C294:D294)</f>
        <v>0</v>
      </c>
      <c r="C14" s="50">
        <f>SUMPRODUCT('Strategic Scorecard'!E298:F298,'Strategic Scorecard'!E294:F294)</f>
        <v>0</v>
      </c>
    </row>
    <row r="15" spans="1:3">
      <c r="A15" s="51" t="s">
        <v>190</v>
      </c>
      <c r="B15" s="50">
        <f>SUMPRODUCT('Strategic Scorecard'!C323:D323,'Strategic Scorecard'!C319:D319)</f>
        <v>0</v>
      </c>
      <c r="C15" s="50">
        <f>SUMPRODUCT('Strategic Scorecard'!E323:F323,'Strategic Scorecard'!E319:F319)</f>
        <v>0</v>
      </c>
    </row>
    <row r="16" spans="1:3">
      <c r="A16" s="51" t="s">
        <v>191</v>
      </c>
      <c r="B16" s="50">
        <f>SUMPRODUCT('Strategic Scorecard'!C348:D348,'Strategic Scorecard'!C344:D344)</f>
        <v>0</v>
      </c>
      <c r="C16" s="50">
        <f>SUMPRODUCT('Strategic Scorecard'!E348:F348,'Strategic Scorecard'!E344:F344)</f>
        <v>0</v>
      </c>
    </row>
    <row r="17" spans="1:129">
      <c r="A17" s="51" t="s">
        <v>192</v>
      </c>
      <c r="B17" s="50">
        <f>SUMPRODUCT('Strategic Scorecard'!C373:D373,'Strategic Scorecard'!C369:D369)</f>
        <v>0</v>
      </c>
      <c r="C17" s="50">
        <f>SUMPRODUCT('Strategic Scorecard'!E373:F373,'Strategic Scorecard'!E369:F369)</f>
        <v>0</v>
      </c>
    </row>
    <row r="18" spans="1:129">
      <c r="A18" s="51" t="s">
        <v>193</v>
      </c>
      <c r="B18" s="50">
        <f>SUMPRODUCT('Strategic Scorecard'!C398:D398,'Strategic Scorecard'!C394:D394)</f>
        <v>0</v>
      </c>
      <c r="C18" s="50">
        <f>SUMPRODUCT('Strategic Scorecard'!E398:F398,'Strategic Scorecard'!E394:F394)</f>
        <v>0</v>
      </c>
    </row>
    <row r="19" spans="1:129">
      <c r="A19" s="51" t="s">
        <v>194</v>
      </c>
      <c r="B19" s="50">
        <f>SUMPRODUCT('Strategic Scorecard'!C423:D423,'Strategic Scorecard'!C419:D419)</f>
        <v>0</v>
      </c>
      <c r="C19" s="50">
        <f>SUMPRODUCT('Strategic Scorecard'!E423:F423,'Strategic Scorecard'!E419:F419)</f>
        <v>0</v>
      </c>
      <c r="I19" s="30"/>
      <c r="J19" s="30"/>
      <c r="K19" s="30"/>
      <c r="L19" s="30"/>
      <c r="M19" s="30"/>
      <c r="N19" s="30"/>
      <c r="O19" s="30"/>
      <c r="P19" s="30"/>
      <c r="Q19" s="30"/>
      <c r="R19" s="30"/>
      <c r="S19" s="30"/>
      <c r="T19" s="30"/>
      <c r="U19" s="30"/>
      <c r="V19" s="30"/>
      <c r="W19" s="30"/>
      <c r="X19" s="30"/>
      <c r="Y19" s="30"/>
      <c r="Z19" s="30"/>
      <c r="AA19" s="30"/>
      <c r="AB19" s="30"/>
      <c r="AC19" s="31"/>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Y19" s="40"/>
      <c r="BZ19" s="40"/>
      <c r="CA19" s="40"/>
      <c r="CB19" s="40"/>
      <c r="CC19" s="40"/>
      <c r="CD19" s="40"/>
      <c r="CH19" s="30"/>
      <c r="CI19" s="30"/>
      <c r="CJ19" s="30"/>
      <c r="CK19" s="30"/>
      <c r="CL19" s="30"/>
      <c r="CM19" s="30"/>
      <c r="CN19" s="30"/>
      <c r="CO19" s="30"/>
      <c r="CP19" s="30"/>
      <c r="CQ19" s="30"/>
    </row>
    <row r="20" spans="1:129">
      <c r="A20" s="51" t="s">
        <v>195</v>
      </c>
      <c r="B20" s="50">
        <f>SUMPRODUCT('Strategic Scorecard'!C448:D448,'Strategic Scorecard'!C444:D444)</f>
        <v>0</v>
      </c>
      <c r="C20" s="50">
        <f>SUMPRODUCT('Strategic Scorecard'!E448:F448,'Strategic Scorecard'!E444:F444)</f>
        <v>0</v>
      </c>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1"/>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40"/>
      <c r="BZ20" s="40"/>
      <c r="CA20" s="40"/>
      <c r="CB20" s="40"/>
      <c r="CC20" s="40"/>
      <c r="CD20" s="40"/>
      <c r="CH20" s="30"/>
      <c r="CI20" s="30"/>
      <c r="CJ20" s="30"/>
      <c r="CK20" s="30"/>
      <c r="CL20" s="30"/>
      <c r="CM20" s="30"/>
      <c r="CN20" s="30"/>
      <c r="CO20" s="30"/>
      <c r="CP20" s="30"/>
      <c r="CQ20" s="30"/>
    </row>
    <row r="21" spans="1:129">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2"/>
      <c r="AM21" s="30"/>
      <c r="AN21" s="30"/>
      <c r="AO21" s="30"/>
      <c r="AP21" s="32"/>
      <c r="AQ21" s="32"/>
      <c r="AR21" s="32"/>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40"/>
      <c r="BZ21" s="40"/>
      <c r="CA21" s="40"/>
      <c r="CB21" s="40"/>
      <c r="CC21" s="40"/>
      <c r="CD21" s="40"/>
      <c r="CH21" s="30"/>
      <c r="CI21" s="30"/>
      <c r="CJ21" s="30"/>
      <c r="CK21" s="30"/>
      <c r="CL21" s="30"/>
      <c r="CM21" s="30"/>
      <c r="CN21" s="30"/>
      <c r="CO21" s="30"/>
      <c r="CP21" s="30"/>
      <c r="CQ21" s="30"/>
      <c r="DS21" s="40"/>
      <c r="DT21" s="40"/>
      <c r="DU21" s="40"/>
      <c r="DV21" s="40"/>
      <c r="DW21" s="40"/>
      <c r="DX21" s="40"/>
      <c r="DY21" s="47"/>
    </row>
    <row r="22" spans="1:129" ht="20" customHeight="1">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f>C12</f>
        <v>0</v>
      </c>
      <c r="AI22" s="30">
        <f>C12</f>
        <v>0</v>
      </c>
      <c r="AJ22" s="30">
        <f>C12</f>
        <v>0</v>
      </c>
      <c r="AK22" s="30">
        <f>C12</f>
        <v>0</v>
      </c>
      <c r="AL22" s="30">
        <f>C12</f>
        <v>0</v>
      </c>
      <c r="AM22" s="30">
        <f>C12</f>
        <v>0</v>
      </c>
      <c r="AN22" s="30">
        <f>C12</f>
        <v>0</v>
      </c>
      <c r="AO22" s="30">
        <f>C12</f>
        <v>0</v>
      </c>
      <c r="AP22" s="30">
        <f>C13</f>
        <v>0</v>
      </c>
      <c r="AQ22" s="30">
        <f>C13</f>
        <v>0</v>
      </c>
      <c r="AR22" s="30">
        <f>C13</f>
        <v>0</v>
      </c>
      <c r="AS22" s="30">
        <f>C13</f>
        <v>0</v>
      </c>
      <c r="AT22" s="30">
        <f>C13</f>
        <v>0</v>
      </c>
      <c r="AU22" s="30">
        <f>C13</f>
        <v>0</v>
      </c>
      <c r="AV22" s="30">
        <f>C13</f>
        <v>0</v>
      </c>
      <c r="AW22" s="30">
        <f>C13</f>
        <v>0</v>
      </c>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40"/>
      <c r="BZ22" s="40"/>
      <c r="CA22" s="40"/>
      <c r="CB22" s="40"/>
      <c r="CC22" s="40"/>
      <c r="CD22" s="40"/>
      <c r="CH22" s="30"/>
      <c r="CI22" s="30"/>
      <c r="CJ22" s="30"/>
      <c r="CK22" s="30"/>
      <c r="CL22" s="30"/>
      <c r="CM22" s="30"/>
      <c r="CN22" s="30"/>
      <c r="CO22" s="30"/>
      <c r="CP22" s="30"/>
      <c r="CQ22" s="30"/>
    </row>
    <row r="23" spans="1:129" ht="20" customHeight="1">
      <c r="I23" s="30"/>
      <c r="J23" s="30"/>
      <c r="K23" s="30"/>
      <c r="L23" s="30"/>
      <c r="M23" s="30"/>
      <c r="N23" s="30"/>
      <c r="O23" s="30"/>
      <c r="P23" s="30"/>
      <c r="Q23" s="30"/>
      <c r="R23" s="30"/>
      <c r="S23" s="30"/>
      <c r="T23" s="30"/>
      <c r="U23" s="30"/>
      <c r="V23" s="30"/>
      <c r="W23" s="30"/>
      <c r="X23" s="30"/>
      <c r="Y23" s="30"/>
      <c r="Z23" s="30"/>
      <c r="AA23" s="30"/>
      <c r="AB23" s="30"/>
      <c r="AC23" s="30"/>
      <c r="AD23" s="30"/>
      <c r="AE23" s="30">
        <f>C12</f>
        <v>0</v>
      </c>
      <c r="AF23" s="30">
        <f>C12</f>
        <v>0</v>
      </c>
      <c r="AG23" s="30">
        <f>C12</f>
        <v>0</v>
      </c>
      <c r="AH23" s="30">
        <f>C12</f>
        <v>0</v>
      </c>
      <c r="AI23" s="30">
        <f>C12</f>
        <v>0</v>
      </c>
      <c r="AJ23" s="30">
        <f>C12</f>
        <v>0</v>
      </c>
      <c r="AK23" s="30">
        <f>C12</f>
        <v>0</v>
      </c>
      <c r="AL23" s="30">
        <f>C12</f>
        <v>0</v>
      </c>
      <c r="AM23" s="30">
        <f>C12</f>
        <v>0</v>
      </c>
      <c r="AN23" s="30">
        <f>C12</f>
        <v>0</v>
      </c>
      <c r="AO23" s="30">
        <f>C12</f>
        <v>0</v>
      </c>
      <c r="AP23" s="30">
        <f>C13</f>
        <v>0</v>
      </c>
      <c r="AQ23" s="30">
        <f>C13</f>
        <v>0</v>
      </c>
      <c r="AR23" s="30">
        <f>C13</f>
        <v>0</v>
      </c>
      <c r="AS23" s="30">
        <f>C13</f>
        <v>0</v>
      </c>
      <c r="AT23" s="30">
        <f>C13</f>
        <v>0</v>
      </c>
      <c r="AU23" s="30">
        <f>C13</f>
        <v>0</v>
      </c>
      <c r="AV23" s="30">
        <f>C13</f>
        <v>0</v>
      </c>
      <c r="AW23" s="30">
        <f>C13</f>
        <v>0</v>
      </c>
      <c r="AX23" s="30">
        <f>C13</f>
        <v>0</v>
      </c>
      <c r="AY23" s="30">
        <f>C13</f>
        <v>0</v>
      </c>
      <c r="AZ23" s="30">
        <f>C13</f>
        <v>0</v>
      </c>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40"/>
      <c r="BZ23" s="40"/>
      <c r="CA23" s="40"/>
      <c r="CB23" s="40"/>
      <c r="CC23" s="40"/>
      <c r="CD23" s="40"/>
      <c r="CH23" s="30"/>
      <c r="CI23" s="30"/>
      <c r="CJ23" s="30"/>
      <c r="CK23" s="30"/>
      <c r="CL23" s="30"/>
      <c r="CM23" s="30"/>
      <c r="CN23" s="30"/>
      <c r="CO23" s="30"/>
      <c r="CP23" s="30"/>
      <c r="CQ23" s="30"/>
      <c r="CR23" s="30"/>
      <c r="CS23" s="30"/>
      <c r="CT23" s="30"/>
      <c r="CU23" s="30"/>
      <c r="CV23" s="30"/>
      <c r="CW23" s="30"/>
      <c r="CX23" s="30"/>
      <c r="CY23" s="30"/>
      <c r="CZ23" s="30"/>
      <c r="DA23" s="30"/>
      <c r="DB23" s="31"/>
      <c r="DC23" s="30"/>
      <c r="DD23" s="30"/>
      <c r="DE23" s="30"/>
      <c r="DF23" s="30"/>
      <c r="DG23" s="30"/>
      <c r="DH23" s="30"/>
      <c r="DI23" s="30"/>
      <c r="DJ23" s="30"/>
      <c r="DK23" s="30"/>
      <c r="DL23" s="30"/>
      <c r="DM23" s="30"/>
      <c r="DN23" s="30"/>
      <c r="DO23" s="30"/>
      <c r="DP23" s="30"/>
      <c r="DQ23" s="30"/>
      <c r="DR23" s="30"/>
      <c r="DS23" s="30"/>
      <c r="DT23" s="30"/>
      <c r="DU23" s="30"/>
      <c r="DV23" s="30"/>
      <c r="DW23" s="30"/>
      <c r="DX23" s="30"/>
      <c r="DY23" s="30"/>
    </row>
    <row r="24" spans="1:129" ht="20" customHeight="1">
      <c r="I24" s="30"/>
      <c r="J24" s="30"/>
      <c r="K24" s="30"/>
      <c r="L24" s="30"/>
      <c r="M24" s="30"/>
      <c r="N24" s="30"/>
      <c r="O24" s="30"/>
      <c r="P24" s="30"/>
      <c r="Q24" s="30"/>
      <c r="R24" s="30"/>
      <c r="S24" s="30"/>
      <c r="T24" s="30"/>
      <c r="U24" s="30"/>
      <c r="V24" s="30"/>
      <c r="W24" s="30"/>
      <c r="X24" s="30"/>
      <c r="Y24" s="30"/>
      <c r="Z24" s="30"/>
      <c r="AA24" s="30"/>
      <c r="AB24" s="30"/>
      <c r="AC24" s="30">
        <f>C12</f>
        <v>0</v>
      </c>
      <c r="AD24" s="30">
        <f>C12</f>
        <v>0</v>
      </c>
      <c r="AE24" s="30">
        <f>C12</f>
        <v>0</v>
      </c>
      <c r="AF24" s="30">
        <f>C12</f>
        <v>0</v>
      </c>
      <c r="AG24" s="30">
        <f>C12</f>
        <v>0</v>
      </c>
      <c r="AH24" s="30">
        <f>C12</f>
        <v>0</v>
      </c>
      <c r="AI24" s="30">
        <f>C12</f>
        <v>0</v>
      </c>
      <c r="AJ24" s="30">
        <f>C12</f>
        <v>0</v>
      </c>
      <c r="AK24" s="30">
        <f>C12</f>
        <v>0</v>
      </c>
      <c r="AL24" s="30">
        <f>C12</f>
        <v>0</v>
      </c>
      <c r="AM24" s="30">
        <f>C12</f>
        <v>0</v>
      </c>
      <c r="AN24" s="30">
        <f>C12</f>
        <v>0</v>
      </c>
      <c r="AO24" s="30">
        <f>C12</f>
        <v>0</v>
      </c>
      <c r="AP24" s="30"/>
      <c r="AQ24" s="30">
        <f>C13</f>
        <v>0</v>
      </c>
      <c r="AR24" s="30">
        <f>C13</f>
        <v>0</v>
      </c>
      <c r="AS24" s="30">
        <f>C13</f>
        <v>0</v>
      </c>
      <c r="AT24" s="30">
        <f>C13</f>
        <v>0</v>
      </c>
      <c r="AU24" s="30">
        <f>C13</f>
        <v>0</v>
      </c>
      <c r="AV24" s="30">
        <f>C13</f>
        <v>0</v>
      </c>
      <c r="AW24" s="30">
        <f>C13</f>
        <v>0</v>
      </c>
      <c r="AX24" s="30">
        <f>C13</f>
        <v>0</v>
      </c>
      <c r="AY24" s="30">
        <f>C13</f>
        <v>0</v>
      </c>
      <c r="AZ24" s="30">
        <f>C13</f>
        <v>0</v>
      </c>
      <c r="BA24" s="30">
        <f>C13</f>
        <v>0</v>
      </c>
      <c r="BB24" s="30">
        <f>C13</f>
        <v>0</v>
      </c>
      <c r="BC24" s="30">
        <f>C13</f>
        <v>0</v>
      </c>
      <c r="BD24" s="30"/>
      <c r="BE24" s="30"/>
      <c r="BF24" s="30"/>
      <c r="BG24" s="30"/>
      <c r="BH24" s="30"/>
      <c r="BI24" s="30"/>
      <c r="BJ24" s="30"/>
      <c r="BK24" s="30"/>
      <c r="BL24" s="30"/>
      <c r="BM24" s="30"/>
      <c r="BN24" s="30"/>
      <c r="BO24" s="30"/>
      <c r="BP24" s="30"/>
      <c r="BQ24" s="30"/>
      <c r="BR24" s="30"/>
      <c r="BS24" s="30"/>
      <c r="BT24" s="30"/>
      <c r="BU24" s="30"/>
      <c r="BV24" s="30"/>
      <c r="BW24" s="30"/>
      <c r="BX24" s="30"/>
      <c r="BY24" s="40"/>
      <c r="BZ24" s="40"/>
      <c r="CA24" s="40"/>
      <c r="CB24" s="40"/>
      <c r="CC24" s="40"/>
      <c r="CD24" s="4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1"/>
      <c r="DS24" s="30"/>
      <c r="DT24" s="30"/>
      <c r="DU24" s="30"/>
      <c r="DV24" s="30"/>
      <c r="DW24" s="30"/>
      <c r="DX24" s="30"/>
      <c r="DY24" s="30"/>
    </row>
    <row r="25" spans="1:129" ht="20" customHeight="1">
      <c r="I25" s="30"/>
      <c r="J25" s="30"/>
      <c r="K25" s="30"/>
      <c r="L25" s="30"/>
      <c r="M25" s="30"/>
      <c r="N25" s="30"/>
      <c r="O25" s="30"/>
      <c r="P25" s="30"/>
      <c r="Q25" s="30"/>
      <c r="R25" s="30"/>
      <c r="S25" s="30"/>
      <c r="T25" s="30"/>
      <c r="U25" s="30"/>
      <c r="V25" s="30"/>
      <c r="W25" s="30"/>
      <c r="X25" s="30"/>
      <c r="Y25" s="30"/>
      <c r="Z25" s="30"/>
      <c r="AA25" s="30">
        <f>C12</f>
        <v>0</v>
      </c>
      <c r="AB25" s="30">
        <f>C12</f>
        <v>0</v>
      </c>
      <c r="AC25" s="32">
        <f>C12</f>
        <v>0</v>
      </c>
      <c r="AD25" s="30">
        <f>C12</f>
        <v>0</v>
      </c>
      <c r="AE25" s="30">
        <f>C12</f>
        <v>0</v>
      </c>
      <c r="AF25" s="30">
        <f>C12</f>
        <v>0</v>
      </c>
      <c r="AG25" s="30">
        <f>C12</f>
        <v>0</v>
      </c>
      <c r="AH25" s="30">
        <f>C12</f>
        <v>0</v>
      </c>
      <c r="AI25" s="30">
        <f>C12</f>
        <v>0</v>
      </c>
      <c r="AJ25" s="30">
        <f>C12</f>
        <v>0</v>
      </c>
      <c r="AK25" s="30">
        <f>C12</f>
        <v>0</v>
      </c>
      <c r="AL25" s="30">
        <f>C12</f>
        <v>0</v>
      </c>
      <c r="AM25" s="30">
        <f>C12</f>
        <v>0</v>
      </c>
      <c r="AN25" s="30">
        <f>C12</f>
        <v>0</v>
      </c>
      <c r="AO25" s="30">
        <f>C12</f>
        <v>0</v>
      </c>
      <c r="AP25" s="30"/>
      <c r="AQ25" s="30">
        <f>C13</f>
        <v>0</v>
      </c>
      <c r="AR25" s="30">
        <f>C13</f>
        <v>0</v>
      </c>
      <c r="AS25" s="30">
        <f>C13</f>
        <v>0</v>
      </c>
      <c r="AT25" s="30">
        <f>C13</f>
        <v>0</v>
      </c>
      <c r="AU25" s="30">
        <f>C13</f>
        <v>0</v>
      </c>
      <c r="AV25" s="30">
        <f>C13</f>
        <v>0</v>
      </c>
      <c r="AW25" s="30">
        <f>C13</f>
        <v>0</v>
      </c>
      <c r="AX25" s="30">
        <f>C13</f>
        <v>0</v>
      </c>
      <c r="AY25" s="30">
        <f>C13</f>
        <v>0</v>
      </c>
      <c r="AZ25" s="30">
        <f>C13</f>
        <v>0</v>
      </c>
      <c r="BA25" s="30">
        <f>C13</f>
        <v>0</v>
      </c>
      <c r="BB25" s="30">
        <f>C13</f>
        <v>0</v>
      </c>
      <c r="BC25" s="30">
        <f>C13</f>
        <v>0</v>
      </c>
      <c r="BD25" s="30">
        <f>C13</f>
        <v>0</v>
      </c>
      <c r="BE25" s="30">
        <f>C13</f>
        <v>0</v>
      </c>
      <c r="BF25" s="30"/>
      <c r="BG25" s="30"/>
      <c r="BH25" s="30"/>
      <c r="BI25" s="30"/>
      <c r="BJ25" s="30"/>
      <c r="BK25" s="30"/>
      <c r="BL25" s="30"/>
      <c r="BM25" s="30"/>
      <c r="BN25" s="30"/>
      <c r="BO25" s="30"/>
      <c r="BP25" s="30"/>
      <c r="BQ25" s="30"/>
      <c r="BR25" s="30"/>
      <c r="BS25" s="30"/>
      <c r="BT25" s="30"/>
      <c r="BU25" s="30"/>
      <c r="BV25" s="30"/>
      <c r="BW25" s="30"/>
      <c r="BX25" s="30"/>
      <c r="BY25" s="40"/>
      <c r="BZ25" s="40"/>
      <c r="CA25" s="40"/>
      <c r="CB25" s="40"/>
      <c r="CC25" s="40"/>
      <c r="CD25" s="4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2"/>
      <c r="DL25" s="30"/>
      <c r="DM25" s="30"/>
      <c r="DN25" s="30"/>
      <c r="DO25" s="32"/>
      <c r="DP25" s="32"/>
      <c r="DQ25" s="32"/>
      <c r="DR25" s="30"/>
      <c r="DS25" s="30"/>
      <c r="DT25" s="30"/>
      <c r="DU25" s="30"/>
      <c r="DV25" s="30"/>
      <c r="DW25" s="30"/>
      <c r="DX25" s="30"/>
      <c r="DY25" s="30"/>
    </row>
    <row r="26" spans="1:129" ht="20" customHeight="1">
      <c r="I26" s="30"/>
      <c r="J26" s="30"/>
      <c r="K26" s="30"/>
      <c r="L26" s="30"/>
      <c r="M26" s="30"/>
      <c r="N26" s="30"/>
      <c r="O26" s="30"/>
      <c r="P26" s="30"/>
      <c r="Q26" s="30"/>
      <c r="R26" s="30"/>
      <c r="S26" s="30"/>
      <c r="T26" s="30"/>
      <c r="U26" s="30"/>
      <c r="V26" s="30"/>
      <c r="W26" s="30"/>
      <c r="X26" s="30"/>
      <c r="Y26" s="30">
        <f>C12</f>
        <v>0</v>
      </c>
      <c r="Z26" s="30">
        <f>C12</f>
        <v>0</v>
      </c>
      <c r="AA26" s="30">
        <f>C12</f>
        <v>0</v>
      </c>
      <c r="AB26" s="30">
        <f>C12</f>
        <v>0</v>
      </c>
      <c r="AC26" s="30">
        <f>C12</f>
        <v>0</v>
      </c>
      <c r="AD26" s="30">
        <f>C12</f>
        <v>0</v>
      </c>
      <c r="AE26" s="30">
        <f>C12</f>
        <v>0</v>
      </c>
      <c r="AF26" s="30">
        <f>C12</f>
        <v>0</v>
      </c>
      <c r="AG26" s="30">
        <f>C12</f>
        <v>0</v>
      </c>
      <c r="AH26" s="30">
        <f>C12</f>
        <v>0</v>
      </c>
      <c r="AI26" s="30">
        <f>C12</f>
        <v>0</v>
      </c>
      <c r="AJ26" s="30">
        <f>C12</f>
        <v>0</v>
      </c>
      <c r="AK26" s="30">
        <f>C12</f>
        <v>0</v>
      </c>
      <c r="AL26" s="30">
        <f>C12</f>
        <v>0</v>
      </c>
      <c r="AM26" s="30">
        <f>C12</f>
        <v>0</v>
      </c>
      <c r="AN26" s="30">
        <f>C12</f>
        <v>0</v>
      </c>
      <c r="AO26" s="30">
        <f>C12</f>
        <v>0</v>
      </c>
      <c r="AP26" s="30"/>
      <c r="AQ26" s="30">
        <f>C13</f>
        <v>0</v>
      </c>
      <c r="AR26" s="30">
        <f>C13</f>
        <v>0</v>
      </c>
      <c r="AS26" s="30">
        <f>C13</f>
        <v>0</v>
      </c>
      <c r="AT26" s="30">
        <f>C13</f>
        <v>0</v>
      </c>
      <c r="AU26" s="30">
        <f>C13</f>
        <v>0</v>
      </c>
      <c r="AV26" s="30">
        <f>C13</f>
        <v>0</v>
      </c>
      <c r="AW26" s="30">
        <f>C13</f>
        <v>0</v>
      </c>
      <c r="AX26" s="30">
        <f>C13</f>
        <v>0</v>
      </c>
      <c r="AY26" s="30">
        <f>C13</f>
        <v>0</v>
      </c>
      <c r="AZ26" s="30">
        <f>C13</f>
        <v>0</v>
      </c>
      <c r="BA26" s="30">
        <f>C13</f>
        <v>0</v>
      </c>
      <c r="BB26" s="30">
        <f>C13</f>
        <v>0</v>
      </c>
      <c r="BC26" s="30">
        <f>C13</f>
        <v>0</v>
      </c>
      <c r="BD26" s="30">
        <f>C13</f>
        <v>0</v>
      </c>
      <c r="BE26" s="30">
        <f>C13</f>
        <v>0</v>
      </c>
      <c r="BF26" s="30">
        <f>C13</f>
        <v>0</v>
      </c>
      <c r="BG26" s="30"/>
      <c r="BH26" s="30"/>
      <c r="BI26" s="30"/>
      <c r="BJ26" s="30"/>
      <c r="BK26" s="30"/>
      <c r="BL26" s="30"/>
      <c r="BM26" s="30"/>
      <c r="BN26" s="30"/>
      <c r="BO26" s="30"/>
      <c r="BP26" s="30"/>
      <c r="BQ26" s="30"/>
      <c r="BR26" s="30"/>
      <c r="BS26" s="30"/>
      <c r="BT26" s="30"/>
      <c r="BU26" s="30"/>
      <c r="BV26" s="30"/>
      <c r="BW26" s="30"/>
      <c r="BX26" s="30"/>
      <c r="BY26" s="40"/>
      <c r="BZ26" s="40"/>
      <c r="CA26" s="40"/>
      <c r="CB26" s="40"/>
      <c r="CC26" s="40"/>
      <c r="CD26" s="4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row>
    <row r="27" spans="1:129" ht="20" customHeight="1">
      <c r="I27" s="30"/>
      <c r="J27" s="30"/>
      <c r="K27" s="30"/>
      <c r="L27" s="30"/>
      <c r="M27" s="30"/>
      <c r="N27" s="30"/>
      <c r="O27" s="30"/>
      <c r="P27" s="30"/>
      <c r="Q27" s="30"/>
      <c r="R27" s="30"/>
      <c r="S27" s="30"/>
      <c r="T27" s="30"/>
      <c r="U27" s="30"/>
      <c r="V27" s="30"/>
      <c r="W27" s="30">
        <f>C12</f>
        <v>0</v>
      </c>
      <c r="X27" s="30">
        <f>C12</f>
        <v>0</v>
      </c>
      <c r="Y27" s="30">
        <f>C12</f>
        <v>0</v>
      </c>
      <c r="Z27" s="30">
        <f>C12</f>
        <v>0</v>
      </c>
      <c r="AA27" s="30">
        <f>C12</f>
        <v>0</v>
      </c>
      <c r="AB27" s="30">
        <f>C12</f>
        <v>0</v>
      </c>
      <c r="AC27" s="30">
        <f>C12</f>
        <v>0</v>
      </c>
      <c r="AD27" s="30">
        <f>C12</f>
        <v>0</v>
      </c>
      <c r="AE27" s="30">
        <f>C12</f>
        <v>0</v>
      </c>
      <c r="AF27" s="30">
        <f>C12</f>
        <v>0</v>
      </c>
      <c r="AG27" s="30">
        <f>C12</f>
        <v>0</v>
      </c>
      <c r="AH27" s="30">
        <f>C12</f>
        <v>0</v>
      </c>
      <c r="AI27" s="30">
        <f>C12</f>
        <v>0</v>
      </c>
      <c r="AJ27" s="30">
        <f>C12</f>
        <v>0</v>
      </c>
      <c r="AK27" s="30">
        <f>C12</f>
        <v>0</v>
      </c>
      <c r="AL27" s="30">
        <f>C12</f>
        <v>0</v>
      </c>
      <c r="AM27" s="30">
        <f>C12</f>
        <v>0</v>
      </c>
      <c r="AN27" s="30">
        <f>C12</f>
        <v>0</v>
      </c>
      <c r="AO27" s="30">
        <f>C12</f>
        <v>0</v>
      </c>
      <c r="AP27" s="30"/>
      <c r="AQ27" s="30">
        <f>C13</f>
        <v>0</v>
      </c>
      <c r="AR27" s="30">
        <f>C13</f>
        <v>0</v>
      </c>
      <c r="AS27" s="30">
        <f>C13</f>
        <v>0</v>
      </c>
      <c r="AT27" s="30">
        <f>C13</f>
        <v>0</v>
      </c>
      <c r="AU27" s="30">
        <f>C13</f>
        <v>0</v>
      </c>
      <c r="AV27" s="30">
        <f>C13</f>
        <v>0</v>
      </c>
      <c r="AW27" s="30">
        <f>C13</f>
        <v>0</v>
      </c>
      <c r="AX27" s="30">
        <f>C13</f>
        <v>0</v>
      </c>
      <c r="AY27" s="30">
        <f>C13</f>
        <v>0</v>
      </c>
      <c r="AZ27" s="30">
        <f>C13</f>
        <v>0</v>
      </c>
      <c r="BA27" s="30">
        <f>C13</f>
        <v>0</v>
      </c>
      <c r="BB27" s="30">
        <f>C13</f>
        <v>0</v>
      </c>
      <c r="BC27" s="30">
        <f>C13</f>
        <v>0</v>
      </c>
      <c r="BD27" s="30">
        <f>C13</f>
        <v>0</v>
      </c>
      <c r="BE27" s="30">
        <f>C13</f>
        <v>0</v>
      </c>
      <c r="BF27" s="30">
        <f>C13</f>
        <v>0</v>
      </c>
      <c r="BG27" s="30">
        <f>C13</f>
        <v>0</v>
      </c>
      <c r="BH27" s="30">
        <f>C13</f>
        <v>0</v>
      </c>
      <c r="BI27" s="30"/>
      <c r="BJ27" s="30"/>
      <c r="BK27" s="30"/>
      <c r="BL27" s="30"/>
      <c r="BM27" s="30"/>
      <c r="BN27" s="30"/>
      <c r="BO27" s="30"/>
      <c r="BP27" s="30"/>
      <c r="BQ27" s="30"/>
      <c r="BR27" s="30"/>
      <c r="BS27" s="30"/>
      <c r="BT27" s="30"/>
      <c r="BU27" s="30"/>
      <c r="BV27" s="30"/>
      <c r="BW27" s="30"/>
      <c r="BX27" s="30"/>
      <c r="BY27" s="40"/>
      <c r="BZ27" s="40"/>
      <c r="CA27" s="40"/>
      <c r="CB27" s="40"/>
      <c r="CC27" s="40"/>
      <c r="CD27" s="4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row>
    <row r="28" spans="1:129" ht="20" customHeight="1">
      <c r="I28" s="30"/>
      <c r="J28" s="30"/>
      <c r="K28" s="30"/>
      <c r="L28" s="30"/>
      <c r="M28" s="30"/>
      <c r="N28" s="30"/>
      <c r="O28" s="30"/>
      <c r="P28" s="30"/>
      <c r="Q28" s="30"/>
      <c r="R28" s="30"/>
      <c r="S28" s="30"/>
      <c r="T28" s="30"/>
      <c r="U28" s="30"/>
      <c r="V28" s="30">
        <f>C12</f>
        <v>0</v>
      </c>
      <c r="W28" s="30">
        <f>C12</f>
        <v>0</v>
      </c>
      <c r="X28" s="30">
        <f>C12</f>
        <v>0</v>
      </c>
      <c r="Y28" s="30">
        <f>C12</f>
        <v>0</v>
      </c>
      <c r="Z28" s="30">
        <f>C12</f>
        <v>0</v>
      </c>
      <c r="AA28" s="30">
        <f>C12</f>
        <v>0</v>
      </c>
      <c r="AB28" s="30">
        <f>C12</f>
        <v>0</v>
      </c>
      <c r="AC28" s="30">
        <f>C12</f>
        <v>0</v>
      </c>
      <c r="AD28" s="30">
        <f>C12</f>
        <v>0</v>
      </c>
      <c r="AE28" s="30">
        <f>C12</f>
        <v>0</v>
      </c>
      <c r="AF28" s="30">
        <f>C12</f>
        <v>0</v>
      </c>
      <c r="AG28" s="30">
        <f>C12</f>
        <v>0</v>
      </c>
      <c r="AH28" s="30">
        <f>C12</f>
        <v>0</v>
      </c>
      <c r="AI28" s="30">
        <f>C12</f>
        <v>0</v>
      </c>
      <c r="AJ28" s="30">
        <f>C12</f>
        <v>0</v>
      </c>
      <c r="AK28" s="30">
        <f>C12</f>
        <v>0</v>
      </c>
      <c r="AL28" s="30">
        <f>C12</f>
        <v>0</v>
      </c>
      <c r="AM28" s="30">
        <f>C12</f>
        <v>0</v>
      </c>
      <c r="AN28" s="30">
        <f>C12</f>
        <v>0</v>
      </c>
      <c r="AO28" s="30">
        <f>C12</f>
        <v>0</v>
      </c>
      <c r="AP28" s="30"/>
      <c r="AQ28" s="30">
        <f>C13</f>
        <v>0</v>
      </c>
      <c r="AR28" s="30">
        <f>C13</f>
        <v>0</v>
      </c>
      <c r="AS28" s="30">
        <f>C13</f>
        <v>0</v>
      </c>
      <c r="AT28" s="30">
        <f>C13</f>
        <v>0</v>
      </c>
      <c r="AU28" s="30">
        <f>C13</f>
        <v>0</v>
      </c>
      <c r="AV28" s="30">
        <f>C13</f>
        <v>0</v>
      </c>
      <c r="AW28" s="30">
        <f>C13</f>
        <v>0</v>
      </c>
      <c r="AX28" s="30">
        <f>C13</f>
        <v>0</v>
      </c>
      <c r="AY28" s="30">
        <f>C13</f>
        <v>0</v>
      </c>
      <c r="AZ28" s="30">
        <f>C13</f>
        <v>0</v>
      </c>
      <c r="BA28" s="30">
        <f>C13</f>
        <v>0</v>
      </c>
      <c r="BB28" s="30">
        <f>C13</f>
        <v>0</v>
      </c>
      <c r="BC28" s="30">
        <f>C13</f>
        <v>0</v>
      </c>
      <c r="BD28" s="30">
        <f>C13</f>
        <v>0</v>
      </c>
      <c r="BE28" s="30">
        <f>C13</f>
        <v>0</v>
      </c>
      <c r="BF28" s="30">
        <f>C13</f>
        <v>0</v>
      </c>
      <c r="BG28" s="30">
        <f>C13</f>
        <v>0</v>
      </c>
      <c r="BH28" s="30">
        <f>C13</f>
        <v>0</v>
      </c>
      <c r="BI28" s="30">
        <f>C13</f>
        <v>0</v>
      </c>
      <c r="BJ28" s="30"/>
      <c r="BK28" s="30"/>
      <c r="BL28" s="30"/>
      <c r="BM28" s="30"/>
      <c r="BN28" s="30"/>
      <c r="BO28" s="30"/>
      <c r="BP28" s="30"/>
      <c r="BQ28" s="30"/>
      <c r="BR28" s="30"/>
      <c r="BS28" s="30"/>
      <c r="BT28" s="30"/>
      <c r="BU28" s="30"/>
      <c r="BV28" s="30"/>
      <c r="BW28" s="30"/>
      <c r="BX28" s="30"/>
      <c r="BY28" s="40"/>
      <c r="BZ28" s="40"/>
      <c r="CA28" s="40"/>
      <c r="CB28" s="40"/>
      <c r="CC28" s="40"/>
      <c r="CD28" s="4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row>
    <row r="29" spans="1:129" ht="20" customHeight="1">
      <c r="I29" s="30"/>
      <c r="J29" s="30"/>
      <c r="K29" s="30"/>
      <c r="L29" s="30"/>
      <c r="M29" s="30"/>
      <c r="N29" s="30"/>
      <c r="O29" s="30"/>
      <c r="P29" s="30"/>
      <c r="Q29" s="30"/>
      <c r="R29" s="30"/>
      <c r="S29" s="30"/>
      <c r="T29" s="30"/>
      <c r="U29" s="30"/>
      <c r="V29" s="30">
        <f>C12</f>
        <v>0</v>
      </c>
      <c r="W29" s="30">
        <f>C12</f>
        <v>0</v>
      </c>
      <c r="X29" s="30">
        <f>C12</f>
        <v>0</v>
      </c>
      <c r="Y29" s="30">
        <f>C12</f>
        <v>0</v>
      </c>
      <c r="Z29" s="30">
        <f>C12</f>
        <v>0</v>
      </c>
      <c r="AA29" s="30">
        <f>C12</f>
        <v>0</v>
      </c>
      <c r="AB29" s="30">
        <f>C12</f>
        <v>0</v>
      </c>
      <c r="AC29" s="32">
        <f>C12</f>
        <v>0</v>
      </c>
      <c r="AD29" s="30">
        <f>C12</f>
        <v>0</v>
      </c>
      <c r="AE29" s="30">
        <f>C12</f>
        <v>0</v>
      </c>
      <c r="AF29" s="30">
        <f>C12</f>
        <v>0</v>
      </c>
      <c r="AG29" s="30">
        <f>C12</f>
        <v>0</v>
      </c>
      <c r="AH29" s="30">
        <f>C12</f>
        <v>0</v>
      </c>
      <c r="AI29" s="30">
        <f>C12</f>
        <v>0</v>
      </c>
      <c r="AJ29" s="30">
        <f>C12</f>
        <v>0</v>
      </c>
      <c r="AK29" s="30">
        <f>C12</f>
        <v>0</v>
      </c>
      <c r="AL29" s="30">
        <f>C12</f>
        <v>0</v>
      </c>
      <c r="AM29" s="30">
        <f>C12</f>
        <v>0</v>
      </c>
      <c r="AN29" s="30">
        <f>C12</f>
        <v>0</v>
      </c>
      <c r="AO29" s="30">
        <f>C12</f>
        <v>0</v>
      </c>
      <c r="AP29" s="30"/>
      <c r="AQ29" s="30">
        <f>C13</f>
        <v>0</v>
      </c>
      <c r="AR29" s="30">
        <f>C13</f>
        <v>0</v>
      </c>
      <c r="AS29" s="30">
        <f>C13</f>
        <v>0</v>
      </c>
      <c r="AT29" s="30">
        <f>C13</f>
        <v>0</v>
      </c>
      <c r="AU29" s="30">
        <f>C13</f>
        <v>0</v>
      </c>
      <c r="AV29" s="30">
        <f>C13</f>
        <v>0</v>
      </c>
      <c r="AW29" s="30">
        <f>C13</f>
        <v>0</v>
      </c>
      <c r="AX29" s="30">
        <f>C13</f>
        <v>0</v>
      </c>
      <c r="AY29" s="30">
        <f>C13</f>
        <v>0</v>
      </c>
      <c r="AZ29" s="30">
        <f>C13</f>
        <v>0</v>
      </c>
      <c r="BA29" s="30">
        <f>C13</f>
        <v>0</v>
      </c>
      <c r="BB29" s="30">
        <f>C13</f>
        <v>0</v>
      </c>
      <c r="BC29" s="30">
        <f>C13</f>
        <v>0</v>
      </c>
      <c r="BD29" s="30">
        <f>C13</f>
        <v>0</v>
      </c>
      <c r="BE29" s="30">
        <f>C13</f>
        <v>0</v>
      </c>
      <c r="BF29" s="30">
        <f>C13</f>
        <v>0</v>
      </c>
      <c r="BG29" s="30">
        <f>C13</f>
        <v>0</v>
      </c>
      <c r="BH29" s="30">
        <f>C13</f>
        <v>0</v>
      </c>
      <c r="BI29" s="30">
        <f>C13</f>
        <v>0</v>
      </c>
      <c r="BJ29" s="30">
        <f>C13</f>
        <v>0</v>
      </c>
      <c r="BK29" s="30"/>
      <c r="BL29" s="30"/>
      <c r="BM29" s="30"/>
      <c r="BN29" s="30"/>
      <c r="BO29" s="30"/>
      <c r="BP29" s="30"/>
      <c r="BQ29" s="30"/>
      <c r="BR29" s="30"/>
      <c r="BS29" s="30"/>
      <c r="BT29" s="30"/>
      <c r="BU29" s="30"/>
      <c r="BV29" s="30"/>
      <c r="BW29" s="30"/>
      <c r="BX29" s="30"/>
      <c r="BY29" s="40"/>
      <c r="BZ29" s="40"/>
      <c r="CA29" s="40"/>
      <c r="CB29" s="40"/>
      <c r="CC29" s="40"/>
      <c r="CD29" s="40"/>
      <c r="CH29" s="30"/>
      <c r="CI29" s="30"/>
      <c r="CJ29" s="30"/>
      <c r="CK29" s="30"/>
      <c r="CL29" s="30"/>
      <c r="CM29" s="30"/>
      <c r="CN29" s="30"/>
      <c r="CO29" s="30"/>
      <c r="CP29" s="30"/>
      <c r="CQ29" s="30"/>
      <c r="CR29" s="30"/>
      <c r="CS29" s="30"/>
      <c r="CT29" s="30"/>
      <c r="CU29" s="30"/>
      <c r="CV29" s="30"/>
      <c r="CW29" s="30"/>
      <c r="CX29" s="30"/>
      <c r="CY29" s="30"/>
      <c r="CZ29" s="30"/>
      <c r="DA29" s="30"/>
      <c r="DB29" s="32"/>
      <c r="DC29" s="30"/>
      <c r="DD29" s="30"/>
      <c r="DE29" s="30"/>
      <c r="DF29" s="30"/>
      <c r="DG29" s="30"/>
      <c r="DH29" s="30"/>
      <c r="DI29" s="30"/>
      <c r="DJ29" s="30"/>
      <c r="DK29" s="30"/>
      <c r="DL29" s="30"/>
      <c r="DM29" s="30"/>
      <c r="DN29" s="30"/>
      <c r="DO29" s="30"/>
      <c r="DP29" s="30"/>
      <c r="DQ29" s="30"/>
      <c r="DR29" s="30"/>
      <c r="DS29" s="30"/>
      <c r="DT29" s="30"/>
      <c r="DU29" s="30"/>
      <c r="DV29" s="30"/>
      <c r="DW29" s="30"/>
      <c r="DX29" s="30"/>
      <c r="DY29" s="30"/>
    </row>
    <row r="30" spans="1:129" ht="20" customHeight="1">
      <c r="M30" s="30"/>
      <c r="N30" s="30"/>
      <c r="O30" s="30"/>
      <c r="P30" s="30"/>
      <c r="Q30" s="30"/>
      <c r="R30" s="30"/>
      <c r="S30" s="30"/>
      <c r="T30" s="30">
        <f>C18</f>
        <v>0</v>
      </c>
      <c r="U30" s="30">
        <f>C18</f>
        <v>0</v>
      </c>
      <c r="V30" s="30"/>
      <c r="W30" s="30">
        <f>C12</f>
        <v>0</v>
      </c>
      <c r="X30" s="30">
        <f>C12</f>
        <v>0</v>
      </c>
      <c r="Y30" s="30">
        <f>C12</f>
        <v>0</v>
      </c>
      <c r="Z30" s="30">
        <f>C12</f>
        <v>0</v>
      </c>
      <c r="AA30" s="30">
        <f>C12</f>
        <v>0</v>
      </c>
      <c r="AB30" s="30">
        <f>C12</f>
        <v>0</v>
      </c>
      <c r="AC30" s="30">
        <f>C12</f>
        <v>0</v>
      </c>
      <c r="AD30" s="30">
        <f>C12</f>
        <v>0</v>
      </c>
      <c r="AE30" s="30">
        <f>C12</f>
        <v>0</v>
      </c>
      <c r="AF30" s="30">
        <f>C12</f>
        <v>0</v>
      </c>
      <c r="AG30" s="30">
        <f>C12</f>
        <v>0</v>
      </c>
      <c r="AH30" s="30">
        <f>C12</f>
        <v>0</v>
      </c>
      <c r="AI30" s="30">
        <f>C12</f>
        <v>0</v>
      </c>
      <c r="AJ30" s="30">
        <f>C12</f>
        <v>0</v>
      </c>
      <c r="AK30" s="30">
        <f>C12</f>
        <v>0</v>
      </c>
      <c r="AL30" s="30">
        <f>C12</f>
        <v>0</v>
      </c>
      <c r="AM30" s="30">
        <f>C12</f>
        <v>0</v>
      </c>
      <c r="AN30" s="30">
        <f>C12</f>
        <v>0</v>
      </c>
      <c r="AO30" s="30">
        <f>C12</f>
        <v>0</v>
      </c>
      <c r="AP30" s="30"/>
      <c r="AQ30" s="30">
        <f>C13</f>
        <v>0</v>
      </c>
      <c r="AR30" s="30">
        <f>C13</f>
        <v>0</v>
      </c>
      <c r="AS30" s="30">
        <f>C13</f>
        <v>0</v>
      </c>
      <c r="AT30" s="30">
        <f>C13</f>
        <v>0</v>
      </c>
      <c r="AU30" s="30">
        <f>C13</f>
        <v>0</v>
      </c>
      <c r="AV30" s="30">
        <f>C13</f>
        <v>0</v>
      </c>
      <c r="AW30" s="30">
        <f>C13</f>
        <v>0</v>
      </c>
      <c r="AX30" s="30">
        <f>C13</f>
        <v>0</v>
      </c>
      <c r="AY30" s="30">
        <f>C13</f>
        <v>0</v>
      </c>
      <c r="AZ30" s="30">
        <f>C13</f>
        <v>0</v>
      </c>
      <c r="BA30" s="30">
        <f>C13</f>
        <v>0</v>
      </c>
      <c r="BB30" s="30">
        <f>C13</f>
        <v>0</v>
      </c>
      <c r="BC30" s="30">
        <f>C13</f>
        <v>0</v>
      </c>
      <c r="BD30" s="30">
        <f>C13</f>
        <v>0</v>
      </c>
      <c r="BE30" s="30">
        <f>C13</f>
        <v>0</v>
      </c>
      <c r="BF30" s="30">
        <f>C13</f>
        <v>0</v>
      </c>
      <c r="BG30" s="30">
        <f>C13</f>
        <v>0</v>
      </c>
      <c r="BH30" s="30">
        <f>C13</f>
        <v>0</v>
      </c>
      <c r="BI30" s="30">
        <f>C13</f>
        <v>0</v>
      </c>
      <c r="BJ30" s="30"/>
      <c r="BK30" s="30">
        <f>C14</f>
        <v>0</v>
      </c>
      <c r="BL30" s="30">
        <f>C14</f>
        <v>0</v>
      </c>
      <c r="BM30" s="30"/>
      <c r="BN30" s="30"/>
      <c r="BO30" s="30"/>
      <c r="BP30" s="30"/>
      <c r="BQ30" s="30"/>
      <c r="BR30" s="30"/>
      <c r="BS30" s="30"/>
      <c r="BT30" s="30"/>
      <c r="BU30" s="30"/>
      <c r="BV30" s="30"/>
      <c r="BW30" s="30"/>
      <c r="BX30" s="30"/>
      <c r="BY30" s="40"/>
      <c r="BZ30" s="40"/>
      <c r="CA30" s="40"/>
      <c r="CB30" s="40"/>
      <c r="CC30" s="40"/>
      <c r="CD30" s="4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row>
    <row r="31" spans="1:129" ht="20" customHeight="1">
      <c r="M31" s="30"/>
      <c r="N31" s="30"/>
      <c r="O31" s="30"/>
      <c r="P31" s="30"/>
      <c r="Q31" s="30"/>
      <c r="R31" s="30"/>
      <c r="S31" s="30">
        <f>C18</f>
        <v>0</v>
      </c>
      <c r="T31" s="30">
        <f>C18</f>
        <v>0</v>
      </c>
      <c r="U31" s="30">
        <f>C18</f>
        <v>0</v>
      </c>
      <c r="V31" s="30">
        <f>C18</f>
        <v>0</v>
      </c>
      <c r="W31" s="30">
        <f>C12</f>
        <v>0</v>
      </c>
      <c r="X31" s="30">
        <f>C12</f>
        <v>0</v>
      </c>
      <c r="Y31" s="30">
        <f>C12</f>
        <v>0</v>
      </c>
      <c r="Z31" s="30">
        <f>C12</f>
        <v>0</v>
      </c>
      <c r="AA31" s="30">
        <f>C12</f>
        <v>0</v>
      </c>
      <c r="AB31" s="30">
        <f>C12</f>
        <v>0</v>
      </c>
      <c r="AC31" s="30">
        <f>C12</f>
        <v>0</v>
      </c>
      <c r="AD31" s="30">
        <f>C12</f>
        <v>0</v>
      </c>
      <c r="AE31" s="30">
        <f>C12</f>
        <v>0</v>
      </c>
      <c r="AF31" s="30">
        <f>C12</f>
        <v>0</v>
      </c>
      <c r="AG31" s="30">
        <f>C12</f>
        <v>0</v>
      </c>
      <c r="AH31" s="30">
        <f>C12</f>
        <v>0</v>
      </c>
      <c r="AI31" s="30">
        <f>C12</f>
        <v>0</v>
      </c>
      <c r="AJ31" s="30">
        <f>C12</f>
        <v>0</v>
      </c>
      <c r="AK31" s="30">
        <f>C12</f>
        <v>0</v>
      </c>
      <c r="AL31" s="30">
        <f>C12</f>
        <v>0</v>
      </c>
      <c r="AM31" s="30">
        <f>C12</f>
        <v>0</v>
      </c>
      <c r="AN31" s="30">
        <f>C12</f>
        <v>0</v>
      </c>
      <c r="AO31" s="30">
        <f>C12</f>
        <v>0</v>
      </c>
      <c r="AP31" s="30"/>
      <c r="AQ31" s="30">
        <f>C13</f>
        <v>0</v>
      </c>
      <c r="AR31" s="30">
        <f>C13</f>
        <v>0</v>
      </c>
      <c r="AS31" s="30">
        <f>C13</f>
        <v>0</v>
      </c>
      <c r="AT31" s="30">
        <f>C13</f>
        <v>0</v>
      </c>
      <c r="AU31" s="30">
        <f>C13</f>
        <v>0</v>
      </c>
      <c r="AV31" s="30">
        <f>C13</f>
        <v>0</v>
      </c>
      <c r="AW31" s="30">
        <f>C13</f>
        <v>0</v>
      </c>
      <c r="AX31" s="30">
        <f>C13</f>
        <v>0</v>
      </c>
      <c r="AY31" s="30">
        <f>C13</f>
        <v>0</v>
      </c>
      <c r="AZ31" s="30">
        <f>C13</f>
        <v>0</v>
      </c>
      <c r="BA31" s="30">
        <f>C13</f>
        <v>0</v>
      </c>
      <c r="BB31" s="30">
        <f>C13</f>
        <v>0</v>
      </c>
      <c r="BC31" s="30">
        <f>C13</f>
        <v>0</v>
      </c>
      <c r="BD31" s="30">
        <f>C13</f>
        <v>0</v>
      </c>
      <c r="BE31" s="30">
        <f>C13</f>
        <v>0</v>
      </c>
      <c r="BF31" s="30">
        <f>C13</f>
        <v>0</v>
      </c>
      <c r="BG31" s="30">
        <f>C13</f>
        <v>0</v>
      </c>
      <c r="BH31" s="30">
        <f>C13</f>
        <v>0</v>
      </c>
      <c r="BI31" s="30">
        <f>C13</f>
        <v>0</v>
      </c>
      <c r="BJ31" s="30">
        <f>C14</f>
        <v>0</v>
      </c>
      <c r="BK31" s="30">
        <f>C14</f>
        <v>0</v>
      </c>
      <c r="BL31" s="30">
        <f>C14</f>
        <v>0</v>
      </c>
      <c r="BM31" s="30">
        <f>C14</f>
        <v>0</v>
      </c>
      <c r="BN31" s="30"/>
      <c r="BO31" s="30"/>
      <c r="BP31" s="30"/>
      <c r="BQ31" s="30"/>
      <c r="BR31" s="30"/>
      <c r="BS31" s="30"/>
      <c r="BT31" s="30"/>
      <c r="BU31" s="30"/>
      <c r="BV31" s="30"/>
      <c r="BW31" s="30"/>
      <c r="BX31" s="30"/>
      <c r="BY31" s="40"/>
      <c r="BZ31" s="40"/>
      <c r="CA31" s="40"/>
      <c r="CB31" s="40"/>
      <c r="CC31" s="40"/>
      <c r="CD31" s="4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row>
    <row r="32" spans="1:129" ht="20" customHeight="1">
      <c r="M32" s="30"/>
      <c r="N32" s="30"/>
      <c r="O32" s="30"/>
      <c r="P32" s="30"/>
      <c r="Q32" s="30"/>
      <c r="R32" s="30">
        <f>C18</f>
        <v>0</v>
      </c>
      <c r="S32" s="30">
        <f>C18</f>
        <v>0</v>
      </c>
      <c r="T32" s="30">
        <f>C18</f>
        <v>0</v>
      </c>
      <c r="U32" s="30">
        <f>C18</f>
        <v>0</v>
      </c>
      <c r="V32" s="30">
        <f>C18</f>
        <v>0</v>
      </c>
      <c r="W32" s="30">
        <f>C18</f>
        <v>0</v>
      </c>
      <c r="X32" s="30">
        <f>C12</f>
        <v>0</v>
      </c>
      <c r="Y32" s="30">
        <f>C12</f>
        <v>0</v>
      </c>
      <c r="Z32" s="30">
        <f>C12</f>
        <v>0</v>
      </c>
      <c r="AA32" s="30">
        <f>C12</f>
        <v>0</v>
      </c>
      <c r="AB32" s="30">
        <f>C12</f>
        <v>0</v>
      </c>
      <c r="AC32" s="30">
        <f>C12</f>
        <v>0</v>
      </c>
      <c r="AD32" s="30">
        <f>C12</f>
        <v>0</v>
      </c>
      <c r="AE32" s="30">
        <f>C12</f>
        <v>0</v>
      </c>
      <c r="AF32" s="30">
        <f>C12</f>
        <v>0</v>
      </c>
      <c r="AG32" s="30">
        <f>C12</f>
        <v>0</v>
      </c>
      <c r="AH32" s="30">
        <f>C12</f>
        <v>0</v>
      </c>
      <c r="AI32" s="30">
        <f>C12</f>
        <v>0</v>
      </c>
      <c r="AJ32" s="30">
        <f>C12</f>
        <v>0</v>
      </c>
      <c r="AK32" s="30">
        <f>C12</f>
        <v>0</v>
      </c>
      <c r="AL32" s="30">
        <f>C12</f>
        <v>0</v>
      </c>
      <c r="AM32" s="30">
        <f>C12</f>
        <v>0</v>
      </c>
      <c r="AN32" s="30">
        <f>C12</f>
        <v>0</v>
      </c>
      <c r="AO32" s="30">
        <f>C12</f>
        <v>0</v>
      </c>
      <c r="AP32" s="30"/>
      <c r="AQ32" s="30">
        <f>C13</f>
        <v>0</v>
      </c>
      <c r="AR32" s="30">
        <f>C13</f>
        <v>0</v>
      </c>
      <c r="AS32" s="30">
        <f>C13</f>
        <v>0</v>
      </c>
      <c r="AT32" s="30">
        <f>C13</f>
        <v>0</v>
      </c>
      <c r="AU32" s="30">
        <f>C13</f>
        <v>0</v>
      </c>
      <c r="AV32" s="30">
        <f>C13</f>
        <v>0</v>
      </c>
      <c r="AW32" s="30">
        <f>C13</f>
        <v>0</v>
      </c>
      <c r="AX32" s="30">
        <f>C13</f>
        <v>0</v>
      </c>
      <c r="AY32" s="30">
        <f>C13</f>
        <v>0</v>
      </c>
      <c r="AZ32" s="30">
        <f>C13</f>
        <v>0</v>
      </c>
      <c r="BA32" s="30">
        <f>C13</f>
        <v>0</v>
      </c>
      <c r="BB32" s="30">
        <f>C13</f>
        <v>0</v>
      </c>
      <c r="BC32" s="30">
        <f>C13</f>
        <v>0</v>
      </c>
      <c r="BD32" s="30">
        <f>C13</f>
        <v>0</v>
      </c>
      <c r="BE32" s="30">
        <f>C13</f>
        <v>0</v>
      </c>
      <c r="BF32" s="30">
        <f>C13</f>
        <v>0</v>
      </c>
      <c r="BG32" s="30">
        <f>C13</f>
        <v>0</v>
      </c>
      <c r="BH32" s="30">
        <f>C13</f>
        <v>0</v>
      </c>
      <c r="BI32" s="30">
        <f>C14</f>
        <v>0</v>
      </c>
      <c r="BJ32" s="30">
        <f>C14</f>
        <v>0</v>
      </c>
      <c r="BK32" s="30">
        <f>C14</f>
        <v>0</v>
      </c>
      <c r="BL32" s="30">
        <f>C14</f>
        <v>0</v>
      </c>
      <c r="BM32" s="30">
        <f>C14</f>
        <v>0</v>
      </c>
      <c r="BN32" s="30">
        <f>C14</f>
        <v>0</v>
      </c>
      <c r="BO32" s="30"/>
      <c r="BP32" s="30"/>
      <c r="BQ32" s="30"/>
      <c r="BR32" s="30"/>
      <c r="BS32" s="30"/>
      <c r="BT32" s="30"/>
      <c r="BU32" s="30"/>
      <c r="BV32" s="30"/>
      <c r="BW32" s="30"/>
      <c r="BX32" s="30"/>
      <c r="BY32" s="40"/>
      <c r="BZ32" s="40"/>
      <c r="CA32" s="40"/>
      <c r="CB32" s="40"/>
      <c r="CC32" s="40"/>
      <c r="CD32" s="4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row>
    <row r="33" spans="10:129" ht="20" customHeight="1">
      <c r="M33" s="30"/>
      <c r="N33" s="30"/>
      <c r="O33" s="30"/>
      <c r="P33" s="30"/>
      <c r="Q33" s="30">
        <f>C18</f>
        <v>0</v>
      </c>
      <c r="R33" s="30">
        <f>C18</f>
        <v>0</v>
      </c>
      <c r="S33" s="30">
        <f>C18</f>
        <v>0</v>
      </c>
      <c r="T33" s="30">
        <f>C18</f>
        <v>0</v>
      </c>
      <c r="U33" s="30">
        <f>C18</f>
        <v>0</v>
      </c>
      <c r="V33" s="30">
        <f>C18</f>
        <v>0</v>
      </c>
      <c r="W33" s="30">
        <f>C18</f>
        <v>0</v>
      </c>
      <c r="X33" s="30">
        <f>C18</f>
        <v>0</v>
      </c>
      <c r="Y33" s="30">
        <f>C12</f>
        <v>0</v>
      </c>
      <c r="Z33" s="30">
        <f>C12</f>
        <v>0</v>
      </c>
      <c r="AA33" s="30">
        <f>C12</f>
        <v>0</v>
      </c>
      <c r="AB33" s="30">
        <f>C12</f>
        <v>0</v>
      </c>
      <c r="AC33" s="30">
        <f>C12</f>
        <v>0</v>
      </c>
      <c r="AD33" s="30">
        <f>C12</f>
        <v>0</v>
      </c>
      <c r="AE33" s="30">
        <f>C12</f>
        <v>0</v>
      </c>
      <c r="AF33" s="30">
        <f>C12</f>
        <v>0</v>
      </c>
      <c r="AG33" s="30">
        <f>C12</f>
        <v>0</v>
      </c>
      <c r="AH33" s="30">
        <f>C12</f>
        <v>0</v>
      </c>
      <c r="AI33" s="30">
        <f>C12</f>
        <v>0</v>
      </c>
      <c r="AJ33" s="30">
        <f>C12</f>
        <v>0</v>
      </c>
      <c r="AK33" s="30">
        <f>C12</f>
        <v>0</v>
      </c>
      <c r="AL33" s="30">
        <f>C12</f>
        <v>0</v>
      </c>
      <c r="AM33" s="30">
        <f>C12</f>
        <v>0</v>
      </c>
      <c r="AN33" s="30">
        <f>C12</f>
        <v>0</v>
      </c>
      <c r="AO33" s="30">
        <f>C12</f>
        <v>0</v>
      </c>
      <c r="AP33" s="30"/>
      <c r="AQ33" s="30">
        <f>C13</f>
        <v>0</v>
      </c>
      <c r="AR33" s="30">
        <f>C13</f>
        <v>0</v>
      </c>
      <c r="AS33" s="30">
        <f>C13</f>
        <v>0</v>
      </c>
      <c r="AT33" s="30">
        <f>C13</f>
        <v>0</v>
      </c>
      <c r="AU33" s="30">
        <f>C13</f>
        <v>0</v>
      </c>
      <c r="AV33" s="30">
        <f>C13</f>
        <v>0</v>
      </c>
      <c r="AW33" s="30">
        <f>C13</f>
        <v>0</v>
      </c>
      <c r="AX33" s="30">
        <f>C13</f>
        <v>0</v>
      </c>
      <c r="AY33" s="30">
        <f>C13</f>
        <v>0</v>
      </c>
      <c r="AZ33" s="30">
        <f>C13</f>
        <v>0</v>
      </c>
      <c r="BA33" s="30">
        <f>C13</f>
        <v>0</v>
      </c>
      <c r="BB33" s="30">
        <f>C13</f>
        <v>0</v>
      </c>
      <c r="BC33" s="30">
        <f>C13</f>
        <v>0</v>
      </c>
      <c r="BD33" s="30">
        <f>C13</f>
        <v>0</v>
      </c>
      <c r="BE33" s="30">
        <f>C13</f>
        <v>0</v>
      </c>
      <c r="BF33" s="30">
        <f>C13</f>
        <v>0</v>
      </c>
      <c r="BG33" s="30">
        <f>C13</f>
        <v>0</v>
      </c>
      <c r="BH33" s="30">
        <f>C14</f>
        <v>0</v>
      </c>
      <c r="BI33" s="30">
        <f>C14</f>
        <v>0</v>
      </c>
      <c r="BJ33" s="30">
        <f>C14</f>
        <v>0</v>
      </c>
      <c r="BK33" s="30">
        <f>C14</f>
        <v>0</v>
      </c>
      <c r="BL33" s="30">
        <f>C14</f>
        <v>0</v>
      </c>
      <c r="BM33" s="30">
        <f>C14</f>
        <v>0</v>
      </c>
      <c r="BN33" s="30">
        <f>C14</f>
        <v>0</v>
      </c>
      <c r="BO33" s="30">
        <f>C14</f>
        <v>0</v>
      </c>
      <c r="BP33" s="30"/>
      <c r="BQ33" s="30"/>
      <c r="BR33" s="30"/>
      <c r="BS33" s="30"/>
      <c r="BT33" s="30"/>
      <c r="BU33" s="30"/>
      <c r="BV33" s="30"/>
      <c r="BW33" s="30"/>
      <c r="BX33" s="30"/>
      <c r="BY33" s="40"/>
      <c r="BZ33" s="40"/>
      <c r="CA33" s="40"/>
      <c r="CB33" s="40"/>
      <c r="CC33" s="40"/>
      <c r="CD33" s="4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row>
    <row r="34" spans="10:129" ht="20" customHeight="1">
      <c r="M34" s="30"/>
      <c r="N34" s="30"/>
      <c r="O34" s="30"/>
      <c r="P34" s="30">
        <f>C18</f>
        <v>0</v>
      </c>
      <c r="Q34" s="30">
        <f>C18</f>
        <v>0</v>
      </c>
      <c r="R34" s="30">
        <f>C18</f>
        <v>0</v>
      </c>
      <c r="S34" s="30">
        <f>C18</f>
        <v>0</v>
      </c>
      <c r="T34" s="30">
        <f>C18</f>
        <v>0</v>
      </c>
      <c r="U34" s="30">
        <f>C18</f>
        <v>0</v>
      </c>
      <c r="V34" s="30">
        <f>C18</f>
        <v>0</v>
      </c>
      <c r="W34" s="30">
        <f>C18</f>
        <v>0</v>
      </c>
      <c r="X34" s="30">
        <f>C18</f>
        <v>0</v>
      </c>
      <c r="Y34" s="30">
        <f>C18</f>
        <v>0</v>
      </c>
      <c r="Z34" s="30">
        <f>C12</f>
        <v>0</v>
      </c>
      <c r="AA34" s="30">
        <f>C12</f>
        <v>0</v>
      </c>
      <c r="AB34" s="30">
        <f>C12</f>
        <v>0</v>
      </c>
      <c r="AC34" s="30">
        <f>C12</f>
        <v>0</v>
      </c>
      <c r="AD34" s="30">
        <f>C12</f>
        <v>0</v>
      </c>
      <c r="AE34" s="30">
        <f>C12</f>
        <v>0</v>
      </c>
      <c r="AF34" s="30">
        <f>C12</f>
        <v>0</v>
      </c>
      <c r="AG34" s="30">
        <f>C12</f>
        <v>0</v>
      </c>
      <c r="AH34" s="30">
        <f>C12</f>
        <v>0</v>
      </c>
      <c r="AI34" s="30">
        <f>C12</f>
        <v>0</v>
      </c>
      <c r="AJ34" s="30">
        <f>C12</f>
        <v>0</v>
      </c>
      <c r="AK34" s="30">
        <f>C12</f>
        <v>0</v>
      </c>
      <c r="AL34" s="30">
        <f>C12</f>
        <v>0</v>
      </c>
      <c r="AM34" s="30">
        <f>C12</f>
        <v>0</v>
      </c>
      <c r="AN34" s="30">
        <f>C12</f>
        <v>0</v>
      </c>
      <c r="AO34" s="30">
        <f>C12</f>
        <v>0</v>
      </c>
      <c r="AP34" s="30"/>
      <c r="AQ34" s="30">
        <f>C13</f>
        <v>0</v>
      </c>
      <c r="AR34" s="30">
        <f>C13</f>
        <v>0</v>
      </c>
      <c r="AS34" s="30">
        <f>C13</f>
        <v>0</v>
      </c>
      <c r="AT34" s="30">
        <f>C13</f>
        <v>0</v>
      </c>
      <c r="AU34" s="30">
        <f>C13</f>
        <v>0</v>
      </c>
      <c r="AV34" s="30">
        <f>C13</f>
        <v>0</v>
      </c>
      <c r="AW34" s="30">
        <f>C13</f>
        <v>0</v>
      </c>
      <c r="AX34" s="30">
        <f>C13</f>
        <v>0</v>
      </c>
      <c r="AY34" s="30">
        <f>C13</f>
        <v>0</v>
      </c>
      <c r="AZ34" s="30">
        <f>C13</f>
        <v>0</v>
      </c>
      <c r="BA34" s="30">
        <f>C13</f>
        <v>0</v>
      </c>
      <c r="BB34" s="30">
        <f>C13</f>
        <v>0</v>
      </c>
      <c r="BC34" s="30">
        <f>C13</f>
        <v>0</v>
      </c>
      <c r="BD34" s="30">
        <f>C13</f>
        <v>0</v>
      </c>
      <c r="BE34" s="30">
        <f>C13</f>
        <v>0</v>
      </c>
      <c r="BF34" s="30">
        <f>C13</f>
        <v>0</v>
      </c>
      <c r="BG34" s="30">
        <f>C13</f>
        <v>0</v>
      </c>
      <c r="BH34" s="30">
        <f>C14</f>
        <v>0</v>
      </c>
      <c r="BI34" s="30">
        <f>C14</f>
        <v>0</v>
      </c>
      <c r="BJ34" s="30">
        <f>C14</f>
        <v>0</v>
      </c>
      <c r="BK34" s="30">
        <f>C14</f>
        <v>0</v>
      </c>
      <c r="BL34" s="30">
        <f>C14</f>
        <v>0</v>
      </c>
      <c r="BM34" s="30">
        <f>C14</f>
        <v>0</v>
      </c>
      <c r="BN34" s="30">
        <f>C14</f>
        <v>0</v>
      </c>
      <c r="BO34" s="30">
        <f>C14</f>
        <v>0</v>
      </c>
      <c r="BP34" s="30"/>
      <c r="BQ34" s="30"/>
      <c r="BR34" s="30"/>
      <c r="BS34" s="30"/>
      <c r="BT34" s="30"/>
      <c r="BU34" s="30"/>
      <c r="BV34" s="30"/>
      <c r="BW34" s="30"/>
      <c r="BX34" s="30"/>
      <c r="BY34" s="40"/>
      <c r="BZ34" s="40"/>
      <c r="CA34" s="40"/>
      <c r="CB34" s="40"/>
      <c r="CC34" s="40"/>
      <c r="CD34" s="4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row>
    <row r="35" spans="10:129" ht="20" customHeight="1">
      <c r="M35" s="30"/>
      <c r="N35" s="30"/>
      <c r="O35" s="30">
        <f>C18</f>
        <v>0</v>
      </c>
      <c r="P35" s="30">
        <f>C18</f>
        <v>0</v>
      </c>
      <c r="Q35" s="30">
        <f>C18</f>
        <v>0</v>
      </c>
      <c r="R35" s="30">
        <f>C18</f>
        <v>0</v>
      </c>
      <c r="S35" s="30">
        <f>C18</f>
        <v>0</v>
      </c>
      <c r="T35" s="30">
        <f>C18</f>
        <v>0</v>
      </c>
      <c r="U35" s="30">
        <f>C18</f>
        <v>0</v>
      </c>
      <c r="V35" s="30">
        <f>C18</f>
        <v>0</v>
      </c>
      <c r="W35" s="30">
        <f>C18</f>
        <v>0</v>
      </c>
      <c r="X35" s="30">
        <f>C18</f>
        <v>0</v>
      </c>
      <c r="Y35" s="30">
        <f>C18</f>
        <v>0</v>
      </c>
      <c r="Z35" s="30"/>
      <c r="AA35" s="30">
        <f>C12</f>
        <v>0</v>
      </c>
      <c r="AB35" s="30">
        <f>C12</f>
        <v>0</v>
      </c>
      <c r="AC35" s="30">
        <f>C12</f>
        <v>0</v>
      </c>
      <c r="AD35" s="30">
        <f>C12</f>
        <v>0</v>
      </c>
      <c r="AE35" s="30">
        <f>C12</f>
        <v>0</v>
      </c>
      <c r="AF35" s="30">
        <f>C12</f>
        <v>0</v>
      </c>
      <c r="AG35" s="30">
        <f>C12</f>
        <v>0</v>
      </c>
      <c r="AH35" s="30">
        <f>C12</f>
        <v>0</v>
      </c>
      <c r="AI35" s="30">
        <f>C12</f>
        <v>0</v>
      </c>
      <c r="AJ35" s="30">
        <f>C12</f>
        <v>0</v>
      </c>
      <c r="AK35" s="30">
        <f>C12</f>
        <v>0</v>
      </c>
      <c r="AL35" s="30">
        <f>C12</f>
        <v>0</v>
      </c>
      <c r="AM35" s="30">
        <f>C12</f>
        <v>0</v>
      </c>
      <c r="AN35" s="30">
        <f>C12</f>
        <v>0</v>
      </c>
      <c r="AO35" s="30">
        <f>C12</f>
        <v>0</v>
      </c>
      <c r="AP35" s="30"/>
      <c r="AQ35" s="30">
        <f>C13</f>
        <v>0</v>
      </c>
      <c r="AR35" s="30">
        <f>C13</f>
        <v>0</v>
      </c>
      <c r="AS35" s="30">
        <f>C13</f>
        <v>0</v>
      </c>
      <c r="AT35" s="30">
        <f>C13</f>
        <v>0</v>
      </c>
      <c r="AU35" s="30">
        <f>C13</f>
        <v>0</v>
      </c>
      <c r="AV35" s="30">
        <f>C13</f>
        <v>0</v>
      </c>
      <c r="AW35" s="30">
        <f>C13</f>
        <v>0</v>
      </c>
      <c r="AX35" s="30">
        <f>C13</f>
        <v>0</v>
      </c>
      <c r="AY35" s="30">
        <f>C13</f>
        <v>0</v>
      </c>
      <c r="AZ35" s="30">
        <f>C13</f>
        <v>0</v>
      </c>
      <c r="BA35" s="30">
        <f>C13</f>
        <v>0</v>
      </c>
      <c r="BB35" s="30">
        <f>C13</f>
        <v>0</v>
      </c>
      <c r="BC35" s="30">
        <f>C13</f>
        <v>0</v>
      </c>
      <c r="BD35" s="30">
        <f>C13</f>
        <v>0</v>
      </c>
      <c r="BE35" s="30">
        <f>C13</f>
        <v>0</v>
      </c>
      <c r="BF35" s="30"/>
      <c r="BG35" s="30">
        <f>C14</f>
        <v>0</v>
      </c>
      <c r="BH35" s="30">
        <f>C14</f>
        <v>0</v>
      </c>
      <c r="BI35" s="30">
        <f>C14</f>
        <v>0</v>
      </c>
      <c r="BJ35" s="30">
        <f>C14</f>
        <v>0</v>
      </c>
      <c r="BK35" s="30">
        <f>C14</f>
        <v>0</v>
      </c>
      <c r="BL35" s="30">
        <f>C14</f>
        <v>0</v>
      </c>
      <c r="BM35" s="30">
        <f>C14</f>
        <v>0</v>
      </c>
      <c r="BN35" s="30">
        <f>C14</f>
        <v>0</v>
      </c>
      <c r="BO35" s="30">
        <f>C14</f>
        <v>0</v>
      </c>
      <c r="BP35" s="30">
        <f>C14</f>
        <v>0</v>
      </c>
      <c r="BQ35" s="30"/>
      <c r="BR35" s="30"/>
      <c r="BS35" s="30"/>
      <c r="BT35" s="30"/>
      <c r="BU35" s="30"/>
      <c r="BV35" s="30"/>
      <c r="BW35" s="30"/>
      <c r="BX35" s="30"/>
      <c r="BY35" s="40"/>
      <c r="BZ35" s="40"/>
      <c r="CA35" s="40"/>
      <c r="CB35" s="40"/>
      <c r="CC35" s="40"/>
      <c r="CD35" s="4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row>
    <row r="36" spans="10:129" ht="20" customHeight="1">
      <c r="M36" s="30"/>
      <c r="N36" s="30"/>
      <c r="O36" s="30">
        <f>C18</f>
        <v>0</v>
      </c>
      <c r="P36" s="30">
        <f>C18</f>
        <v>0</v>
      </c>
      <c r="Q36" s="30">
        <f>C18</f>
        <v>0</v>
      </c>
      <c r="R36" s="30">
        <f>C18</f>
        <v>0</v>
      </c>
      <c r="S36" s="30">
        <f>C18</f>
        <v>0</v>
      </c>
      <c r="T36" s="30">
        <f>C18</f>
        <v>0</v>
      </c>
      <c r="U36" s="30">
        <f>C18</f>
        <v>0</v>
      </c>
      <c r="V36" s="30">
        <f>C18</f>
        <v>0</v>
      </c>
      <c r="W36" s="30">
        <f>C18</f>
        <v>0</v>
      </c>
      <c r="X36" s="30">
        <f>C18</f>
        <v>0</v>
      </c>
      <c r="Y36" s="30">
        <f>C18</f>
        <v>0</v>
      </c>
      <c r="Z36" s="30">
        <f>C18</f>
        <v>0</v>
      </c>
      <c r="AA36" s="30">
        <f>C12</f>
        <v>0</v>
      </c>
      <c r="AB36" s="30">
        <f>C12</f>
        <v>0</v>
      </c>
      <c r="AC36" s="30">
        <f>C12</f>
        <v>0</v>
      </c>
      <c r="AD36" s="30">
        <f>C12</f>
        <v>0</v>
      </c>
      <c r="AE36" s="30">
        <f>C12</f>
        <v>0</v>
      </c>
      <c r="AF36" s="30">
        <f>C12</f>
        <v>0</v>
      </c>
      <c r="AG36" s="30">
        <f>C12</f>
        <v>0</v>
      </c>
      <c r="AH36" s="30">
        <f>C12</f>
        <v>0</v>
      </c>
      <c r="AI36" s="30">
        <f>C12</f>
        <v>0</v>
      </c>
      <c r="AJ36" s="30">
        <f>C12</f>
        <v>0</v>
      </c>
      <c r="AK36" s="30">
        <f>C2</f>
        <v>0</v>
      </c>
      <c r="AL36" s="30">
        <f>C2</f>
        <v>0</v>
      </c>
      <c r="AM36" s="30">
        <f>C2</f>
        <v>0</v>
      </c>
      <c r="AN36" s="30">
        <f>C2</f>
        <v>0</v>
      </c>
      <c r="AO36" s="30">
        <f>C2</f>
        <v>0</v>
      </c>
      <c r="AP36" s="30"/>
      <c r="AQ36" s="30">
        <f>C3</f>
        <v>0</v>
      </c>
      <c r="AR36" s="30">
        <f>C3</f>
        <v>0</v>
      </c>
      <c r="AS36" s="30">
        <f>C3</f>
        <v>0</v>
      </c>
      <c r="AT36" s="30">
        <f>C3</f>
        <v>0</v>
      </c>
      <c r="AU36" s="30">
        <f>C13</f>
        <v>0</v>
      </c>
      <c r="AV36" s="30">
        <f>C13</f>
        <v>0</v>
      </c>
      <c r="AW36" s="30">
        <f>C13</f>
        <v>0</v>
      </c>
      <c r="AX36" s="30">
        <f>C13</f>
        <v>0</v>
      </c>
      <c r="AY36" s="30">
        <f>C13</f>
        <v>0</v>
      </c>
      <c r="AZ36" s="30">
        <f>C13</f>
        <v>0</v>
      </c>
      <c r="BA36" s="30">
        <f>C13</f>
        <v>0</v>
      </c>
      <c r="BB36" s="30">
        <f>C13</f>
        <v>0</v>
      </c>
      <c r="BC36" s="30">
        <f>C13</f>
        <v>0</v>
      </c>
      <c r="BD36" s="30">
        <f>C13</f>
        <v>0</v>
      </c>
      <c r="BE36" s="30">
        <f>C13</f>
        <v>0</v>
      </c>
      <c r="BF36" s="30">
        <f>C14</f>
        <v>0</v>
      </c>
      <c r="BG36" s="30">
        <f>C14</f>
        <v>0</v>
      </c>
      <c r="BH36" s="30">
        <f>C14</f>
        <v>0</v>
      </c>
      <c r="BI36" s="30">
        <f>C14</f>
        <v>0</v>
      </c>
      <c r="BJ36" s="30">
        <f>C14</f>
        <v>0</v>
      </c>
      <c r="BK36" s="30">
        <f>C14</f>
        <v>0</v>
      </c>
      <c r="BL36" s="30">
        <f>C14</f>
        <v>0</v>
      </c>
      <c r="BM36" s="30">
        <f>C14</f>
        <v>0</v>
      </c>
      <c r="BN36" s="30">
        <f>C14</f>
        <v>0</v>
      </c>
      <c r="BO36" s="30">
        <f>C14</f>
        <v>0</v>
      </c>
      <c r="BP36" s="30">
        <f>C14</f>
        <v>0</v>
      </c>
      <c r="BQ36" s="30">
        <f>C14</f>
        <v>0</v>
      </c>
      <c r="BR36" s="30"/>
      <c r="BS36" s="30"/>
      <c r="BT36" s="30"/>
      <c r="BU36" s="30"/>
      <c r="BV36" s="30"/>
      <c r="BW36" s="30"/>
      <c r="BX36" s="30"/>
      <c r="BY36" s="40"/>
      <c r="BZ36" s="40"/>
      <c r="CA36" s="40"/>
      <c r="CB36" s="40"/>
      <c r="CC36" s="40"/>
      <c r="CD36" s="4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row>
    <row r="37" spans="10:129" ht="20" customHeight="1">
      <c r="M37" s="30"/>
      <c r="N37" s="30">
        <f>C18</f>
        <v>0</v>
      </c>
      <c r="O37" s="30">
        <f>C18</f>
        <v>0</v>
      </c>
      <c r="P37" s="30">
        <f>C18</f>
        <v>0</v>
      </c>
      <c r="Q37" s="30">
        <f>C18</f>
        <v>0</v>
      </c>
      <c r="R37" s="30">
        <f>C18</f>
        <v>0</v>
      </c>
      <c r="S37" s="30">
        <f>C18</f>
        <v>0</v>
      </c>
      <c r="T37" s="30">
        <f>C18</f>
        <v>0</v>
      </c>
      <c r="U37" s="30">
        <f>C18</f>
        <v>0</v>
      </c>
      <c r="V37" s="30">
        <f>C18</f>
        <v>0</v>
      </c>
      <c r="W37" s="30">
        <f>C18</f>
        <v>0</v>
      </c>
      <c r="X37" s="30">
        <f>C18</f>
        <v>0</v>
      </c>
      <c r="Y37" s="30">
        <f>C18</f>
        <v>0</v>
      </c>
      <c r="Z37" s="30">
        <f>C18</f>
        <v>0</v>
      </c>
      <c r="AA37" s="30">
        <f>C18</f>
        <v>0</v>
      </c>
      <c r="AB37" s="30">
        <f>C12</f>
        <v>0</v>
      </c>
      <c r="AC37" s="32">
        <f>C12</f>
        <v>0</v>
      </c>
      <c r="AD37" s="30">
        <f>C12</f>
        <v>0</v>
      </c>
      <c r="AE37" s="30">
        <f>C12</f>
        <v>0</v>
      </c>
      <c r="AF37" s="30">
        <f>C12</f>
        <v>0</v>
      </c>
      <c r="AG37" s="30">
        <f>C12</f>
        <v>0</v>
      </c>
      <c r="AH37" s="30">
        <f>C12</f>
        <v>0</v>
      </c>
      <c r="AI37" s="30">
        <f>C2</f>
        <v>0</v>
      </c>
      <c r="AJ37" s="30">
        <f>C2</f>
        <v>0</v>
      </c>
      <c r="AK37" s="30">
        <f>C2</f>
        <v>0</v>
      </c>
      <c r="AL37" s="30">
        <f>C2</f>
        <v>0</v>
      </c>
      <c r="AM37" s="30">
        <f>C2</f>
        <v>0</v>
      </c>
      <c r="AN37" s="30">
        <f>C2</f>
        <v>0</v>
      </c>
      <c r="AO37" s="30">
        <f>C2</f>
        <v>0</v>
      </c>
      <c r="AP37" s="30"/>
      <c r="AQ37" s="30">
        <f>C3</f>
        <v>0</v>
      </c>
      <c r="AR37" s="30">
        <f>C3</f>
        <v>0</v>
      </c>
      <c r="AS37" s="30">
        <f>C3</f>
        <v>0</v>
      </c>
      <c r="AT37" s="30">
        <f>C3</f>
        <v>0</v>
      </c>
      <c r="AU37" s="30">
        <f>C3</f>
        <v>0</v>
      </c>
      <c r="AV37" s="30">
        <f>C3</f>
        <v>0</v>
      </c>
      <c r="AW37" s="30">
        <f>C3</f>
        <v>0</v>
      </c>
      <c r="AX37" s="30">
        <f>C2</f>
        <v>0</v>
      </c>
      <c r="AY37" s="30">
        <f>C13</f>
        <v>0</v>
      </c>
      <c r="AZ37" s="30">
        <f>C13</f>
        <v>0</v>
      </c>
      <c r="BA37" s="30">
        <f>C13</f>
        <v>0</v>
      </c>
      <c r="BB37" s="30">
        <f>C13</f>
        <v>0</v>
      </c>
      <c r="BC37" s="30">
        <f>C13</f>
        <v>0</v>
      </c>
      <c r="BD37" s="30">
        <f>C13</f>
        <v>0</v>
      </c>
      <c r="BE37" s="30">
        <f>C14</f>
        <v>0</v>
      </c>
      <c r="BF37" s="30">
        <f>C14</f>
        <v>0</v>
      </c>
      <c r="BG37" s="30">
        <f>C14</f>
        <v>0</v>
      </c>
      <c r="BH37" s="30">
        <f>C14</f>
        <v>0</v>
      </c>
      <c r="BI37" s="30">
        <f>C14</f>
        <v>0</v>
      </c>
      <c r="BJ37" s="30">
        <f>C14</f>
        <v>0</v>
      </c>
      <c r="BK37" s="30">
        <f>C14</f>
        <v>0</v>
      </c>
      <c r="BL37" s="30">
        <f>C14</f>
        <v>0</v>
      </c>
      <c r="BM37" s="30">
        <f>C14</f>
        <v>0</v>
      </c>
      <c r="BN37" s="30">
        <f>C14</f>
        <v>0</v>
      </c>
      <c r="BO37" s="30">
        <f>C14</f>
        <v>0</v>
      </c>
      <c r="BP37" s="30">
        <f>C14</f>
        <v>0</v>
      </c>
      <c r="BQ37" s="30">
        <f>C14</f>
        <v>0</v>
      </c>
      <c r="BR37" s="30"/>
      <c r="BS37" s="30"/>
      <c r="BT37" s="30"/>
      <c r="BU37" s="30"/>
      <c r="BV37" s="30"/>
      <c r="BW37" s="30"/>
      <c r="BX37" s="30"/>
      <c r="BY37" s="40"/>
      <c r="BZ37" s="40"/>
      <c r="CA37" s="40"/>
      <c r="CB37" s="40"/>
      <c r="CC37" s="40"/>
      <c r="CD37" s="40"/>
      <c r="CL37" s="30"/>
      <c r="CM37" s="30"/>
      <c r="CN37" s="30"/>
      <c r="CO37" s="30"/>
      <c r="CP37" s="30"/>
      <c r="CQ37" s="30"/>
      <c r="CR37" s="30"/>
      <c r="CS37" s="30"/>
      <c r="CT37" s="30"/>
      <c r="CU37" s="30"/>
      <c r="CV37" s="30"/>
      <c r="CW37" s="30"/>
      <c r="CX37" s="30"/>
      <c r="CY37" s="30"/>
      <c r="CZ37" s="30"/>
      <c r="DA37" s="30"/>
      <c r="DB37" s="32"/>
      <c r="DC37" s="30"/>
      <c r="DD37" s="30"/>
      <c r="DE37" s="30"/>
      <c r="DF37" s="30"/>
      <c r="DG37" s="30"/>
      <c r="DH37" s="30"/>
      <c r="DI37" s="30"/>
      <c r="DJ37" s="30"/>
      <c r="DK37" s="30"/>
      <c r="DL37" s="30"/>
      <c r="DM37" s="30"/>
      <c r="DN37" s="30"/>
      <c r="DO37" s="30"/>
      <c r="DP37" s="30"/>
      <c r="DQ37" s="30"/>
      <c r="DR37" s="30"/>
      <c r="DS37" s="30"/>
      <c r="DT37" s="30"/>
      <c r="DU37" s="30"/>
      <c r="DV37" s="30"/>
      <c r="DW37" s="30"/>
      <c r="DX37" s="30"/>
      <c r="DY37" s="30"/>
    </row>
    <row r="38" spans="10:129" ht="20" customHeight="1">
      <c r="M38" s="30">
        <f>C18</f>
        <v>0</v>
      </c>
      <c r="N38" s="30">
        <f>C18</f>
        <v>0</v>
      </c>
      <c r="O38" s="30">
        <f>C18</f>
        <v>0</v>
      </c>
      <c r="P38" s="30">
        <f>C18</f>
        <v>0</v>
      </c>
      <c r="Q38" s="30">
        <f>C18</f>
        <v>0</v>
      </c>
      <c r="R38" s="30">
        <f>C18</f>
        <v>0</v>
      </c>
      <c r="S38" s="30">
        <f>C18</f>
        <v>0</v>
      </c>
      <c r="T38" s="30">
        <f>C18</f>
        <v>0</v>
      </c>
      <c r="U38" s="30">
        <f>C18</f>
        <v>0</v>
      </c>
      <c r="V38" s="30">
        <f>C18</f>
        <v>0</v>
      </c>
      <c r="W38" s="30">
        <f>C18</f>
        <v>0</v>
      </c>
      <c r="X38" s="30">
        <f>C18</f>
        <v>0</v>
      </c>
      <c r="Y38" s="30">
        <f>C18</f>
        <v>0</v>
      </c>
      <c r="Z38" s="30">
        <f>C18</f>
        <v>0</v>
      </c>
      <c r="AA38" s="30">
        <f>C18</f>
        <v>0</v>
      </c>
      <c r="AB38" s="30">
        <f>C18</f>
        <v>0</v>
      </c>
      <c r="AC38" s="30">
        <f>C12</f>
        <v>0</v>
      </c>
      <c r="AD38" s="32">
        <f>C12</f>
        <v>0</v>
      </c>
      <c r="AE38" s="30">
        <f>C12</f>
        <v>0</v>
      </c>
      <c r="AF38" s="30">
        <f>C12</f>
        <v>0</v>
      </c>
      <c r="AG38" s="30">
        <f>C2</f>
        <v>0</v>
      </c>
      <c r="AH38" s="30">
        <f>C2</f>
        <v>0</v>
      </c>
      <c r="AI38" s="30">
        <f>C2</f>
        <v>0</v>
      </c>
      <c r="AJ38" s="30">
        <f>C2</f>
        <v>0</v>
      </c>
      <c r="AK38" s="30">
        <f>C2</f>
        <v>0</v>
      </c>
      <c r="AL38" s="30">
        <f>C2</f>
        <v>0</v>
      </c>
      <c r="AM38" s="30">
        <f>C2</f>
        <v>0</v>
      </c>
      <c r="AN38" s="30">
        <f>C2</f>
        <v>0</v>
      </c>
      <c r="AO38" s="30">
        <f>C2</f>
        <v>0</v>
      </c>
      <c r="AP38" s="30"/>
      <c r="AQ38" s="30">
        <f>C3</f>
        <v>0</v>
      </c>
      <c r="AR38" s="30">
        <f>C3</f>
        <v>0</v>
      </c>
      <c r="AS38" s="30">
        <f>C3</f>
        <v>0</v>
      </c>
      <c r="AT38" s="30">
        <f>C3</f>
        <v>0</v>
      </c>
      <c r="AU38" s="30">
        <f>C3</f>
        <v>0</v>
      </c>
      <c r="AV38" s="30">
        <f>C3</f>
        <v>0</v>
      </c>
      <c r="AW38" s="30">
        <f>C3</f>
        <v>0</v>
      </c>
      <c r="AX38" s="30">
        <f>C3</f>
        <v>0</v>
      </c>
      <c r="AY38" s="30">
        <f>C3</f>
        <v>0</v>
      </c>
      <c r="AZ38" s="30">
        <f>D3</f>
        <v>0</v>
      </c>
      <c r="BA38" s="30">
        <f>C13</f>
        <v>0</v>
      </c>
      <c r="BB38" s="30">
        <f>C13</f>
        <v>0</v>
      </c>
      <c r="BC38" s="30">
        <f>C13</f>
        <v>0</v>
      </c>
      <c r="BD38" s="30">
        <f>C14</f>
        <v>0</v>
      </c>
      <c r="BE38" s="30">
        <f>C14</f>
        <v>0</v>
      </c>
      <c r="BF38" s="30">
        <f>C14</f>
        <v>0</v>
      </c>
      <c r="BG38" s="30">
        <f>C14</f>
        <v>0</v>
      </c>
      <c r="BH38" s="30">
        <f>C14</f>
        <v>0</v>
      </c>
      <c r="BI38" s="30">
        <f>C14</f>
        <v>0</v>
      </c>
      <c r="BJ38" s="30">
        <f>C14</f>
        <v>0</v>
      </c>
      <c r="BK38" s="30">
        <f>C14</f>
        <v>0</v>
      </c>
      <c r="BL38" s="30">
        <f>C14</f>
        <v>0</v>
      </c>
      <c r="BM38" s="30">
        <f>C14</f>
        <v>0</v>
      </c>
      <c r="BN38" s="30">
        <f>C14</f>
        <v>0</v>
      </c>
      <c r="BO38" s="30">
        <f>C14</f>
        <v>0</v>
      </c>
      <c r="BP38" s="30">
        <f>C14</f>
        <v>0</v>
      </c>
      <c r="BQ38" s="30">
        <f>C14</f>
        <v>0</v>
      </c>
      <c r="BR38" s="30">
        <f>C14</f>
        <v>0</v>
      </c>
      <c r="BS38" s="30"/>
      <c r="BT38" s="30"/>
      <c r="BU38" s="30"/>
      <c r="BV38" s="30"/>
      <c r="BW38" s="30"/>
      <c r="BX38" s="30"/>
      <c r="BY38" s="40"/>
      <c r="BZ38" s="40"/>
      <c r="CA38" s="40"/>
      <c r="CB38" s="40"/>
      <c r="CC38" s="40"/>
      <c r="CD38" s="40"/>
      <c r="CL38" s="30"/>
      <c r="CM38" s="30"/>
      <c r="CN38" s="30"/>
      <c r="CO38" s="30"/>
      <c r="CP38" s="30"/>
      <c r="CQ38" s="30"/>
      <c r="CR38" s="30"/>
      <c r="CS38" s="30"/>
      <c r="CT38" s="30"/>
      <c r="CU38" s="30"/>
      <c r="CV38" s="30"/>
      <c r="CW38" s="30"/>
      <c r="CX38" s="30"/>
      <c r="CY38" s="30"/>
      <c r="CZ38" s="30"/>
      <c r="DA38" s="30"/>
      <c r="DB38" s="30"/>
      <c r="DC38" s="32"/>
      <c r="DD38" s="30"/>
      <c r="DE38" s="30"/>
      <c r="DF38" s="30"/>
      <c r="DG38" s="30"/>
      <c r="DH38" s="30"/>
      <c r="DI38" s="30"/>
      <c r="DJ38" s="30"/>
      <c r="DK38" s="30"/>
      <c r="DL38" s="30"/>
      <c r="DM38" s="30"/>
      <c r="DN38" s="30"/>
      <c r="DO38" s="30"/>
      <c r="DP38" s="30"/>
      <c r="DQ38" s="30"/>
      <c r="DR38" s="30"/>
      <c r="DS38" s="30"/>
      <c r="DT38" s="30"/>
      <c r="DU38" s="30"/>
      <c r="DV38" s="30"/>
      <c r="DW38" s="30"/>
      <c r="DX38" s="30"/>
      <c r="DY38" s="30"/>
    </row>
    <row r="39" spans="10:129" ht="20" customHeight="1">
      <c r="M39" s="30">
        <f>C18</f>
        <v>0</v>
      </c>
      <c r="N39" s="30">
        <f>C18</f>
        <v>0</v>
      </c>
      <c r="O39" s="30">
        <f>C18</f>
        <v>0</v>
      </c>
      <c r="P39" s="30">
        <f>C18</f>
        <v>0</v>
      </c>
      <c r="Q39" s="30">
        <f>C18</f>
        <v>0</v>
      </c>
      <c r="R39" s="30">
        <f>C18</f>
        <v>0</v>
      </c>
      <c r="S39" s="30">
        <f>C18</f>
        <v>0</v>
      </c>
      <c r="T39" s="30">
        <f>C18</f>
        <v>0</v>
      </c>
      <c r="U39" s="30">
        <f>C18</f>
        <v>0</v>
      </c>
      <c r="V39" s="30">
        <f>C18</f>
        <v>0</v>
      </c>
      <c r="W39" s="30">
        <f>C18</f>
        <v>0</v>
      </c>
      <c r="X39" s="30">
        <f>C18</f>
        <v>0</v>
      </c>
      <c r="Y39" s="30">
        <f>C18</f>
        <v>0</v>
      </c>
      <c r="Z39" s="30">
        <f>C18</f>
        <v>0</v>
      </c>
      <c r="AA39" s="30">
        <f>C18</f>
        <v>0</v>
      </c>
      <c r="AB39" s="30">
        <f>C18</f>
        <v>0</v>
      </c>
      <c r="AC39" s="30">
        <f>C18</f>
        <v>0</v>
      </c>
      <c r="AD39" s="30">
        <f>C12</f>
        <v>0</v>
      </c>
      <c r="AE39" s="30">
        <f>C2</f>
        <v>0</v>
      </c>
      <c r="AF39" s="30">
        <f>C2</f>
        <v>0</v>
      </c>
      <c r="AG39" s="30">
        <f>C2</f>
        <v>0</v>
      </c>
      <c r="AH39" s="30">
        <f>C2</f>
        <v>0</v>
      </c>
      <c r="AI39" s="30">
        <f>C2</f>
        <v>0</v>
      </c>
      <c r="AJ39" s="30">
        <f>C2</f>
        <v>0</v>
      </c>
      <c r="AK39" s="30">
        <f>C2</f>
        <v>0</v>
      </c>
      <c r="AL39" s="30">
        <f>C2</f>
        <v>0</v>
      </c>
      <c r="AM39" s="30">
        <f>C2</f>
        <v>0</v>
      </c>
      <c r="AN39" s="30">
        <f>C2</f>
        <v>0</v>
      </c>
      <c r="AO39" s="30">
        <f>C2</f>
        <v>0</v>
      </c>
      <c r="AP39" s="30"/>
      <c r="AQ39" s="30">
        <f>C3</f>
        <v>0</v>
      </c>
      <c r="AR39" s="30">
        <f>C3</f>
        <v>0</v>
      </c>
      <c r="AS39" s="30">
        <f>C3</f>
        <v>0</v>
      </c>
      <c r="AT39" s="30">
        <f>C3</f>
        <v>0</v>
      </c>
      <c r="AU39" s="30">
        <f>C3</f>
        <v>0</v>
      </c>
      <c r="AV39" s="30">
        <f>C3</f>
        <v>0</v>
      </c>
      <c r="AW39" s="30">
        <f>C3</f>
        <v>0</v>
      </c>
      <c r="AX39" s="30">
        <f>C3</f>
        <v>0</v>
      </c>
      <c r="AY39" s="30">
        <f>C3</f>
        <v>0</v>
      </c>
      <c r="AZ39" s="30">
        <f>C3</f>
        <v>0</v>
      </c>
      <c r="BA39" s="30">
        <f>C3</f>
        <v>0</v>
      </c>
      <c r="BB39" s="30">
        <f>C13</f>
        <v>0</v>
      </c>
      <c r="BC39" s="30">
        <f>C14</f>
        <v>0</v>
      </c>
      <c r="BD39" s="30">
        <f>C14</f>
        <v>0</v>
      </c>
      <c r="BE39" s="30">
        <f>C14</f>
        <v>0</v>
      </c>
      <c r="BF39" s="30">
        <f>C14</f>
        <v>0</v>
      </c>
      <c r="BG39" s="30">
        <f>C14</f>
        <v>0</v>
      </c>
      <c r="BH39" s="30">
        <f>C14</f>
        <v>0</v>
      </c>
      <c r="BI39" s="30">
        <f>C14</f>
        <v>0</v>
      </c>
      <c r="BJ39" s="30">
        <f>C14</f>
        <v>0</v>
      </c>
      <c r="BK39" s="30">
        <f>C14</f>
        <v>0</v>
      </c>
      <c r="BL39" s="30">
        <f>C14</f>
        <v>0</v>
      </c>
      <c r="BM39" s="30">
        <f>C14</f>
        <v>0</v>
      </c>
      <c r="BN39" s="30">
        <f>C14</f>
        <v>0</v>
      </c>
      <c r="BO39" s="30">
        <f>C14</f>
        <v>0</v>
      </c>
      <c r="BP39" s="30">
        <f>C14</f>
        <v>0</v>
      </c>
      <c r="BQ39" s="30">
        <f>C14</f>
        <v>0</v>
      </c>
      <c r="BR39" s="30">
        <f>C14</f>
        <v>0</v>
      </c>
      <c r="BS39" s="30">
        <f>C14</f>
        <v>0</v>
      </c>
      <c r="BT39" s="30"/>
      <c r="BU39" s="30"/>
      <c r="BV39" s="30"/>
      <c r="BW39" s="30"/>
      <c r="BX39" s="30"/>
      <c r="BY39" s="40"/>
      <c r="BZ39" s="40"/>
      <c r="CA39" s="40"/>
      <c r="CB39" s="40"/>
      <c r="CC39" s="40"/>
      <c r="CD39" s="4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row>
    <row r="40" spans="10:129" ht="20" customHeight="1">
      <c r="L40" s="50">
        <f>C18</f>
        <v>0</v>
      </c>
      <c r="M40" s="30">
        <f>C18</f>
        <v>0</v>
      </c>
      <c r="N40" s="30">
        <f>C18</f>
        <v>0</v>
      </c>
      <c r="O40" s="30">
        <f>C18</f>
        <v>0</v>
      </c>
      <c r="P40" s="30">
        <f>C18</f>
        <v>0</v>
      </c>
      <c r="Q40" s="30">
        <f>C18</f>
        <v>0</v>
      </c>
      <c r="R40" s="30">
        <f>C18</f>
        <v>0</v>
      </c>
      <c r="S40" s="30">
        <f>C18</f>
        <v>0</v>
      </c>
      <c r="T40" s="30">
        <f>C18</f>
        <v>0</v>
      </c>
      <c r="U40" s="30">
        <f>C18</f>
        <v>0</v>
      </c>
      <c r="V40" s="30">
        <f>C18</f>
        <v>0</v>
      </c>
      <c r="W40" s="30">
        <f>C18</f>
        <v>0</v>
      </c>
      <c r="X40" s="30">
        <f>C18</f>
        <v>0</v>
      </c>
      <c r="Y40" s="30">
        <f>C18</f>
        <v>0</v>
      </c>
      <c r="Z40" s="30">
        <f>C18</f>
        <v>0</v>
      </c>
      <c r="AA40" s="30">
        <f>C18</f>
        <v>0</v>
      </c>
      <c r="AB40" s="30">
        <f>C18</f>
        <v>0</v>
      </c>
      <c r="AC40" s="30">
        <f>C18</f>
        <v>0</v>
      </c>
      <c r="AD40" s="30">
        <f>C18</f>
        <v>0</v>
      </c>
      <c r="AE40" s="30">
        <f>C2</f>
        <v>0</v>
      </c>
      <c r="AF40" s="30">
        <f>C2</f>
        <v>0</v>
      </c>
      <c r="AG40" s="30">
        <f>C2</f>
        <v>0</v>
      </c>
      <c r="AH40" s="30">
        <f>C2</f>
        <v>0</v>
      </c>
      <c r="AI40" s="30">
        <f>C2</f>
        <v>0</v>
      </c>
      <c r="AJ40" s="30">
        <f>C2</f>
        <v>0</v>
      </c>
      <c r="AK40" s="30">
        <f>C2</f>
        <v>0</v>
      </c>
      <c r="AL40" s="30">
        <f>C2</f>
        <v>0</v>
      </c>
      <c r="AM40" s="30">
        <f>C2</f>
        <v>0</v>
      </c>
      <c r="AN40" s="30">
        <f>C2</f>
        <v>0</v>
      </c>
      <c r="AO40" s="30">
        <f>C2</f>
        <v>0</v>
      </c>
      <c r="AP40" s="30"/>
      <c r="AQ40" s="30">
        <f>C3</f>
        <v>0</v>
      </c>
      <c r="AR40" s="30">
        <f>C3</f>
        <v>0</v>
      </c>
      <c r="AS40" s="30">
        <f>C3</f>
        <v>0</v>
      </c>
      <c r="AT40" s="30">
        <f>C3</f>
        <v>0</v>
      </c>
      <c r="AU40" s="30">
        <f>C3</f>
        <v>0</v>
      </c>
      <c r="AV40" s="30">
        <f>C3</f>
        <v>0</v>
      </c>
      <c r="AW40" s="30">
        <f>C3</f>
        <v>0</v>
      </c>
      <c r="AX40" s="30">
        <f>C3</f>
        <v>0</v>
      </c>
      <c r="AY40" s="30">
        <f>C3</f>
        <v>0</v>
      </c>
      <c r="AZ40" s="30">
        <f>C3</f>
        <v>0</v>
      </c>
      <c r="BA40" s="30">
        <f>C3</f>
        <v>0</v>
      </c>
      <c r="BB40" s="30"/>
      <c r="BC40" s="30">
        <f>C14</f>
        <v>0</v>
      </c>
      <c r="BD40" s="30">
        <f>C14</f>
        <v>0</v>
      </c>
      <c r="BE40" s="30">
        <f>C14</f>
        <v>0</v>
      </c>
      <c r="BF40" s="30">
        <f>C14</f>
        <v>0</v>
      </c>
      <c r="BG40" s="30">
        <f>C14</f>
        <v>0</v>
      </c>
      <c r="BH40" s="30">
        <f>C14</f>
        <v>0</v>
      </c>
      <c r="BI40" s="30">
        <f>C14</f>
        <v>0</v>
      </c>
      <c r="BJ40" s="30">
        <f>C14</f>
        <v>0</v>
      </c>
      <c r="BK40" s="30">
        <f>C14</f>
        <v>0</v>
      </c>
      <c r="BL40" s="30">
        <f>C14</f>
        <v>0</v>
      </c>
      <c r="BM40" s="30">
        <f>C14</f>
        <v>0</v>
      </c>
      <c r="BN40" s="30">
        <f>C14</f>
        <v>0</v>
      </c>
      <c r="BO40" s="30">
        <f>C14</f>
        <v>0</v>
      </c>
      <c r="BP40" s="30">
        <f>C14</f>
        <v>0</v>
      </c>
      <c r="BQ40" s="30">
        <f>C14</f>
        <v>0</v>
      </c>
      <c r="BR40" s="30">
        <f>C14</f>
        <v>0</v>
      </c>
      <c r="BS40" s="30">
        <f>C14</f>
        <v>0</v>
      </c>
      <c r="BT40" s="30"/>
      <c r="BU40" s="30"/>
      <c r="BV40" s="30"/>
      <c r="BW40" s="30"/>
      <c r="BX40" s="30"/>
      <c r="BY40" s="40"/>
      <c r="BZ40" s="40"/>
      <c r="CA40" s="40"/>
      <c r="CB40" s="40"/>
      <c r="CC40" s="40"/>
      <c r="CD40" s="4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row>
    <row r="41" spans="10:129" ht="20" customHeight="1">
      <c r="L41" s="50">
        <f>C18</f>
        <v>0</v>
      </c>
      <c r="M41" s="30">
        <f>C18</f>
        <v>0</v>
      </c>
      <c r="N41" s="30">
        <f>C18</f>
        <v>0</v>
      </c>
      <c r="O41" s="30">
        <f>C18</f>
        <v>0</v>
      </c>
      <c r="P41" s="30">
        <f>C18</f>
        <v>0</v>
      </c>
      <c r="Q41" s="30">
        <f>C18</f>
        <v>0</v>
      </c>
      <c r="R41" s="30">
        <f>C18</f>
        <v>0</v>
      </c>
      <c r="S41" s="30">
        <f>C18</f>
        <v>0</v>
      </c>
      <c r="T41" s="30">
        <f>C18</f>
        <v>0</v>
      </c>
      <c r="U41" s="30">
        <f>C18</f>
        <v>0</v>
      </c>
      <c r="V41" s="30">
        <f>C18</f>
        <v>0</v>
      </c>
      <c r="W41" s="30">
        <f>C18</f>
        <v>0</v>
      </c>
      <c r="X41" s="30">
        <f>C18</f>
        <v>0</v>
      </c>
      <c r="Y41" s="30">
        <f>C18</f>
        <v>0</v>
      </c>
      <c r="Z41" s="30">
        <f>C18</f>
        <v>0</v>
      </c>
      <c r="AA41" s="30">
        <f>C18</f>
        <v>0</v>
      </c>
      <c r="AB41" s="30">
        <f>C18</f>
        <v>0</v>
      </c>
      <c r="AC41" s="30">
        <f>C10</f>
        <v>0</v>
      </c>
      <c r="AD41" s="30">
        <f>C10</f>
        <v>0</v>
      </c>
      <c r="AE41" s="30">
        <f>C10</f>
        <v>0</v>
      </c>
      <c r="AF41" s="30">
        <f>C2</f>
        <v>0</v>
      </c>
      <c r="AG41" s="30">
        <f>C2</f>
        <v>0</v>
      </c>
      <c r="AH41" s="30">
        <f>C2</f>
        <v>0</v>
      </c>
      <c r="AI41" s="30">
        <f>C2</f>
        <v>0</v>
      </c>
      <c r="AJ41" s="30">
        <f>C2</f>
        <v>0</v>
      </c>
      <c r="AK41" s="30">
        <f>C2</f>
        <v>0</v>
      </c>
      <c r="AL41" s="30">
        <f>C2</f>
        <v>0</v>
      </c>
      <c r="AM41" s="30">
        <f>C2</f>
        <v>0</v>
      </c>
      <c r="AN41" s="30">
        <f>C2</f>
        <v>0</v>
      </c>
      <c r="AO41" s="30">
        <f>C2</f>
        <v>0</v>
      </c>
      <c r="AP41" s="30"/>
      <c r="AQ41" s="30">
        <f>C3</f>
        <v>0</v>
      </c>
      <c r="AR41" s="30">
        <f>C3</f>
        <v>0</v>
      </c>
      <c r="AS41" s="30">
        <f>C3</f>
        <v>0</v>
      </c>
      <c r="AT41" s="30">
        <f>C3</f>
        <v>0</v>
      </c>
      <c r="AU41" s="30">
        <f>C3</f>
        <v>0</v>
      </c>
      <c r="AV41" s="30">
        <f>C3</f>
        <v>0</v>
      </c>
      <c r="AW41" s="30">
        <f>C3</f>
        <v>0</v>
      </c>
      <c r="AX41" s="30">
        <f>C3</f>
        <v>0</v>
      </c>
      <c r="AY41" s="30">
        <f>C3</f>
        <v>0</v>
      </c>
      <c r="AZ41" s="30">
        <f>C3</f>
        <v>0</v>
      </c>
      <c r="BA41" s="30">
        <f>C3</f>
        <v>0</v>
      </c>
      <c r="BB41" s="30">
        <f>C4</f>
        <v>0</v>
      </c>
      <c r="BC41" s="30">
        <f>C4</f>
        <v>0</v>
      </c>
      <c r="BD41" s="30">
        <f>C14</f>
        <v>0</v>
      </c>
      <c r="BE41" s="30">
        <f>C14</f>
        <v>0</v>
      </c>
      <c r="BF41" s="30">
        <f>C14</f>
        <v>0</v>
      </c>
      <c r="BG41" s="30">
        <f>C14</f>
        <v>0</v>
      </c>
      <c r="BH41" s="30">
        <f>C14</f>
        <v>0</v>
      </c>
      <c r="BI41" s="30">
        <f>C14</f>
        <v>0</v>
      </c>
      <c r="BJ41" s="30">
        <f>C14</f>
        <v>0</v>
      </c>
      <c r="BK41" s="30">
        <f>C14</f>
        <v>0</v>
      </c>
      <c r="BL41" s="30">
        <f>C14</f>
        <v>0</v>
      </c>
      <c r="BM41" s="30">
        <f>C14</f>
        <v>0</v>
      </c>
      <c r="BN41" s="30">
        <f>C14</f>
        <v>0</v>
      </c>
      <c r="BO41" s="30">
        <f>C14</f>
        <v>0</v>
      </c>
      <c r="BP41" s="30">
        <f>C14</f>
        <v>0</v>
      </c>
      <c r="BQ41" s="30">
        <f>C14</f>
        <v>0</v>
      </c>
      <c r="BR41" s="30">
        <f>C14</f>
        <v>0</v>
      </c>
      <c r="BS41" s="30">
        <f>C14</f>
        <v>0</v>
      </c>
      <c r="BT41" s="30"/>
      <c r="BU41" s="30"/>
      <c r="BV41" s="30"/>
      <c r="BW41" s="30"/>
      <c r="BX41" s="30"/>
      <c r="BY41" s="40"/>
      <c r="BZ41" s="40"/>
      <c r="CA41" s="40"/>
      <c r="CB41" s="40"/>
      <c r="CC41" s="40"/>
      <c r="CD41" s="4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row>
    <row r="42" spans="10:129" ht="20" customHeight="1">
      <c r="L42" s="50">
        <f>C18</f>
        <v>0</v>
      </c>
      <c r="M42" s="30">
        <f>C18</f>
        <v>0</v>
      </c>
      <c r="N42" s="30">
        <f>C18</f>
        <v>0</v>
      </c>
      <c r="O42" s="30">
        <f>C18</f>
        <v>0</v>
      </c>
      <c r="P42" s="30">
        <f>C18</f>
        <v>0</v>
      </c>
      <c r="Q42" s="30">
        <f>C18</f>
        <v>0</v>
      </c>
      <c r="R42" s="30">
        <f>C18</f>
        <v>0</v>
      </c>
      <c r="S42" s="30">
        <f>C18</f>
        <v>0</v>
      </c>
      <c r="T42" s="30">
        <f>C18</f>
        <v>0</v>
      </c>
      <c r="U42" s="30">
        <f>C18</f>
        <v>0</v>
      </c>
      <c r="V42" s="30">
        <f>C18</f>
        <v>0</v>
      </c>
      <c r="W42" s="30">
        <f>C18</f>
        <v>0</v>
      </c>
      <c r="X42" s="30">
        <f>C18</f>
        <v>0</v>
      </c>
      <c r="Y42" s="30">
        <f>C18</f>
        <v>0</v>
      </c>
      <c r="Z42" s="30">
        <f>C18</f>
        <v>0</v>
      </c>
      <c r="AA42" s="30">
        <f>C18</f>
        <v>0</v>
      </c>
      <c r="AB42" s="30">
        <f>C10</f>
        <v>0</v>
      </c>
      <c r="AC42" s="30">
        <f>C10</f>
        <v>0</v>
      </c>
      <c r="AD42" s="30">
        <f>C10</f>
        <v>0</v>
      </c>
      <c r="AE42" s="30">
        <f>C10</f>
        <v>0</v>
      </c>
      <c r="AF42" s="30">
        <f>C2</f>
        <v>0</v>
      </c>
      <c r="AG42" s="30">
        <f>C2</f>
        <v>0</v>
      </c>
      <c r="AH42" s="30">
        <f>C2</f>
        <v>0</v>
      </c>
      <c r="AI42" s="30">
        <f>C2</f>
        <v>0</v>
      </c>
      <c r="AJ42" s="30">
        <f>C2</f>
        <v>0</v>
      </c>
      <c r="AK42" s="30">
        <f>C2</f>
        <v>0</v>
      </c>
      <c r="AL42" s="30">
        <f>C2</f>
        <v>0</v>
      </c>
      <c r="AM42" s="30">
        <f>C2</f>
        <v>0</v>
      </c>
      <c r="AN42" s="30">
        <f>C2</f>
        <v>0</v>
      </c>
      <c r="AO42" s="30">
        <f>C2</f>
        <v>0</v>
      </c>
      <c r="AP42" s="30"/>
      <c r="AQ42" s="30">
        <f>C3</f>
        <v>0</v>
      </c>
      <c r="AR42" s="30">
        <f>C3</f>
        <v>0</v>
      </c>
      <c r="AS42" s="30">
        <f>C3</f>
        <v>0</v>
      </c>
      <c r="AT42" s="30">
        <f>C3</f>
        <v>0</v>
      </c>
      <c r="AU42" s="30">
        <f>C3</f>
        <v>0</v>
      </c>
      <c r="AV42" s="30">
        <f>C3</f>
        <v>0</v>
      </c>
      <c r="AW42" s="30">
        <f>C3</f>
        <v>0</v>
      </c>
      <c r="AX42" s="30">
        <f>C3</f>
        <v>0</v>
      </c>
      <c r="AY42" s="30">
        <f>C3</f>
        <v>0</v>
      </c>
      <c r="AZ42" s="30">
        <f>C3</f>
        <v>0</v>
      </c>
      <c r="BA42" s="30">
        <f>C4</f>
        <v>0</v>
      </c>
      <c r="BB42" s="30">
        <f>C4</f>
        <v>0</v>
      </c>
      <c r="BC42" s="30">
        <f>C4</f>
        <v>0</v>
      </c>
      <c r="BD42" s="30">
        <f>C4</f>
        <v>0</v>
      </c>
      <c r="BE42" s="30">
        <f>C14</f>
        <v>0</v>
      </c>
      <c r="BF42" s="30">
        <f>C14</f>
        <v>0</v>
      </c>
      <c r="BG42" s="30">
        <f>C14</f>
        <v>0</v>
      </c>
      <c r="BH42" s="30">
        <f>C14</f>
        <v>0</v>
      </c>
      <c r="BI42" s="30">
        <f>C14</f>
        <v>0</v>
      </c>
      <c r="BJ42" s="30">
        <f>C14</f>
        <v>0</v>
      </c>
      <c r="BK42" s="30">
        <f>C14</f>
        <v>0</v>
      </c>
      <c r="BL42" s="30">
        <f>C14</f>
        <v>0</v>
      </c>
      <c r="BM42" s="30">
        <f>C14</f>
        <v>0</v>
      </c>
      <c r="BN42" s="30">
        <f>C14</f>
        <v>0</v>
      </c>
      <c r="BO42" s="30">
        <f>C14</f>
        <v>0</v>
      </c>
      <c r="BP42" s="30">
        <f>C14</f>
        <v>0</v>
      </c>
      <c r="BQ42" s="30">
        <f>C14</f>
        <v>0</v>
      </c>
      <c r="BR42" s="30">
        <f>C14</f>
        <v>0</v>
      </c>
      <c r="BS42" s="30">
        <f>C14</f>
        <v>0</v>
      </c>
      <c r="BT42" s="30">
        <f>C14</f>
        <v>0</v>
      </c>
      <c r="BU42" s="30"/>
      <c r="BV42" s="30"/>
      <c r="BW42" s="30"/>
      <c r="BX42" s="30"/>
      <c r="BY42" s="40"/>
      <c r="BZ42" s="40"/>
      <c r="CA42" s="40"/>
      <c r="CB42" s="40"/>
      <c r="CC42" s="40"/>
      <c r="CD42" s="4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row>
    <row r="43" spans="10:129" ht="20" customHeight="1">
      <c r="K43" s="50">
        <f>C18</f>
        <v>0</v>
      </c>
      <c r="L43" s="50">
        <f>C18</f>
        <v>0</v>
      </c>
      <c r="M43" s="30">
        <f>C18</f>
        <v>0</v>
      </c>
      <c r="N43" s="30">
        <f>C18</f>
        <v>0</v>
      </c>
      <c r="O43" s="30">
        <f>C18</f>
        <v>0</v>
      </c>
      <c r="P43" s="30">
        <f>C18</f>
        <v>0</v>
      </c>
      <c r="Q43" s="30">
        <f>C18</f>
        <v>0</v>
      </c>
      <c r="R43" s="30">
        <f>C18</f>
        <v>0</v>
      </c>
      <c r="S43" s="30">
        <f>C18</f>
        <v>0</v>
      </c>
      <c r="T43" s="30">
        <f>C18</f>
        <v>0</v>
      </c>
      <c r="U43" s="30">
        <f>C18</f>
        <v>0</v>
      </c>
      <c r="V43" s="30">
        <f>C18</f>
        <v>0</v>
      </c>
      <c r="W43" s="30">
        <f>C18</f>
        <v>0</v>
      </c>
      <c r="X43" s="30">
        <f>C18</f>
        <v>0</v>
      </c>
      <c r="Y43" s="30">
        <f>C18</f>
        <v>0</v>
      </c>
      <c r="Z43" s="30">
        <f>C18</f>
        <v>0</v>
      </c>
      <c r="AA43" s="30">
        <f>C18</f>
        <v>0</v>
      </c>
      <c r="AB43" s="30">
        <f>C10</f>
        <v>0</v>
      </c>
      <c r="AC43" s="30">
        <f>C10</f>
        <v>0</v>
      </c>
      <c r="AD43" s="30">
        <f>C10</f>
        <v>0</v>
      </c>
      <c r="AE43" s="30">
        <f>C10</f>
        <v>0</v>
      </c>
      <c r="AF43" s="30">
        <f>C10</f>
        <v>0</v>
      </c>
      <c r="AG43" s="30">
        <f>C2</f>
        <v>0</v>
      </c>
      <c r="AH43" s="30">
        <f>C2</f>
        <v>0</v>
      </c>
      <c r="AI43" s="30">
        <f>C2</f>
        <v>0</v>
      </c>
      <c r="AJ43" s="30">
        <f>C2</f>
        <v>0</v>
      </c>
      <c r="AK43" s="30">
        <f>C2</f>
        <v>0</v>
      </c>
      <c r="AL43" s="30">
        <f>C2</f>
        <v>0</v>
      </c>
      <c r="AM43" s="30">
        <f>C2</f>
        <v>0</v>
      </c>
      <c r="AN43" s="30">
        <f>C2</f>
        <v>0</v>
      </c>
      <c r="AO43" s="30">
        <f>C2</f>
        <v>0</v>
      </c>
      <c r="AP43" s="30"/>
      <c r="AQ43" s="30">
        <f>C3</f>
        <v>0</v>
      </c>
      <c r="AR43" s="30">
        <f>C3</f>
        <v>0</v>
      </c>
      <c r="AS43" s="30">
        <f>C3</f>
        <v>0</v>
      </c>
      <c r="AT43" s="30">
        <f>C3</f>
        <v>0</v>
      </c>
      <c r="AU43" s="30">
        <f>C3</f>
        <v>0</v>
      </c>
      <c r="AV43" s="30">
        <f>C3</f>
        <v>0</v>
      </c>
      <c r="AW43" s="30">
        <f>C3</f>
        <v>0</v>
      </c>
      <c r="AX43" s="30">
        <f>C3</f>
        <v>0</v>
      </c>
      <c r="AY43" s="30">
        <f>C3</f>
        <v>0</v>
      </c>
      <c r="AZ43" s="30">
        <f>C4</f>
        <v>0</v>
      </c>
      <c r="BA43" s="30">
        <f>C4</f>
        <v>0</v>
      </c>
      <c r="BB43" s="30">
        <f>C4</f>
        <v>0</v>
      </c>
      <c r="BC43" s="30">
        <f>C4</f>
        <v>0</v>
      </c>
      <c r="BD43" s="30">
        <f>C4</f>
        <v>0</v>
      </c>
      <c r="BE43" s="30">
        <f>C14</f>
        <v>0</v>
      </c>
      <c r="BF43" s="30">
        <f>C14</f>
        <v>0</v>
      </c>
      <c r="BG43" s="30">
        <f>C14</f>
        <v>0</v>
      </c>
      <c r="BH43" s="30">
        <f>C14</f>
        <v>0</v>
      </c>
      <c r="BI43" s="30">
        <f>C14</f>
        <v>0</v>
      </c>
      <c r="BJ43" s="30">
        <f>C14</f>
        <v>0</v>
      </c>
      <c r="BK43" s="30">
        <f>C14</f>
        <v>0</v>
      </c>
      <c r="BL43" s="30">
        <f>C14</f>
        <v>0</v>
      </c>
      <c r="BM43" s="30">
        <f>C14</f>
        <v>0</v>
      </c>
      <c r="BN43" s="30">
        <f>C14</f>
        <v>0</v>
      </c>
      <c r="BO43" s="30">
        <f>C14</f>
        <v>0</v>
      </c>
      <c r="BP43" s="30">
        <f>C14</f>
        <v>0</v>
      </c>
      <c r="BQ43" s="30">
        <f>C14</f>
        <v>0</v>
      </c>
      <c r="BR43" s="30">
        <f>C14</f>
        <v>0</v>
      </c>
      <c r="BS43" s="30">
        <f>C14</f>
        <v>0</v>
      </c>
      <c r="BT43" s="30">
        <f>C14</f>
        <v>0</v>
      </c>
      <c r="BU43" s="30"/>
      <c r="BV43" s="30"/>
      <c r="BW43" s="30"/>
      <c r="BX43" s="30"/>
      <c r="BY43" s="40"/>
      <c r="BZ43" s="40"/>
      <c r="CA43" s="40"/>
      <c r="CB43" s="40"/>
      <c r="CC43" s="40"/>
      <c r="CD43" s="4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row>
    <row r="44" spans="10:129" ht="20" customHeight="1">
      <c r="K44" s="50">
        <f>C18</f>
        <v>0</v>
      </c>
      <c r="L44" s="50">
        <f>C18</f>
        <v>0</v>
      </c>
      <c r="M44" s="30">
        <f>C18</f>
        <v>0</v>
      </c>
      <c r="N44" s="30">
        <f>C18</f>
        <v>0</v>
      </c>
      <c r="O44" s="30">
        <f>C18</f>
        <v>0</v>
      </c>
      <c r="P44" s="30">
        <f>C18</f>
        <v>0</v>
      </c>
      <c r="Q44" s="30">
        <f>C18</f>
        <v>0</v>
      </c>
      <c r="R44" s="30">
        <f>C18</f>
        <v>0</v>
      </c>
      <c r="S44" s="30">
        <f>C18</f>
        <v>0</v>
      </c>
      <c r="T44" s="30">
        <f>C18</f>
        <v>0</v>
      </c>
      <c r="U44" s="30">
        <f>C18</f>
        <v>0</v>
      </c>
      <c r="V44" s="30">
        <f>C18</f>
        <v>0</v>
      </c>
      <c r="W44" s="30">
        <f>C18</f>
        <v>0</v>
      </c>
      <c r="X44" s="30">
        <f>C18</f>
        <v>0</v>
      </c>
      <c r="Y44" s="30">
        <f>C18</f>
        <v>0</v>
      </c>
      <c r="Z44" s="30">
        <f>C18</f>
        <v>0</v>
      </c>
      <c r="AA44" s="30">
        <f>C10</f>
        <v>0</v>
      </c>
      <c r="AB44" s="30">
        <f>C10</f>
        <v>0</v>
      </c>
      <c r="AC44" s="30">
        <f>C10</f>
        <v>0</v>
      </c>
      <c r="AD44" s="30">
        <f>C10</f>
        <v>0</v>
      </c>
      <c r="AE44" s="30">
        <f>C10</f>
        <v>0</v>
      </c>
      <c r="AF44" s="30">
        <f>C10</f>
        <v>0</v>
      </c>
      <c r="AG44" s="30">
        <f>C10</f>
        <v>0</v>
      </c>
      <c r="AH44" s="30">
        <f>C2</f>
        <v>0</v>
      </c>
      <c r="AI44" s="30">
        <f>C2</f>
        <v>0</v>
      </c>
      <c r="AJ44" s="30">
        <f>C2</f>
        <v>0</v>
      </c>
      <c r="AK44" s="30">
        <f>C2</f>
        <v>0</v>
      </c>
      <c r="AL44" s="30">
        <f>C2</f>
        <v>0</v>
      </c>
      <c r="AM44" s="30">
        <f>C2</f>
        <v>0</v>
      </c>
      <c r="AN44" s="30">
        <f>C2</f>
        <v>0</v>
      </c>
      <c r="AO44" s="30">
        <f>C2</f>
        <v>0</v>
      </c>
      <c r="AP44" s="30"/>
      <c r="AQ44" s="30">
        <f>C3</f>
        <v>0</v>
      </c>
      <c r="AR44" s="30">
        <f>C3</f>
        <v>0</v>
      </c>
      <c r="AS44" s="30">
        <f>C3</f>
        <v>0</v>
      </c>
      <c r="AT44" s="30">
        <f>C3</f>
        <v>0</v>
      </c>
      <c r="AU44" s="30">
        <f>C3</f>
        <v>0</v>
      </c>
      <c r="AV44" s="30">
        <f>C3</f>
        <v>0</v>
      </c>
      <c r="AW44" s="30">
        <f>C3</f>
        <v>0</v>
      </c>
      <c r="AX44" s="30">
        <f>C3</f>
        <v>0</v>
      </c>
      <c r="AY44" s="30">
        <f>C4</f>
        <v>0</v>
      </c>
      <c r="AZ44" s="30">
        <f>C4</f>
        <v>0</v>
      </c>
      <c r="BA44" s="30">
        <f>C4</f>
        <v>0</v>
      </c>
      <c r="BB44" s="30">
        <f>C4</f>
        <v>0</v>
      </c>
      <c r="BC44" s="30">
        <f>C4</f>
        <v>0</v>
      </c>
      <c r="BD44" s="30">
        <f>C4</f>
        <v>0</v>
      </c>
      <c r="BE44" s="30">
        <f>C4</f>
        <v>0</v>
      </c>
      <c r="BF44" s="30">
        <f>C14</f>
        <v>0</v>
      </c>
      <c r="BG44" s="30">
        <f>C14</f>
        <v>0</v>
      </c>
      <c r="BH44" s="30">
        <f>C14</f>
        <v>0</v>
      </c>
      <c r="BI44" s="30">
        <f>C14</f>
        <v>0</v>
      </c>
      <c r="BJ44" s="30">
        <f>C14</f>
        <v>0</v>
      </c>
      <c r="BK44" s="30">
        <f>C14</f>
        <v>0</v>
      </c>
      <c r="BL44" s="30">
        <f>C14</f>
        <v>0</v>
      </c>
      <c r="BM44" s="30">
        <f>C14</f>
        <v>0</v>
      </c>
      <c r="BN44" s="30">
        <f>C14</f>
        <v>0</v>
      </c>
      <c r="BO44" s="30">
        <f>C14</f>
        <v>0</v>
      </c>
      <c r="BP44" s="30">
        <f>C14</f>
        <v>0</v>
      </c>
      <c r="BQ44" s="30">
        <f>C14</f>
        <v>0</v>
      </c>
      <c r="BR44" s="30">
        <f>C14</f>
        <v>0</v>
      </c>
      <c r="BS44" s="30">
        <f>C14</f>
        <v>0</v>
      </c>
      <c r="BT44" s="30">
        <f>C14</f>
        <v>0</v>
      </c>
      <c r="BU44" s="30">
        <f>C14</f>
        <v>0</v>
      </c>
      <c r="BV44" s="30"/>
      <c r="BW44" s="30"/>
      <c r="BX44" s="30"/>
      <c r="BY44" s="40"/>
      <c r="BZ44" s="40"/>
      <c r="CA44" s="40"/>
      <c r="CB44" s="40"/>
      <c r="CC44" s="40"/>
      <c r="CD44" s="4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row>
    <row r="45" spans="10:129" ht="20" customHeight="1">
      <c r="K45" s="50">
        <f>C18</f>
        <v>0</v>
      </c>
      <c r="L45" s="50">
        <f>C18</f>
        <v>0</v>
      </c>
      <c r="M45" s="30">
        <f>C18</f>
        <v>0</v>
      </c>
      <c r="N45" s="30">
        <f>C18</f>
        <v>0</v>
      </c>
      <c r="O45" s="30">
        <f>C18</f>
        <v>0</v>
      </c>
      <c r="P45" s="30">
        <f>C18</f>
        <v>0</v>
      </c>
      <c r="Q45" s="30">
        <f>C18</f>
        <v>0</v>
      </c>
      <c r="R45" s="30">
        <f>C18</f>
        <v>0</v>
      </c>
      <c r="S45" s="30">
        <f>C18</f>
        <v>0</v>
      </c>
      <c r="T45" s="30">
        <f>C18</f>
        <v>0</v>
      </c>
      <c r="U45" s="30">
        <f>C18</f>
        <v>0</v>
      </c>
      <c r="V45" s="30">
        <f>C18</f>
        <v>0</v>
      </c>
      <c r="W45" s="30">
        <f>C18</f>
        <v>0</v>
      </c>
      <c r="X45" s="30">
        <f>C18</f>
        <v>0</v>
      </c>
      <c r="Y45" s="30">
        <f>C18</f>
        <v>0</v>
      </c>
      <c r="Z45" s="30">
        <f>C10</f>
        <v>0</v>
      </c>
      <c r="AA45" s="30">
        <f>C10</f>
        <v>0</v>
      </c>
      <c r="AB45" s="30">
        <f>C10</f>
        <v>0</v>
      </c>
      <c r="AC45" s="30">
        <f>C10</f>
        <v>0</v>
      </c>
      <c r="AD45" s="30">
        <f>C10</f>
        <v>0</v>
      </c>
      <c r="AE45" s="30">
        <f>C10</f>
        <v>0</v>
      </c>
      <c r="AF45" s="30">
        <f>C10</f>
        <v>0</v>
      </c>
      <c r="AG45" s="30">
        <f>C10</f>
        <v>0</v>
      </c>
      <c r="AH45" s="30">
        <f>C10</f>
        <v>0</v>
      </c>
      <c r="AI45" s="30">
        <f>C2</f>
        <v>0</v>
      </c>
      <c r="AJ45" s="30">
        <f>C2</f>
        <v>0</v>
      </c>
      <c r="AK45" s="30">
        <f>C2</f>
        <v>0</v>
      </c>
      <c r="AL45" s="30">
        <f>C2</f>
        <v>0</v>
      </c>
      <c r="AM45" s="30">
        <f>C2</f>
        <v>0</v>
      </c>
      <c r="AN45" s="30">
        <f>C2</f>
        <v>0</v>
      </c>
      <c r="AO45" s="30">
        <f>C2</f>
        <v>0</v>
      </c>
      <c r="AP45" s="30"/>
      <c r="AQ45" s="30">
        <f>C3</f>
        <v>0</v>
      </c>
      <c r="AR45" s="30">
        <f>C3</f>
        <v>0</v>
      </c>
      <c r="AS45" s="30">
        <f>C3</f>
        <v>0</v>
      </c>
      <c r="AT45" s="30">
        <f>C3</f>
        <v>0</v>
      </c>
      <c r="AU45" s="30">
        <f>C3</f>
        <v>0</v>
      </c>
      <c r="AV45" s="30">
        <f>C3</f>
        <v>0</v>
      </c>
      <c r="AW45" s="30">
        <f>C3</f>
        <v>0</v>
      </c>
      <c r="AX45" s="30">
        <f>C4</f>
        <v>0</v>
      </c>
      <c r="AY45" s="30">
        <f>C4</f>
        <v>0</v>
      </c>
      <c r="AZ45" s="30">
        <f>C4</f>
        <v>0</v>
      </c>
      <c r="BA45" s="30">
        <f>C4</f>
        <v>0</v>
      </c>
      <c r="BB45" s="30">
        <f>C4</f>
        <v>0</v>
      </c>
      <c r="BC45" s="30">
        <f>C4</f>
        <v>0</v>
      </c>
      <c r="BD45" s="30">
        <f>C4</f>
        <v>0</v>
      </c>
      <c r="BE45" s="30">
        <f>C4</f>
        <v>0</v>
      </c>
      <c r="BF45" s="30">
        <f>C14</f>
        <v>0</v>
      </c>
      <c r="BG45" s="30">
        <f>C14</f>
        <v>0</v>
      </c>
      <c r="BH45" s="30">
        <f>C14</f>
        <v>0</v>
      </c>
      <c r="BI45" s="30">
        <f>C14</f>
        <v>0</v>
      </c>
      <c r="BJ45" s="30">
        <f>C14</f>
        <v>0</v>
      </c>
      <c r="BK45" s="30">
        <f>C14</f>
        <v>0</v>
      </c>
      <c r="BL45" s="30">
        <f>C14</f>
        <v>0</v>
      </c>
      <c r="BM45" s="30">
        <f>C14</f>
        <v>0</v>
      </c>
      <c r="BN45" s="30">
        <f>C14</f>
        <v>0</v>
      </c>
      <c r="BO45" s="30">
        <f>C14</f>
        <v>0</v>
      </c>
      <c r="BP45" s="30">
        <f>C14</f>
        <v>0</v>
      </c>
      <c r="BQ45" s="30">
        <f>C14</f>
        <v>0</v>
      </c>
      <c r="BR45" s="30">
        <f>C14</f>
        <v>0</v>
      </c>
      <c r="BS45" s="30">
        <f>C14</f>
        <v>0</v>
      </c>
      <c r="BT45" s="30">
        <f>C14</f>
        <v>0</v>
      </c>
      <c r="BU45" s="30">
        <f>C14</f>
        <v>0</v>
      </c>
      <c r="BV45" s="30"/>
      <c r="BW45" s="30"/>
      <c r="BX45" s="30"/>
      <c r="BY45" s="40"/>
      <c r="BZ45" s="40"/>
      <c r="CA45" s="40"/>
      <c r="CB45" s="40"/>
      <c r="CC45" s="40"/>
      <c r="CD45" s="4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row>
    <row r="46" spans="10:129" ht="20" customHeight="1">
      <c r="J46" s="50">
        <f>C18</f>
        <v>0</v>
      </c>
      <c r="K46" s="50">
        <f>C18</f>
        <v>0</v>
      </c>
      <c r="L46" s="50">
        <f>C18</f>
        <v>0</v>
      </c>
      <c r="M46" s="30">
        <f>C18</f>
        <v>0</v>
      </c>
      <c r="N46" s="30">
        <f>C18</f>
        <v>0</v>
      </c>
      <c r="O46" s="30">
        <f>C18</f>
        <v>0</v>
      </c>
      <c r="P46" s="30">
        <f>C18</f>
        <v>0</v>
      </c>
      <c r="Q46" s="30">
        <f>C18</f>
        <v>0</v>
      </c>
      <c r="R46" s="30">
        <f>C18</f>
        <v>0</v>
      </c>
      <c r="S46" s="30">
        <f>C18</f>
        <v>0</v>
      </c>
      <c r="T46" s="30">
        <f>C18</f>
        <v>0</v>
      </c>
      <c r="U46" s="30">
        <f>C18</f>
        <v>0</v>
      </c>
      <c r="V46" s="30">
        <f>C18</f>
        <v>0</v>
      </c>
      <c r="W46" s="30">
        <f>C18</f>
        <v>0</v>
      </c>
      <c r="X46" s="30">
        <f>C18</f>
        <v>0</v>
      </c>
      <c r="Y46" s="30">
        <f>C18</f>
        <v>0</v>
      </c>
      <c r="Z46" s="30">
        <f>C10</f>
        <v>0</v>
      </c>
      <c r="AA46" s="30">
        <f>C10</f>
        <v>0</v>
      </c>
      <c r="AB46" s="30">
        <f>C10</f>
        <v>0</v>
      </c>
      <c r="AC46" s="30">
        <f>C10</f>
        <v>0</v>
      </c>
      <c r="AD46" s="30">
        <f>C10</f>
        <v>0</v>
      </c>
      <c r="AE46" s="30">
        <f>C10</f>
        <v>0</v>
      </c>
      <c r="AF46" s="30">
        <f>C10</f>
        <v>0</v>
      </c>
      <c r="AG46" s="30">
        <f>C10</f>
        <v>0</v>
      </c>
      <c r="AH46" s="30">
        <f>C10</f>
        <v>0</v>
      </c>
      <c r="AI46" s="30">
        <f>C10</f>
        <v>0</v>
      </c>
      <c r="AJ46" s="30">
        <f>C2</f>
        <v>0</v>
      </c>
      <c r="AK46" s="30">
        <f>C2</f>
        <v>0</v>
      </c>
      <c r="AL46" s="30">
        <f>C2</f>
        <v>0</v>
      </c>
      <c r="AM46" s="35">
        <f>C2</f>
        <v>0</v>
      </c>
      <c r="AN46" s="35">
        <f>C2</f>
        <v>0</v>
      </c>
      <c r="AO46" s="30">
        <f>C2</f>
        <v>0</v>
      </c>
      <c r="AP46" s="30"/>
      <c r="AQ46" s="30">
        <f>C3</f>
        <v>0</v>
      </c>
      <c r="AR46" s="30">
        <f>C3</f>
        <v>0</v>
      </c>
      <c r="AS46" s="30">
        <f>C3</f>
        <v>0</v>
      </c>
      <c r="AT46" s="30">
        <f>C3</f>
        <v>0</v>
      </c>
      <c r="AU46" s="30">
        <f>C3</f>
        <v>0</v>
      </c>
      <c r="AV46" s="30">
        <f>C3</f>
        <v>0</v>
      </c>
      <c r="AW46" s="30">
        <f>C4</f>
        <v>0</v>
      </c>
      <c r="AX46" s="30">
        <f>C4</f>
        <v>0</v>
      </c>
      <c r="AY46" s="30">
        <f>C4</f>
        <v>0</v>
      </c>
      <c r="AZ46" s="30">
        <f>C4</f>
        <v>0</v>
      </c>
      <c r="BA46" s="30">
        <f>C4</f>
        <v>0</v>
      </c>
      <c r="BB46" s="30">
        <f>C4</f>
        <v>0</v>
      </c>
      <c r="BC46" s="30">
        <f>C4</f>
        <v>0</v>
      </c>
      <c r="BD46" s="30">
        <f>C4</f>
        <v>0</v>
      </c>
      <c r="BE46" s="30">
        <f>C4</f>
        <v>0</v>
      </c>
      <c r="BF46" s="30">
        <f>C4</f>
        <v>0</v>
      </c>
      <c r="BG46" s="30">
        <f>C14</f>
        <v>0</v>
      </c>
      <c r="BH46" s="30">
        <f>C14</f>
        <v>0</v>
      </c>
      <c r="BI46" s="30">
        <f>C14</f>
        <v>0</v>
      </c>
      <c r="BJ46" s="30">
        <f>C14</f>
        <v>0</v>
      </c>
      <c r="BK46" s="30">
        <f>C14</f>
        <v>0</v>
      </c>
      <c r="BL46" s="30">
        <f>C14</f>
        <v>0</v>
      </c>
      <c r="BM46" s="30">
        <f>C14</f>
        <v>0</v>
      </c>
      <c r="BN46" s="30">
        <f>C14</f>
        <v>0</v>
      </c>
      <c r="BO46" s="30">
        <f>C14</f>
        <v>0</v>
      </c>
      <c r="BP46" s="30">
        <f>C14</f>
        <v>0</v>
      </c>
      <c r="BQ46" s="30">
        <f>C14</f>
        <v>0</v>
      </c>
      <c r="BR46" s="30">
        <f>C14</f>
        <v>0</v>
      </c>
      <c r="BS46" s="30">
        <f>C14</f>
        <v>0</v>
      </c>
      <c r="BT46" s="30">
        <f>C14</f>
        <v>0</v>
      </c>
      <c r="BU46" s="30">
        <f>C14</f>
        <v>0</v>
      </c>
      <c r="BV46" s="30"/>
      <c r="BW46" s="30"/>
      <c r="BX46" s="30"/>
      <c r="BY46" s="40"/>
      <c r="BZ46" s="40"/>
      <c r="CA46" s="40"/>
      <c r="CB46" s="40"/>
      <c r="CC46" s="40"/>
      <c r="CD46" s="4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5"/>
      <c r="DM46" s="35"/>
      <c r="DN46" s="30"/>
      <c r="DO46" s="30"/>
      <c r="DP46" s="30"/>
      <c r="DQ46" s="30"/>
      <c r="DR46" s="30"/>
      <c r="DS46" s="30"/>
      <c r="DT46" s="30"/>
      <c r="DU46" s="30"/>
      <c r="DV46" s="30"/>
      <c r="DW46" s="30"/>
      <c r="DX46" s="30"/>
      <c r="DY46" s="30"/>
    </row>
    <row r="47" spans="10:129" ht="20" customHeight="1">
      <c r="J47" s="50">
        <f>C18</f>
        <v>0</v>
      </c>
      <c r="K47" s="50">
        <f>C18</f>
        <v>0</v>
      </c>
      <c r="L47" s="50">
        <f>C18</f>
        <v>0</v>
      </c>
      <c r="M47" s="30">
        <f>C18</f>
        <v>0</v>
      </c>
      <c r="N47" s="30">
        <f>C18</f>
        <v>0</v>
      </c>
      <c r="O47" s="30">
        <f>C18</f>
        <v>0</v>
      </c>
      <c r="P47" s="30">
        <f>C18</f>
        <v>0</v>
      </c>
      <c r="Q47" s="30">
        <f>C18</f>
        <v>0</v>
      </c>
      <c r="R47" s="30">
        <f>C18</f>
        <v>0</v>
      </c>
      <c r="S47" s="30">
        <f>C18</f>
        <v>0</v>
      </c>
      <c r="T47" s="30">
        <f>C18</f>
        <v>0</v>
      </c>
      <c r="U47" s="30">
        <f>C18</f>
        <v>0</v>
      </c>
      <c r="V47" s="30">
        <f>C18</f>
        <v>0</v>
      </c>
      <c r="W47" s="30">
        <f>C18</f>
        <v>0</v>
      </c>
      <c r="X47" s="30">
        <f>C18</f>
        <v>0</v>
      </c>
      <c r="Y47" s="30">
        <f>C18</f>
        <v>0</v>
      </c>
      <c r="Z47" s="30">
        <f>C10</f>
        <v>0</v>
      </c>
      <c r="AA47" s="30">
        <f>C10</f>
        <v>0</v>
      </c>
      <c r="AB47" s="30">
        <f>C10</f>
        <v>0</v>
      </c>
      <c r="AC47" s="30">
        <f>C10</f>
        <v>0</v>
      </c>
      <c r="AD47" s="30">
        <f>C10</f>
        <v>0</v>
      </c>
      <c r="AE47" s="30">
        <f>C10</f>
        <v>0</v>
      </c>
      <c r="AF47" s="30">
        <f>C10</f>
        <v>0</v>
      </c>
      <c r="AG47" s="30">
        <f>C10</f>
        <v>0</v>
      </c>
      <c r="AH47" s="30">
        <f>C10</f>
        <v>0</v>
      </c>
      <c r="AI47" s="30">
        <f>C10</f>
        <v>0</v>
      </c>
      <c r="AJ47" s="30">
        <f>C10</f>
        <v>0</v>
      </c>
      <c r="AK47" s="30">
        <f>C2</f>
        <v>0</v>
      </c>
      <c r="AL47" s="30">
        <f>C2</f>
        <v>0</v>
      </c>
      <c r="AM47" s="30">
        <f>C2</f>
        <v>0</v>
      </c>
      <c r="AN47" s="30">
        <f>C2</f>
        <v>0</v>
      </c>
      <c r="AO47" s="30">
        <f>C2</f>
        <v>0</v>
      </c>
      <c r="AP47" s="30"/>
      <c r="AQ47" s="30">
        <f>C3</f>
        <v>0</v>
      </c>
      <c r="AR47" s="30">
        <f>C3</f>
        <v>0</v>
      </c>
      <c r="AS47" s="30">
        <f>C3</f>
        <v>0</v>
      </c>
      <c r="AT47" s="30">
        <f>C3</f>
        <v>0</v>
      </c>
      <c r="AU47" s="30">
        <f>C3</f>
        <v>0</v>
      </c>
      <c r="AV47" s="30">
        <f>C4</f>
        <v>0</v>
      </c>
      <c r="AW47" s="30">
        <f>C4</f>
        <v>0</v>
      </c>
      <c r="AX47" s="30">
        <f>C4</f>
        <v>0</v>
      </c>
      <c r="AY47" s="30">
        <f>C4</f>
        <v>0</v>
      </c>
      <c r="AZ47" s="30">
        <f>C4</f>
        <v>0</v>
      </c>
      <c r="BA47" s="30">
        <f>C4</f>
        <v>0</v>
      </c>
      <c r="BB47" s="30">
        <f>C4</f>
        <v>0</v>
      </c>
      <c r="BC47" s="30">
        <f>C4</f>
        <v>0</v>
      </c>
      <c r="BD47" s="30">
        <f>C4</f>
        <v>0</v>
      </c>
      <c r="BE47" s="30">
        <f>C4</f>
        <v>0</v>
      </c>
      <c r="BF47" s="30">
        <f>C4</f>
        <v>0</v>
      </c>
      <c r="BG47" s="30">
        <f>C14</f>
        <v>0</v>
      </c>
      <c r="BH47" s="30">
        <f>C14</f>
        <v>0</v>
      </c>
      <c r="BI47" s="30">
        <f>C14</f>
        <v>0</v>
      </c>
      <c r="BJ47" s="30">
        <f>C14</f>
        <v>0</v>
      </c>
      <c r="BK47" s="30">
        <f>C14</f>
        <v>0</v>
      </c>
      <c r="BL47" s="30">
        <f>C14</f>
        <v>0</v>
      </c>
      <c r="BM47" s="30">
        <f>C14</f>
        <v>0</v>
      </c>
      <c r="BN47" s="30">
        <f>C14</f>
        <v>0</v>
      </c>
      <c r="BO47" s="30">
        <f>C14</f>
        <v>0</v>
      </c>
      <c r="BP47" s="30">
        <f>C14</f>
        <v>0</v>
      </c>
      <c r="BQ47" s="30">
        <f>C14</f>
        <v>0</v>
      </c>
      <c r="BR47" s="30">
        <f>C14</f>
        <v>0</v>
      </c>
      <c r="BS47" s="30">
        <f>C14</f>
        <v>0</v>
      </c>
      <c r="BT47" s="30">
        <f>C14</f>
        <v>0</v>
      </c>
      <c r="BU47" s="30">
        <f>C14</f>
        <v>0</v>
      </c>
      <c r="BV47" s="30"/>
      <c r="BW47" s="30"/>
      <c r="BX47" s="30"/>
      <c r="BY47" s="40"/>
      <c r="BZ47" s="40"/>
      <c r="CA47" s="40"/>
      <c r="CB47" s="40"/>
      <c r="CC47" s="40"/>
      <c r="CD47" s="4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row>
    <row r="48" spans="10:129" ht="20" customHeight="1">
      <c r="J48" s="50">
        <f>C18</f>
        <v>0</v>
      </c>
      <c r="K48" s="50">
        <f>C18</f>
        <v>0</v>
      </c>
      <c r="L48" s="50">
        <f>C18</f>
        <v>0</v>
      </c>
      <c r="M48" s="30">
        <f>C18</f>
        <v>0</v>
      </c>
      <c r="N48" s="30">
        <f>C18</f>
        <v>0</v>
      </c>
      <c r="O48" s="30">
        <f>C18</f>
        <v>0</v>
      </c>
      <c r="P48" s="30">
        <f>C18</f>
        <v>0</v>
      </c>
      <c r="Q48" s="30">
        <f>C18</f>
        <v>0</v>
      </c>
      <c r="R48" s="30">
        <f>C18</f>
        <v>0</v>
      </c>
      <c r="S48" s="30">
        <f>C18</f>
        <v>0</v>
      </c>
      <c r="T48" s="30">
        <f>C18</f>
        <v>0</v>
      </c>
      <c r="U48" s="30">
        <f>C18</f>
        <v>0</v>
      </c>
      <c r="V48" s="30">
        <f>C18</f>
        <v>0</v>
      </c>
      <c r="W48" s="30">
        <f>C18</f>
        <v>0</v>
      </c>
      <c r="X48" s="30">
        <f>C18</f>
        <v>0</v>
      </c>
      <c r="Y48" s="30">
        <f>C10</f>
        <v>0</v>
      </c>
      <c r="Z48" s="30">
        <f>C10</f>
        <v>0</v>
      </c>
      <c r="AA48" s="30">
        <f>C10</f>
        <v>0</v>
      </c>
      <c r="AB48" s="30">
        <f>C10</f>
        <v>0</v>
      </c>
      <c r="AC48" s="30">
        <f>C10</f>
        <v>0</v>
      </c>
      <c r="AD48" s="30">
        <f>C10</f>
        <v>0</v>
      </c>
      <c r="AE48" s="30">
        <f>C10</f>
        <v>0</v>
      </c>
      <c r="AF48" s="30">
        <f>C10</f>
        <v>0</v>
      </c>
      <c r="AG48" s="30">
        <f>C10</f>
        <v>0</v>
      </c>
      <c r="AH48" s="30">
        <f>C10</f>
        <v>0</v>
      </c>
      <c r="AI48" s="30">
        <f>C10</f>
        <v>0</v>
      </c>
      <c r="AJ48" s="30">
        <f>C10</f>
        <v>0</v>
      </c>
      <c r="AK48" s="30">
        <f>C2</f>
        <v>0</v>
      </c>
      <c r="AL48" s="30">
        <f>C2</f>
        <v>0</v>
      </c>
      <c r="AM48" s="30">
        <f>C2</f>
        <v>0</v>
      </c>
      <c r="AN48" s="30">
        <f>C2</f>
        <v>0</v>
      </c>
      <c r="AO48" s="30">
        <f>C2</f>
        <v>0</v>
      </c>
      <c r="AP48" s="30"/>
      <c r="AQ48" s="30">
        <f>C3</f>
        <v>0</v>
      </c>
      <c r="AR48" s="30">
        <f>C3</f>
        <v>0</v>
      </c>
      <c r="AS48" s="30">
        <f>C3</f>
        <v>0</v>
      </c>
      <c r="AT48" s="30">
        <f>C3</f>
        <v>0</v>
      </c>
      <c r="AU48" s="30">
        <f>C3</f>
        <v>0</v>
      </c>
      <c r="AV48" s="30">
        <f>C4</f>
        <v>0</v>
      </c>
      <c r="AW48" s="30">
        <f>C4</f>
        <v>0</v>
      </c>
      <c r="AX48" s="30">
        <f>C4</f>
        <v>0</v>
      </c>
      <c r="AY48" s="30">
        <f>C4</f>
        <v>0</v>
      </c>
      <c r="AZ48" s="30">
        <f>C4</f>
        <v>0</v>
      </c>
      <c r="BA48" s="30">
        <f>C4</f>
        <v>0</v>
      </c>
      <c r="BB48" s="30">
        <f>C4</f>
        <v>0</v>
      </c>
      <c r="BC48" s="30">
        <f>C4</f>
        <v>0</v>
      </c>
      <c r="BD48" s="30">
        <f>C4</f>
        <v>0</v>
      </c>
      <c r="BE48" s="30">
        <f>C4</f>
        <v>0</v>
      </c>
      <c r="BF48" s="30">
        <f>C4</f>
        <v>0</v>
      </c>
      <c r="BG48" s="30"/>
      <c r="BH48" s="30">
        <f>C14</f>
        <v>0</v>
      </c>
      <c r="BI48" s="30">
        <f>C14</f>
        <v>0</v>
      </c>
      <c r="BJ48" s="30">
        <f>C14</f>
        <v>0</v>
      </c>
      <c r="BK48" s="30">
        <f>C14</f>
        <v>0</v>
      </c>
      <c r="BL48" s="30">
        <f>C14</f>
        <v>0</v>
      </c>
      <c r="BM48" s="30">
        <f>C14</f>
        <v>0</v>
      </c>
      <c r="BN48" s="30">
        <f>C14</f>
        <v>0</v>
      </c>
      <c r="BO48" s="30">
        <f>C14</f>
        <v>0</v>
      </c>
      <c r="BP48" s="30">
        <f>C14</f>
        <v>0</v>
      </c>
      <c r="BQ48" s="30">
        <f>C14</f>
        <v>0</v>
      </c>
      <c r="BR48" s="30">
        <f>C14</f>
        <v>0</v>
      </c>
      <c r="BS48" s="30">
        <f>C14</f>
        <v>0</v>
      </c>
      <c r="BT48" s="30">
        <f>C14</f>
        <v>0</v>
      </c>
      <c r="BU48" s="30">
        <f>C14</f>
        <v>0</v>
      </c>
      <c r="BV48" s="30"/>
      <c r="BW48" s="30"/>
      <c r="BX48" s="30"/>
      <c r="BY48" s="40"/>
      <c r="BZ48" s="40"/>
      <c r="CA48" s="40"/>
      <c r="CB48" s="40"/>
      <c r="CC48" s="40"/>
      <c r="CD48" s="4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row>
    <row r="49" spans="9:129" ht="20" customHeight="1">
      <c r="J49" s="50">
        <f>C19</f>
        <v>0</v>
      </c>
      <c r="K49" s="50">
        <f>C19</f>
        <v>0</v>
      </c>
      <c r="L49" s="50">
        <f>C19</f>
        <v>0</v>
      </c>
      <c r="M49" s="30"/>
      <c r="N49" s="30">
        <f>C18</f>
        <v>0</v>
      </c>
      <c r="O49" s="30">
        <f>C18</f>
        <v>0</v>
      </c>
      <c r="P49" s="30">
        <f>C18</f>
        <v>0</v>
      </c>
      <c r="Q49" s="30">
        <f>C18</f>
        <v>0</v>
      </c>
      <c r="R49" s="30">
        <f>C18</f>
        <v>0</v>
      </c>
      <c r="S49" s="30">
        <f>C18</f>
        <v>0</v>
      </c>
      <c r="T49" s="30">
        <f>C18</f>
        <v>0</v>
      </c>
      <c r="U49" s="30">
        <f>C18</f>
        <v>0</v>
      </c>
      <c r="V49" s="30">
        <f>C18</f>
        <v>0</v>
      </c>
      <c r="W49" s="30">
        <f>C18</f>
        <v>0</v>
      </c>
      <c r="X49" s="30">
        <f>C18</f>
        <v>0</v>
      </c>
      <c r="Y49" s="30">
        <f>C10</f>
        <v>0</v>
      </c>
      <c r="Z49" s="30">
        <f>C10</f>
        <v>0</v>
      </c>
      <c r="AA49" s="30">
        <f>C10</f>
        <v>0</v>
      </c>
      <c r="AB49" s="30">
        <f>C10</f>
        <v>0</v>
      </c>
      <c r="AC49" s="30">
        <f>C10</f>
        <v>0</v>
      </c>
      <c r="AD49" s="30">
        <f>C10</f>
        <v>0</v>
      </c>
      <c r="AE49" s="30">
        <f>C10</f>
        <v>0</v>
      </c>
      <c r="AF49" s="30">
        <f>C10</f>
        <v>0</v>
      </c>
      <c r="AG49" s="30">
        <f>C10</f>
        <v>0</v>
      </c>
      <c r="AH49" s="30">
        <f>C10</f>
        <v>0</v>
      </c>
      <c r="AI49" s="30">
        <f>C10</f>
        <v>0</v>
      </c>
      <c r="AJ49" s="30">
        <f>C10</f>
        <v>0</v>
      </c>
      <c r="AK49" s="30">
        <f>C10</f>
        <v>0</v>
      </c>
      <c r="AL49" s="30">
        <f>C2</f>
        <v>0</v>
      </c>
      <c r="AM49" s="30">
        <f>C2</f>
        <v>0</v>
      </c>
      <c r="AN49" s="30">
        <f>C2</f>
        <v>0</v>
      </c>
      <c r="AO49" s="30">
        <f>C2</f>
        <v>0</v>
      </c>
      <c r="AP49" s="30"/>
      <c r="AQ49" s="30">
        <f>C3</f>
        <v>0</v>
      </c>
      <c r="AR49" s="30">
        <f>C3</f>
        <v>0</v>
      </c>
      <c r="AS49" s="30">
        <f>C3</f>
        <v>0</v>
      </c>
      <c r="AT49" s="30">
        <f>C3</f>
        <v>0</v>
      </c>
      <c r="AU49" s="30">
        <f>C4</f>
        <v>0</v>
      </c>
      <c r="AV49" s="30">
        <f>C4</f>
        <v>0</v>
      </c>
      <c r="AW49" s="30">
        <f>C4</f>
        <v>0</v>
      </c>
      <c r="AX49" s="30">
        <f>C4</f>
        <v>0</v>
      </c>
      <c r="AY49" s="30">
        <f>C4</f>
        <v>0</v>
      </c>
      <c r="AZ49" s="30">
        <f>C4</f>
        <v>0</v>
      </c>
      <c r="BA49" s="30">
        <f>C4</f>
        <v>0</v>
      </c>
      <c r="BB49" s="30">
        <f>C4</f>
        <v>0</v>
      </c>
      <c r="BC49" s="30">
        <f>C4</f>
        <v>0</v>
      </c>
      <c r="BD49" s="30">
        <f>C4</f>
        <v>0</v>
      </c>
      <c r="BE49" s="30">
        <f>C4</f>
        <v>0</v>
      </c>
      <c r="BF49" s="30">
        <f>C4</f>
        <v>0</v>
      </c>
      <c r="BG49" s="30">
        <f>C4</f>
        <v>0</v>
      </c>
      <c r="BH49" s="30">
        <f>C14</f>
        <v>0</v>
      </c>
      <c r="BI49" s="30">
        <f>C14</f>
        <v>0</v>
      </c>
      <c r="BJ49" s="30">
        <f>C14</f>
        <v>0</v>
      </c>
      <c r="BK49" s="30">
        <f>C14</f>
        <v>0</v>
      </c>
      <c r="BL49" s="30">
        <f>C14</f>
        <v>0</v>
      </c>
      <c r="BM49" s="30">
        <f>C14</f>
        <v>0</v>
      </c>
      <c r="BN49" s="30">
        <f>C14</f>
        <v>0</v>
      </c>
      <c r="BO49" s="30">
        <f>C14</f>
        <v>0</v>
      </c>
      <c r="BP49" s="30">
        <f>C14</f>
        <v>0</v>
      </c>
      <c r="BQ49" s="30">
        <f>C14</f>
        <v>0</v>
      </c>
      <c r="BR49" s="30">
        <f>C14</f>
        <v>0</v>
      </c>
      <c r="BS49" s="30">
        <f>C14</f>
        <v>0</v>
      </c>
      <c r="BT49" s="30">
        <f>C15</f>
        <v>0</v>
      </c>
      <c r="BU49" s="30">
        <f>C15</f>
        <v>0</v>
      </c>
      <c r="BV49" s="30">
        <f>C15</f>
        <v>0</v>
      </c>
      <c r="BW49" s="30"/>
      <c r="BX49" s="30"/>
      <c r="BY49" s="40"/>
      <c r="BZ49" s="40"/>
      <c r="CA49" s="40"/>
      <c r="CB49" s="40"/>
      <c r="CC49" s="40"/>
      <c r="CD49" s="4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row>
    <row r="50" spans="9:129" ht="20" customHeight="1">
      <c r="J50" s="50">
        <f>C19</f>
        <v>0</v>
      </c>
      <c r="K50" s="50">
        <f>C19</f>
        <v>0</v>
      </c>
      <c r="L50" s="50">
        <f>C19</f>
        <v>0</v>
      </c>
      <c r="M50" s="30">
        <f>C19</f>
        <v>0</v>
      </c>
      <c r="N50" s="30">
        <f>C19</f>
        <v>0</v>
      </c>
      <c r="O50" s="30">
        <f>C19</f>
        <v>0</v>
      </c>
      <c r="P50" s="30">
        <f>C19</f>
        <v>0</v>
      </c>
      <c r="Q50" s="30">
        <f>C19</f>
        <v>0</v>
      </c>
      <c r="R50" s="30">
        <f>C19</f>
        <v>0</v>
      </c>
      <c r="S50" s="30"/>
      <c r="T50" s="30">
        <f>C18</f>
        <v>0</v>
      </c>
      <c r="U50" s="30">
        <f>C18</f>
        <v>0</v>
      </c>
      <c r="V50" s="30">
        <f>C18</f>
        <v>0</v>
      </c>
      <c r="W50" s="30">
        <f>C18</f>
        <v>0</v>
      </c>
      <c r="X50" s="30">
        <f>C18</f>
        <v>0</v>
      </c>
      <c r="Y50" s="30">
        <f>C10</f>
        <v>0</v>
      </c>
      <c r="Z50" s="30">
        <f>C10</f>
        <v>0</v>
      </c>
      <c r="AA50" s="30">
        <f>C10</f>
        <v>0</v>
      </c>
      <c r="AB50" s="30">
        <f>C10</f>
        <v>0</v>
      </c>
      <c r="AC50" s="30">
        <f>C10</f>
        <v>0</v>
      </c>
      <c r="AD50" s="30">
        <f>C10</f>
        <v>0</v>
      </c>
      <c r="AE50" s="30">
        <f>C10</f>
        <v>0</v>
      </c>
      <c r="AF50" s="30">
        <f>C10</f>
        <v>0</v>
      </c>
      <c r="AG50" s="30">
        <f>C10</f>
        <v>0</v>
      </c>
      <c r="AH50" s="30">
        <f>C10</f>
        <v>0</v>
      </c>
      <c r="AI50" s="30">
        <f>C10</f>
        <v>0</v>
      </c>
      <c r="AJ50" s="30">
        <f>C10</f>
        <v>0</v>
      </c>
      <c r="AK50" s="30">
        <f>C10</f>
        <v>0</v>
      </c>
      <c r="AL50" s="30">
        <f>C10</f>
        <v>0</v>
      </c>
      <c r="AM50" s="30">
        <f>C2</f>
        <v>0</v>
      </c>
      <c r="AN50" s="30">
        <f>C2</f>
        <v>0</v>
      </c>
      <c r="AO50" s="30">
        <f>C2</f>
        <v>0</v>
      </c>
      <c r="AP50" s="30"/>
      <c r="AQ50" s="30">
        <f>C3</f>
        <v>0</v>
      </c>
      <c r="AR50" s="30">
        <f>C3</f>
        <v>0</v>
      </c>
      <c r="AS50" s="30">
        <f>C3</f>
        <v>0</v>
      </c>
      <c r="AT50" s="30">
        <f>C4</f>
        <v>0</v>
      </c>
      <c r="AU50" s="30">
        <f>C4</f>
        <v>0</v>
      </c>
      <c r="AV50" s="30">
        <f>C4</f>
        <v>0</v>
      </c>
      <c r="AW50" s="30">
        <f>C4</f>
        <v>0</v>
      </c>
      <c r="AX50" s="30">
        <f>C4</f>
        <v>0</v>
      </c>
      <c r="AY50" s="30">
        <f>C4</f>
        <v>0</v>
      </c>
      <c r="AZ50" s="30">
        <f>C4</f>
        <v>0</v>
      </c>
      <c r="BA50" s="30">
        <f>C4</f>
        <v>0</v>
      </c>
      <c r="BB50" s="30">
        <f>C4</f>
        <v>0</v>
      </c>
      <c r="BC50" s="30">
        <f>C4</f>
        <v>0</v>
      </c>
      <c r="BD50" s="30">
        <f>C4</f>
        <v>0</v>
      </c>
      <c r="BE50" s="30">
        <f>C4</f>
        <v>0</v>
      </c>
      <c r="BF50" s="30">
        <f>C4</f>
        <v>0</v>
      </c>
      <c r="BG50" s="30">
        <f>C4</f>
        <v>0</v>
      </c>
      <c r="BH50" s="30">
        <f>C14</f>
        <v>0</v>
      </c>
      <c r="BI50" s="30">
        <f>C14</f>
        <v>0</v>
      </c>
      <c r="BJ50" s="30">
        <f>C14</f>
        <v>0</v>
      </c>
      <c r="BK50" s="30">
        <f>C14</f>
        <v>0</v>
      </c>
      <c r="BL50" s="30">
        <f>C14</f>
        <v>0</v>
      </c>
      <c r="BM50" s="30"/>
      <c r="BN50" s="30">
        <f>C15</f>
        <v>0</v>
      </c>
      <c r="BO50" s="30">
        <f>C15</f>
        <v>0</v>
      </c>
      <c r="BP50" s="30">
        <f>C15</f>
        <v>0</v>
      </c>
      <c r="BQ50" s="30">
        <f>C15</f>
        <v>0</v>
      </c>
      <c r="BR50" s="30">
        <f>C15</f>
        <v>0</v>
      </c>
      <c r="BS50" s="30">
        <f>C15</f>
        <v>0</v>
      </c>
      <c r="BT50" s="30">
        <f>C15</f>
        <v>0</v>
      </c>
      <c r="BU50" s="30">
        <f>C15</f>
        <v>0</v>
      </c>
      <c r="BV50" s="30">
        <f>C15</f>
        <v>0</v>
      </c>
      <c r="BW50" s="30"/>
      <c r="BX50" s="30"/>
      <c r="BY50" s="40"/>
      <c r="BZ50" s="40"/>
      <c r="CA50" s="40"/>
      <c r="CB50" s="40"/>
      <c r="CC50" s="40"/>
      <c r="CD50" s="4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row>
    <row r="51" spans="9:129" ht="20" customHeight="1">
      <c r="J51" s="50">
        <f>C19</f>
        <v>0</v>
      </c>
      <c r="K51" s="50">
        <f>C19</f>
        <v>0</v>
      </c>
      <c r="L51" s="50">
        <f>C19</f>
        <v>0</v>
      </c>
      <c r="M51" s="30">
        <f>C19</f>
        <v>0</v>
      </c>
      <c r="N51" s="30">
        <f>C19</f>
        <v>0</v>
      </c>
      <c r="O51" s="30">
        <f>C19</f>
        <v>0</v>
      </c>
      <c r="P51" s="30">
        <f>C19</f>
        <v>0</v>
      </c>
      <c r="Q51" s="30">
        <f>C19</f>
        <v>0</v>
      </c>
      <c r="R51" s="30">
        <f>C19</f>
        <v>0</v>
      </c>
      <c r="S51" s="30">
        <f>C19</f>
        <v>0</v>
      </c>
      <c r="T51" s="30">
        <f>C19</f>
        <v>0</v>
      </c>
      <c r="U51" s="30">
        <f>C19</f>
        <v>0</v>
      </c>
      <c r="V51" s="30">
        <f>C19</f>
        <v>0</v>
      </c>
      <c r="W51" s="30"/>
      <c r="X51" s="30"/>
      <c r="Y51" s="30"/>
      <c r="Z51" s="30">
        <f>C10</f>
        <v>0</v>
      </c>
      <c r="AA51" s="30">
        <f>C10</f>
        <v>0</v>
      </c>
      <c r="AB51" s="30">
        <f>C10</f>
        <v>0</v>
      </c>
      <c r="AC51" s="30">
        <f>C10</f>
        <v>0</v>
      </c>
      <c r="AD51" s="30">
        <f>C10</f>
        <v>0</v>
      </c>
      <c r="AE51" s="30">
        <f>C10</f>
        <v>0</v>
      </c>
      <c r="AF51" s="30">
        <f>C10</f>
        <v>0</v>
      </c>
      <c r="AG51" s="30">
        <f>C10</f>
        <v>0</v>
      </c>
      <c r="AH51" s="30">
        <f>C10</f>
        <v>0</v>
      </c>
      <c r="AI51" s="30">
        <f>C10</f>
        <v>0</v>
      </c>
      <c r="AJ51" s="30">
        <f>C10</f>
        <v>0</v>
      </c>
      <c r="AK51" s="30">
        <f>C10</f>
        <v>0</v>
      </c>
      <c r="AL51" s="30">
        <f>C10</f>
        <v>0</v>
      </c>
      <c r="AM51" s="30">
        <f>C10</f>
        <v>0</v>
      </c>
      <c r="AN51" s="30">
        <f>C2</f>
        <v>0</v>
      </c>
      <c r="AO51" s="30">
        <f>C2</f>
        <v>0</v>
      </c>
      <c r="AP51" s="30"/>
      <c r="AQ51" s="30">
        <f>C3</f>
        <v>0</v>
      </c>
      <c r="AR51" s="30">
        <f>C3</f>
        <v>0</v>
      </c>
      <c r="AS51" s="30">
        <f>C4</f>
        <v>0</v>
      </c>
      <c r="AT51" s="30">
        <f>C4</f>
        <v>0</v>
      </c>
      <c r="AU51" s="30">
        <f>C4</f>
        <v>0</v>
      </c>
      <c r="AV51" s="30">
        <f>C4</f>
        <v>0</v>
      </c>
      <c r="AW51" s="30">
        <f>C4</f>
        <v>0</v>
      </c>
      <c r="AX51" s="30">
        <f>C4</f>
        <v>0</v>
      </c>
      <c r="AY51" s="30">
        <f>C4</f>
        <v>0</v>
      </c>
      <c r="AZ51" s="30">
        <f>C4</f>
        <v>0</v>
      </c>
      <c r="BA51" s="30">
        <f>C4</f>
        <v>0</v>
      </c>
      <c r="BB51" s="30">
        <f>C4</f>
        <v>0</v>
      </c>
      <c r="BC51" s="30">
        <f>C4</f>
        <v>0</v>
      </c>
      <c r="BD51" s="30">
        <f>C4</f>
        <v>0</v>
      </c>
      <c r="BE51" s="30">
        <f>C4</f>
        <v>0</v>
      </c>
      <c r="BF51" s="30">
        <f>C4</f>
        <v>0</v>
      </c>
      <c r="BG51" s="30">
        <f>C4</f>
        <v>0</v>
      </c>
      <c r="BH51" s="30"/>
      <c r="BI51" s="30">
        <f>C15</f>
        <v>0</v>
      </c>
      <c r="BJ51" s="30">
        <f>C15</f>
        <v>0</v>
      </c>
      <c r="BK51" s="30">
        <f>C15</f>
        <v>0</v>
      </c>
      <c r="BL51" s="30">
        <f>C15</f>
        <v>0</v>
      </c>
      <c r="BM51" s="30">
        <f>C15</f>
        <v>0</v>
      </c>
      <c r="BN51" s="30">
        <f>C15</f>
        <v>0</v>
      </c>
      <c r="BO51" s="30">
        <f>C15</f>
        <v>0</v>
      </c>
      <c r="BP51" s="30">
        <f>C15</f>
        <v>0</v>
      </c>
      <c r="BQ51" s="30">
        <f>C15</f>
        <v>0</v>
      </c>
      <c r="BR51" s="30">
        <f>C15</f>
        <v>0</v>
      </c>
      <c r="BS51" s="30">
        <f>C15</f>
        <v>0</v>
      </c>
      <c r="BT51" s="30">
        <f>C15</f>
        <v>0</v>
      </c>
      <c r="BU51" s="30">
        <f>C15</f>
        <v>0</v>
      </c>
      <c r="BV51" s="30">
        <f>C15</f>
        <v>0</v>
      </c>
      <c r="BW51" s="30"/>
      <c r="BX51" s="30"/>
      <c r="BY51" s="40"/>
      <c r="BZ51" s="40"/>
      <c r="CA51" s="40"/>
      <c r="CB51" s="40"/>
      <c r="CC51" s="40"/>
      <c r="CD51" s="4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row>
    <row r="52" spans="9:129" ht="20" customHeight="1">
      <c r="J52" s="50">
        <f>C19</f>
        <v>0</v>
      </c>
      <c r="K52" s="50">
        <f>C19</f>
        <v>0</v>
      </c>
      <c r="L52" s="50">
        <f>C19</f>
        <v>0</v>
      </c>
      <c r="M52" s="30">
        <f>C19</f>
        <v>0</v>
      </c>
      <c r="N52" s="37">
        <f>C19</f>
        <v>0</v>
      </c>
      <c r="O52" s="37">
        <f>C19</f>
        <v>0</v>
      </c>
      <c r="P52" s="37">
        <f>C19</f>
        <v>0</v>
      </c>
      <c r="Q52" s="37">
        <f>C19</f>
        <v>0</v>
      </c>
      <c r="R52" s="37">
        <f>C19</f>
        <v>0</v>
      </c>
      <c r="S52" s="37">
        <f>C19</f>
        <v>0</v>
      </c>
      <c r="T52" s="37">
        <f>C19</f>
        <v>0</v>
      </c>
      <c r="U52" s="37">
        <f>C19</f>
        <v>0</v>
      </c>
      <c r="V52" s="30">
        <f>C19</f>
        <v>0</v>
      </c>
      <c r="W52" s="30">
        <f>C19</f>
        <v>0</v>
      </c>
      <c r="X52" s="30">
        <f>C19</f>
        <v>0</v>
      </c>
      <c r="Y52" s="30">
        <f>C9</f>
        <v>0</v>
      </c>
      <c r="Z52" s="30">
        <f>C9</f>
        <v>0</v>
      </c>
      <c r="AA52" s="30">
        <f>C9</f>
        <v>0</v>
      </c>
      <c r="AB52" s="30">
        <f>C9</f>
        <v>0</v>
      </c>
      <c r="AC52" s="30">
        <f>C9</f>
        <v>0</v>
      </c>
      <c r="AD52" s="30">
        <f>C9</f>
        <v>0</v>
      </c>
      <c r="AE52" s="30">
        <f>C10</f>
        <v>0</v>
      </c>
      <c r="AF52" s="30">
        <f>C10</f>
        <v>0</v>
      </c>
      <c r="AG52" s="30">
        <f>C10</f>
        <v>0</v>
      </c>
      <c r="AH52" s="30">
        <f>C10</f>
        <v>0</v>
      </c>
      <c r="AI52" s="30">
        <f>C10</f>
        <v>0</v>
      </c>
      <c r="AJ52" s="30">
        <f>C10</f>
        <v>0</v>
      </c>
      <c r="AK52" s="30">
        <f>C10</f>
        <v>0</v>
      </c>
      <c r="AL52" s="30">
        <f>C10</f>
        <v>0</v>
      </c>
      <c r="AM52" s="30">
        <f>C10</f>
        <v>0</v>
      </c>
      <c r="AN52" s="30">
        <f>C10</f>
        <v>0</v>
      </c>
      <c r="AO52" s="30">
        <f>C2</f>
        <v>0</v>
      </c>
      <c r="AP52" s="30"/>
      <c r="AQ52" s="30">
        <f>C3</f>
        <v>0</v>
      </c>
      <c r="AR52" s="30">
        <f>C4</f>
        <v>0</v>
      </c>
      <c r="AS52" s="30">
        <f>C4</f>
        <v>0</v>
      </c>
      <c r="AT52" s="30">
        <f>C4</f>
        <v>0</v>
      </c>
      <c r="AU52" s="30">
        <f>C4</f>
        <v>0</v>
      </c>
      <c r="AV52" s="30">
        <f>C4</f>
        <v>0</v>
      </c>
      <c r="AW52" s="30">
        <f>C4</f>
        <v>0</v>
      </c>
      <c r="AX52" s="30">
        <f>C4</f>
        <v>0</v>
      </c>
      <c r="AY52" s="30">
        <f>C4</f>
        <v>0</v>
      </c>
      <c r="AZ52" s="30">
        <f>C4</f>
        <v>0</v>
      </c>
      <c r="BA52" s="30">
        <f>C4</f>
        <v>0</v>
      </c>
      <c r="BB52" s="30">
        <f>C4</f>
        <v>0</v>
      </c>
      <c r="BC52" s="30">
        <f>C5</f>
        <v>0</v>
      </c>
      <c r="BD52" s="30">
        <f>C5</f>
        <v>0</v>
      </c>
      <c r="BE52" s="30">
        <f>C5</f>
        <v>0</v>
      </c>
      <c r="BF52" s="30">
        <f>C5</f>
        <v>0</v>
      </c>
      <c r="BG52" s="30">
        <f>C5</f>
        <v>0</v>
      </c>
      <c r="BH52" s="30"/>
      <c r="BI52" s="30">
        <f>C15</f>
        <v>0</v>
      </c>
      <c r="BJ52" s="30">
        <f>C15</f>
        <v>0</v>
      </c>
      <c r="BK52" s="30">
        <f>C15</f>
        <v>0</v>
      </c>
      <c r="BL52" s="30">
        <f>C15</f>
        <v>0</v>
      </c>
      <c r="BM52" s="30">
        <f>C15</f>
        <v>0</v>
      </c>
      <c r="BN52" s="30">
        <f>C15</f>
        <v>0</v>
      </c>
      <c r="BO52" s="30">
        <f>C15</f>
        <v>0</v>
      </c>
      <c r="BP52" s="30">
        <f>C15</f>
        <v>0</v>
      </c>
      <c r="BQ52" s="30">
        <f>C15</f>
        <v>0</v>
      </c>
      <c r="BR52" s="30">
        <f>C15</f>
        <v>0</v>
      </c>
      <c r="BS52" s="30">
        <f>C15</f>
        <v>0</v>
      </c>
      <c r="BT52" s="30">
        <f>C15</f>
        <v>0</v>
      </c>
      <c r="BU52" s="30">
        <f>C15</f>
        <v>0</v>
      </c>
      <c r="BV52" s="30">
        <f>C15</f>
        <v>0</v>
      </c>
      <c r="BW52" s="30"/>
      <c r="BX52" s="30"/>
      <c r="BY52" s="40"/>
      <c r="BZ52" s="40"/>
      <c r="CA52" s="40"/>
      <c r="CB52" s="40"/>
      <c r="CC52" s="40"/>
      <c r="CD52" s="40"/>
      <c r="CL52" s="30"/>
      <c r="CM52" s="37"/>
      <c r="CN52" s="37"/>
      <c r="CO52" s="37"/>
      <c r="CP52" s="37"/>
      <c r="CQ52" s="37"/>
      <c r="CR52" s="37"/>
      <c r="CS52" s="37"/>
      <c r="CT52" s="37"/>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row>
    <row r="53" spans="9:129" ht="20" customHeight="1">
      <c r="I53" s="50">
        <f>C19</f>
        <v>0</v>
      </c>
      <c r="J53" s="50">
        <f>C19</f>
        <v>0</v>
      </c>
      <c r="K53" s="50">
        <f>C19</f>
        <v>0</v>
      </c>
      <c r="L53" s="50">
        <f>C19</f>
        <v>0</v>
      </c>
      <c r="M53" s="30">
        <f>C19</f>
        <v>0</v>
      </c>
      <c r="N53" s="37">
        <f>C19</f>
        <v>0</v>
      </c>
      <c r="O53" s="37">
        <f>C19</f>
        <v>0</v>
      </c>
      <c r="P53" s="37">
        <f>C19</f>
        <v>0</v>
      </c>
      <c r="Q53" s="37">
        <f>C19</f>
        <v>0</v>
      </c>
      <c r="R53" s="37">
        <f>C19</f>
        <v>0</v>
      </c>
      <c r="S53" s="37">
        <f>C19</f>
        <v>0</v>
      </c>
      <c r="T53" s="37">
        <f>C19</f>
        <v>0</v>
      </c>
      <c r="U53" s="37">
        <f>C19</f>
        <v>0</v>
      </c>
      <c r="V53" s="37">
        <f>C19</f>
        <v>0</v>
      </c>
      <c r="W53" s="37">
        <f>C19</f>
        <v>0</v>
      </c>
      <c r="X53" s="37">
        <f>C19</f>
        <v>0</v>
      </c>
      <c r="Y53" s="37">
        <f>C9</f>
        <v>0</v>
      </c>
      <c r="Z53" s="37">
        <f>C9</f>
        <v>0</v>
      </c>
      <c r="AA53" s="30">
        <f>C9</f>
        <v>0</v>
      </c>
      <c r="AB53" s="30">
        <f>C9</f>
        <v>0</v>
      </c>
      <c r="AC53" s="30">
        <f>C9</f>
        <v>0</v>
      </c>
      <c r="AD53" s="30">
        <f>C9</f>
        <v>0</v>
      </c>
      <c r="AE53" s="30">
        <f>C9</f>
        <v>0</v>
      </c>
      <c r="AF53" s="30">
        <f>C9</f>
        <v>0</v>
      </c>
      <c r="AG53" s="30">
        <f>C9</f>
        <v>0</v>
      </c>
      <c r="AH53" s="30">
        <f>C9</f>
        <v>0</v>
      </c>
      <c r="AI53" s="30">
        <f>C9</f>
        <v>0</v>
      </c>
      <c r="AJ53" s="30">
        <f>C10</f>
        <v>0</v>
      </c>
      <c r="AK53" s="30">
        <f>C10</f>
        <v>0</v>
      </c>
      <c r="AL53" s="30">
        <f>C10</f>
        <v>0</v>
      </c>
      <c r="AM53" s="30">
        <f>C10</f>
        <v>0</v>
      </c>
      <c r="AN53" s="30">
        <f>C10</f>
        <v>0</v>
      </c>
      <c r="AO53" s="30">
        <f>C10</f>
        <v>0</v>
      </c>
      <c r="AP53" s="30"/>
      <c r="AQ53" s="30"/>
      <c r="AR53" s="30">
        <f>C4</f>
        <v>0</v>
      </c>
      <c r="AS53" s="30">
        <f>C4</f>
        <v>0</v>
      </c>
      <c r="AT53" s="30">
        <f>C4</f>
        <v>0</v>
      </c>
      <c r="AU53" s="30">
        <f>C4</f>
        <v>0</v>
      </c>
      <c r="AV53" s="30">
        <f>C4</f>
        <v>0</v>
      </c>
      <c r="AW53" s="30">
        <f>C5</f>
        <v>0</v>
      </c>
      <c r="AX53" s="30">
        <f>C5</f>
        <v>0</v>
      </c>
      <c r="AY53" s="30">
        <f>C5</f>
        <v>0</v>
      </c>
      <c r="AZ53" s="30">
        <f>C5</f>
        <v>0</v>
      </c>
      <c r="BA53" s="30">
        <f>C5</f>
        <v>0</v>
      </c>
      <c r="BB53" s="30">
        <f>C5</f>
        <v>0</v>
      </c>
      <c r="BC53" s="30">
        <f>C5</f>
        <v>0</v>
      </c>
      <c r="BD53" s="30">
        <f>C5</f>
        <v>0</v>
      </c>
      <c r="BE53" s="30">
        <f>C5</f>
        <v>0</v>
      </c>
      <c r="BF53" s="30">
        <f>C5</f>
        <v>0</v>
      </c>
      <c r="BG53" s="30">
        <f>C5</f>
        <v>0</v>
      </c>
      <c r="BH53" s="30"/>
      <c r="BI53" s="30">
        <f>C15</f>
        <v>0</v>
      </c>
      <c r="BJ53" s="30">
        <f>C15</f>
        <v>0</v>
      </c>
      <c r="BK53" s="30">
        <f>C15</f>
        <v>0</v>
      </c>
      <c r="BL53" s="30">
        <f>C15</f>
        <v>0</v>
      </c>
      <c r="BM53" s="30">
        <f>C15</f>
        <v>0</v>
      </c>
      <c r="BN53" s="30">
        <f>C15</f>
        <v>0</v>
      </c>
      <c r="BO53" s="30">
        <f>C15</f>
        <v>0</v>
      </c>
      <c r="BP53" s="30">
        <f>C15</f>
        <v>0</v>
      </c>
      <c r="BQ53" s="30">
        <f>C15</f>
        <v>0</v>
      </c>
      <c r="BR53" s="30">
        <f>C15</f>
        <v>0</v>
      </c>
      <c r="BS53" s="30">
        <f>C15</f>
        <v>0</v>
      </c>
      <c r="BT53" s="30">
        <f>C15</f>
        <v>0</v>
      </c>
      <c r="BU53" s="30">
        <f>C15</f>
        <v>0</v>
      </c>
      <c r="BV53" s="30">
        <f>C15</f>
        <v>0</v>
      </c>
      <c r="BW53" s="30"/>
      <c r="BX53" s="30"/>
      <c r="BY53" s="40"/>
      <c r="BZ53" s="40"/>
      <c r="CA53" s="40"/>
      <c r="CB53" s="40"/>
      <c r="CC53" s="40"/>
      <c r="CD53" s="40"/>
      <c r="CL53" s="30"/>
      <c r="CM53" s="37"/>
      <c r="CN53" s="37"/>
      <c r="CO53" s="37"/>
      <c r="CP53" s="37"/>
      <c r="CQ53" s="37"/>
      <c r="CR53" s="37"/>
      <c r="CS53" s="37"/>
      <c r="CT53" s="37"/>
      <c r="CU53" s="37"/>
      <c r="CV53" s="37"/>
      <c r="CW53" s="37"/>
      <c r="CX53" s="37"/>
      <c r="CY53" s="37"/>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row>
    <row r="54" spans="9:129" ht="20" customHeight="1">
      <c r="I54" s="50">
        <f>C19</f>
        <v>0</v>
      </c>
      <c r="J54" s="50">
        <f>C19</f>
        <v>0</v>
      </c>
      <c r="K54" s="50">
        <f>C19</f>
        <v>0</v>
      </c>
      <c r="L54" s="50">
        <f>C19</f>
        <v>0</v>
      </c>
      <c r="M54" s="30">
        <f>C19</f>
        <v>0</v>
      </c>
      <c r="N54" s="37">
        <f>C19</f>
        <v>0</v>
      </c>
      <c r="O54" s="37">
        <f>C19</f>
        <v>0</v>
      </c>
      <c r="P54" s="37">
        <f>C19</f>
        <v>0</v>
      </c>
      <c r="Q54" s="37">
        <f>C19</f>
        <v>0</v>
      </c>
      <c r="R54" s="37">
        <f>C19</f>
        <v>0</v>
      </c>
      <c r="S54" s="37">
        <f>C19</f>
        <v>0</v>
      </c>
      <c r="T54" s="37">
        <f>C19</f>
        <v>0</v>
      </c>
      <c r="U54" s="37">
        <f>C19</f>
        <v>0</v>
      </c>
      <c r="V54" s="37">
        <f>C19</f>
        <v>0</v>
      </c>
      <c r="W54" s="37">
        <f>C19</f>
        <v>0</v>
      </c>
      <c r="X54" s="37">
        <f>C19</f>
        <v>0</v>
      </c>
      <c r="Y54" s="37">
        <f>C9</f>
        <v>0</v>
      </c>
      <c r="Z54" s="37">
        <f>C9</f>
        <v>0</v>
      </c>
      <c r="AA54" s="37">
        <f>C9</f>
        <v>0</v>
      </c>
      <c r="AB54" s="30">
        <f>C9</f>
        <v>0</v>
      </c>
      <c r="AC54" s="30">
        <f>C9</f>
        <v>0</v>
      </c>
      <c r="AD54" s="30">
        <f>C9</f>
        <v>0</v>
      </c>
      <c r="AE54" s="30">
        <f>C9</f>
        <v>0</v>
      </c>
      <c r="AF54" s="30">
        <f>C9</f>
        <v>0</v>
      </c>
      <c r="AG54" s="30">
        <f>C9</f>
        <v>0</v>
      </c>
      <c r="AH54" s="30">
        <f>C9</f>
        <v>0</v>
      </c>
      <c r="AI54" s="30">
        <f>C9</f>
        <v>0</v>
      </c>
      <c r="AJ54" s="30">
        <f>C9</f>
        <v>0</v>
      </c>
      <c r="AK54" s="30">
        <f>C9</f>
        <v>0</v>
      </c>
      <c r="AL54" s="30">
        <f>C9</f>
        <v>0</v>
      </c>
      <c r="AM54" s="30">
        <f>C9</f>
        <v>0</v>
      </c>
      <c r="AN54" s="30"/>
      <c r="AO54" s="30"/>
      <c r="AP54" s="30"/>
      <c r="AQ54" s="30"/>
      <c r="AR54" s="30">
        <f>C5</f>
        <v>0</v>
      </c>
      <c r="AS54" s="30">
        <f>C5</f>
        <v>0</v>
      </c>
      <c r="AT54" s="30">
        <f>C5</f>
        <v>0</v>
      </c>
      <c r="AU54" s="30">
        <f>C5</f>
        <v>0</v>
      </c>
      <c r="AV54" s="30">
        <f>C5</f>
        <v>0</v>
      </c>
      <c r="AW54" s="30">
        <f>C5</f>
        <v>0</v>
      </c>
      <c r="AX54" s="30">
        <f>C5</f>
        <v>0</v>
      </c>
      <c r="AY54" s="30">
        <f>C5</f>
        <v>0</v>
      </c>
      <c r="AZ54" s="30">
        <f>C5</f>
        <v>0</v>
      </c>
      <c r="BA54" s="30">
        <f>C5</f>
        <v>0</v>
      </c>
      <c r="BB54" s="30">
        <f>C5</f>
        <v>0</v>
      </c>
      <c r="BC54" s="30">
        <f>C5</f>
        <v>0</v>
      </c>
      <c r="BD54" s="30">
        <f>C5</f>
        <v>0</v>
      </c>
      <c r="BE54" s="30">
        <f>C5</f>
        <v>0</v>
      </c>
      <c r="BF54" s="36">
        <f>C5</f>
        <v>0</v>
      </c>
      <c r="BG54" s="36">
        <f>C5</f>
        <v>0</v>
      </c>
      <c r="BH54" s="30"/>
      <c r="BI54" s="30">
        <f>C15</f>
        <v>0</v>
      </c>
      <c r="BJ54" s="30">
        <f>C15</f>
        <v>0</v>
      </c>
      <c r="BK54" s="33">
        <f>C15</f>
        <v>0</v>
      </c>
      <c r="BL54" s="30">
        <f>C15</f>
        <v>0</v>
      </c>
      <c r="BM54" s="30">
        <f>C15</f>
        <v>0</v>
      </c>
      <c r="BN54" s="30">
        <f>C15</f>
        <v>0</v>
      </c>
      <c r="BO54" s="30">
        <f>C15</f>
        <v>0</v>
      </c>
      <c r="BP54" s="30">
        <f>C15</f>
        <v>0</v>
      </c>
      <c r="BQ54" s="30">
        <f>C15</f>
        <v>0</v>
      </c>
      <c r="BR54" s="30">
        <f>C15</f>
        <v>0</v>
      </c>
      <c r="BS54" s="30">
        <f>C15</f>
        <v>0</v>
      </c>
      <c r="BT54" s="30">
        <f>C15</f>
        <v>0</v>
      </c>
      <c r="BU54" s="30">
        <f>C15</f>
        <v>0</v>
      </c>
      <c r="BV54" s="30">
        <f>C15</f>
        <v>0</v>
      </c>
      <c r="BW54" s="30"/>
      <c r="BX54" s="30"/>
      <c r="BY54" s="40"/>
      <c r="BZ54" s="40"/>
      <c r="CA54" s="40"/>
      <c r="CB54" s="40"/>
      <c r="CC54" s="40"/>
      <c r="CD54" s="40"/>
      <c r="CL54" s="30"/>
      <c r="CM54" s="37"/>
      <c r="CN54" s="37"/>
      <c r="CO54" s="37"/>
      <c r="CP54" s="37"/>
      <c r="CQ54" s="37"/>
      <c r="CR54" s="37"/>
      <c r="CS54" s="37"/>
      <c r="CT54" s="37"/>
      <c r="CU54" s="37"/>
      <c r="CV54" s="37"/>
      <c r="CW54" s="37"/>
      <c r="CX54" s="37"/>
      <c r="CY54" s="37"/>
      <c r="CZ54" s="37"/>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row>
    <row r="55" spans="9:129" ht="20" customHeight="1">
      <c r="I55" s="50">
        <f>C19</f>
        <v>0</v>
      </c>
      <c r="J55" s="50">
        <f>C19</f>
        <v>0</v>
      </c>
      <c r="K55" s="50">
        <f>C19</f>
        <v>0</v>
      </c>
      <c r="L55" s="50">
        <f>C19</f>
        <v>0</v>
      </c>
      <c r="M55" s="30">
        <f>C19</f>
        <v>0</v>
      </c>
      <c r="N55" s="37">
        <f>C19</f>
        <v>0</v>
      </c>
      <c r="O55" s="37">
        <f>C19</f>
        <v>0</v>
      </c>
      <c r="P55" s="37">
        <f>C19</f>
        <v>0</v>
      </c>
      <c r="Q55" s="37">
        <f>C19</f>
        <v>0</v>
      </c>
      <c r="R55" s="37">
        <f>C19</f>
        <v>0</v>
      </c>
      <c r="S55" s="37">
        <f>C19</f>
        <v>0</v>
      </c>
      <c r="T55" s="37">
        <f>C19</f>
        <v>0</v>
      </c>
      <c r="U55" s="37">
        <f>C19</f>
        <v>0</v>
      </c>
      <c r="V55" s="37">
        <f>C19</f>
        <v>0</v>
      </c>
      <c r="W55" s="37">
        <f>C19</f>
        <v>0</v>
      </c>
      <c r="X55" s="37">
        <f>C19</f>
        <v>0</v>
      </c>
      <c r="Y55" s="37">
        <f>C9</f>
        <v>0</v>
      </c>
      <c r="Z55" s="37">
        <f>C9</f>
        <v>0</v>
      </c>
      <c r="AA55" s="37">
        <f>C9</f>
        <v>0</v>
      </c>
      <c r="AB55" s="30">
        <f>C9</f>
        <v>0</v>
      </c>
      <c r="AC55" s="30">
        <f>C9</f>
        <v>0</v>
      </c>
      <c r="AD55" s="30">
        <f>C9</f>
        <v>0</v>
      </c>
      <c r="AE55" s="30">
        <f>C9</f>
        <v>0</v>
      </c>
      <c r="AF55" s="30">
        <f>C9</f>
        <v>0</v>
      </c>
      <c r="AG55" s="30">
        <f>C9</f>
        <v>0</v>
      </c>
      <c r="AH55" s="30">
        <f>C9</f>
        <v>0</v>
      </c>
      <c r="AI55" s="30">
        <f>C9</f>
        <v>0</v>
      </c>
      <c r="AJ55" s="30">
        <f>C9</f>
        <v>0</v>
      </c>
      <c r="AK55" s="30">
        <f>C9</f>
        <v>0</v>
      </c>
      <c r="AL55" s="30">
        <f>C9</f>
        <v>0</v>
      </c>
      <c r="AM55" s="30">
        <f>C9</f>
        <v>0</v>
      </c>
      <c r="AN55" s="30">
        <f>C8</f>
        <v>0</v>
      </c>
      <c r="AO55" s="30"/>
      <c r="AP55" s="30">
        <f>C7</f>
        <v>0</v>
      </c>
      <c r="AQ55" s="30"/>
      <c r="AR55" s="30">
        <f>C5</f>
        <v>0</v>
      </c>
      <c r="AS55" s="30">
        <f>C5</f>
        <v>0</v>
      </c>
      <c r="AT55" s="30">
        <f>C5</f>
        <v>0</v>
      </c>
      <c r="AU55" s="30">
        <f>C5</f>
        <v>0</v>
      </c>
      <c r="AV55" s="30">
        <f>C5</f>
        <v>0</v>
      </c>
      <c r="AW55" s="30">
        <f>C5</f>
        <v>0</v>
      </c>
      <c r="AX55" s="30">
        <f>C5</f>
        <v>0</v>
      </c>
      <c r="AY55" s="30">
        <f>C5</f>
        <v>0</v>
      </c>
      <c r="AZ55" s="30">
        <f>C5</f>
        <v>0</v>
      </c>
      <c r="BA55" s="30">
        <f>C5</f>
        <v>0</v>
      </c>
      <c r="BB55" s="30">
        <f>C5</f>
        <v>0</v>
      </c>
      <c r="BC55" s="30">
        <f>C5</f>
        <v>0</v>
      </c>
      <c r="BD55" s="30">
        <f>C5</f>
        <v>0</v>
      </c>
      <c r="BE55" s="30">
        <f>C5</f>
        <v>0</v>
      </c>
      <c r="BF55" s="30">
        <f>C5</f>
        <v>0</v>
      </c>
      <c r="BG55" s="30">
        <f>C5</f>
        <v>0</v>
      </c>
      <c r="BH55" s="30"/>
      <c r="BI55" s="30">
        <f>C15</f>
        <v>0</v>
      </c>
      <c r="BJ55" s="30">
        <f>C15</f>
        <v>0</v>
      </c>
      <c r="BK55" s="33">
        <f>C15</f>
        <v>0</v>
      </c>
      <c r="BL55" s="30">
        <f>C15</f>
        <v>0</v>
      </c>
      <c r="BM55" s="30">
        <f>C15</f>
        <v>0</v>
      </c>
      <c r="BN55" s="30">
        <f>C15</f>
        <v>0</v>
      </c>
      <c r="BO55" s="30">
        <f>C15</f>
        <v>0</v>
      </c>
      <c r="BP55" s="30">
        <f>C15</f>
        <v>0</v>
      </c>
      <c r="BQ55" s="30">
        <f>C15</f>
        <v>0</v>
      </c>
      <c r="BR55" s="30">
        <f>C15</f>
        <v>0</v>
      </c>
      <c r="BS55" s="30">
        <f>C15</f>
        <v>0</v>
      </c>
      <c r="BT55" s="30">
        <f>C15</f>
        <v>0</v>
      </c>
      <c r="BU55" s="30">
        <f>C15</f>
        <v>0</v>
      </c>
      <c r="BV55" s="30">
        <f>C15</f>
        <v>0</v>
      </c>
      <c r="BW55" s="30"/>
      <c r="BX55" s="30"/>
      <c r="BY55" s="40"/>
      <c r="BZ55" s="40"/>
      <c r="CA55" s="40"/>
      <c r="CB55" s="40"/>
      <c r="CC55" s="40"/>
      <c r="CD55" s="40"/>
      <c r="CL55" s="30"/>
      <c r="CM55" s="37"/>
      <c r="CN55" s="37"/>
      <c r="CO55" s="37"/>
      <c r="CP55" s="37"/>
      <c r="CQ55" s="37"/>
      <c r="CR55" s="37"/>
      <c r="CS55" s="37"/>
      <c r="CT55" s="37"/>
      <c r="CU55" s="37"/>
      <c r="CV55" s="37"/>
      <c r="CW55" s="37"/>
      <c r="CX55" s="37"/>
      <c r="CY55" s="37"/>
      <c r="CZ55" s="37"/>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row>
    <row r="56" spans="9:129" ht="20" customHeight="1">
      <c r="I56" s="50">
        <f>C19</f>
        <v>0</v>
      </c>
      <c r="J56" s="50">
        <f>C19</f>
        <v>0</v>
      </c>
      <c r="K56" s="50">
        <f>C19</f>
        <v>0</v>
      </c>
      <c r="L56" s="50">
        <f>C19</f>
        <v>0</v>
      </c>
      <c r="M56" s="31">
        <f>C19</f>
        <v>0</v>
      </c>
      <c r="N56" s="37">
        <f>C19</f>
        <v>0</v>
      </c>
      <c r="O56" s="37">
        <f>C19</f>
        <v>0</v>
      </c>
      <c r="P56" s="37">
        <f>C19</f>
        <v>0</v>
      </c>
      <c r="Q56" s="37">
        <f>C19</f>
        <v>0</v>
      </c>
      <c r="R56" s="37">
        <f>C19</f>
        <v>0</v>
      </c>
      <c r="S56" s="37">
        <f>C19</f>
        <v>0</v>
      </c>
      <c r="T56" s="37">
        <f>C19</f>
        <v>0</v>
      </c>
      <c r="U56" s="37">
        <f>C19</f>
        <v>0</v>
      </c>
      <c r="V56" s="37">
        <f>C19</f>
        <v>0</v>
      </c>
      <c r="W56" s="37">
        <f>C19</f>
        <v>0</v>
      </c>
      <c r="X56" s="37">
        <f>C19</f>
        <v>0</v>
      </c>
      <c r="Y56" s="37">
        <f>C9</f>
        <v>0</v>
      </c>
      <c r="Z56" s="37">
        <f>C9</f>
        <v>0</v>
      </c>
      <c r="AA56" s="37">
        <f>C9</f>
        <v>0</v>
      </c>
      <c r="AB56" s="30">
        <f>C9</f>
        <v>0</v>
      </c>
      <c r="AC56" s="30">
        <f>C9</f>
        <v>0</v>
      </c>
      <c r="AD56" s="30">
        <f>C9</f>
        <v>0</v>
      </c>
      <c r="AE56" s="30">
        <f>C9</f>
        <v>0</v>
      </c>
      <c r="AF56" s="30">
        <f>C9</f>
        <v>0</v>
      </c>
      <c r="AG56" s="30">
        <f>C9</f>
        <v>0</v>
      </c>
      <c r="AH56" s="30">
        <f>C9</f>
        <v>0</v>
      </c>
      <c r="AI56" s="30">
        <f>C9</f>
        <v>0</v>
      </c>
      <c r="AJ56" s="30">
        <f>C9</f>
        <v>0</v>
      </c>
      <c r="AK56" s="30">
        <f>C9</f>
        <v>0</v>
      </c>
      <c r="AL56" s="30">
        <f>C9</f>
        <v>0</v>
      </c>
      <c r="AM56" s="30">
        <f>C8</f>
        <v>0</v>
      </c>
      <c r="AN56" s="30">
        <f>C8</f>
        <v>0</v>
      </c>
      <c r="AO56" s="30">
        <f>C7</f>
        <v>0</v>
      </c>
      <c r="AP56" s="30">
        <f>C7</f>
        <v>0</v>
      </c>
      <c r="AQ56" s="30"/>
      <c r="AR56" s="30">
        <f>C6</f>
        <v>0</v>
      </c>
      <c r="AS56" s="30">
        <f>C6</f>
        <v>0</v>
      </c>
      <c r="AT56" s="30">
        <f>C5</f>
        <v>0</v>
      </c>
      <c r="AU56" s="30">
        <f>C5</f>
        <v>0</v>
      </c>
      <c r="AV56" s="30">
        <f>C5</f>
        <v>0</v>
      </c>
      <c r="AW56" s="30">
        <f>C5</f>
        <v>0</v>
      </c>
      <c r="AX56" s="30">
        <f>C5</f>
        <v>0</v>
      </c>
      <c r="AY56" s="30">
        <f>C5</f>
        <v>0</v>
      </c>
      <c r="AZ56" s="30">
        <f>C5</f>
        <v>0</v>
      </c>
      <c r="BA56" s="30">
        <f>C5</f>
        <v>0</v>
      </c>
      <c r="BB56" s="30">
        <f>C5</f>
        <v>0</v>
      </c>
      <c r="BC56" s="30">
        <f>C5</f>
        <v>0</v>
      </c>
      <c r="BD56" s="30">
        <f>C5</f>
        <v>0</v>
      </c>
      <c r="BE56" s="36">
        <f>C5</f>
        <v>0</v>
      </c>
      <c r="BF56" s="36">
        <f>C5</f>
        <v>0</v>
      </c>
      <c r="BG56" s="36">
        <f>C5</f>
        <v>0</v>
      </c>
      <c r="BH56" s="36"/>
      <c r="BI56" s="30">
        <f>C15</f>
        <v>0</v>
      </c>
      <c r="BJ56" s="30">
        <f>C15</f>
        <v>0</v>
      </c>
      <c r="BK56" s="33">
        <f>C15</f>
        <v>0</v>
      </c>
      <c r="BL56" s="30">
        <f>C15</f>
        <v>0</v>
      </c>
      <c r="BM56" s="30">
        <f>C15</f>
        <v>0</v>
      </c>
      <c r="BN56" s="30">
        <f>C15</f>
        <v>0</v>
      </c>
      <c r="BO56" s="30">
        <f>C15</f>
        <v>0</v>
      </c>
      <c r="BP56" s="30">
        <f>C15</f>
        <v>0</v>
      </c>
      <c r="BQ56" s="30">
        <f>C15</f>
        <v>0</v>
      </c>
      <c r="BR56" s="30">
        <f>C15</f>
        <v>0</v>
      </c>
      <c r="BS56" s="30">
        <f>C15</f>
        <v>0</v>
      </c>
      <c r="BT56" s="30">
        <f>C15</f>
        <v>0</v>
      </c>
      <c r="BU56" s="30">
        <f>C15</f>
        <v>0</v>
      </c>
      <c r="BV56" s="30">
        <f>C15</f>
        <v>0</v>
      </c>
      <c r="BW56" s="30"/>
      <c r="BX56" s="30"/>
      <c r="BY56" s="40"/>
      <c r="BZ56" s="40"/>
      <c r="CA56" s="40"/>
      <c r="CB56" s="40"/>
      <c r="CC56" s="40"/>
      <c r="CD56" s="40"/>
      <c r="CL56" s="31"/>
      <c r="CM56" s="37"/>
      <c r="CN56" s="37"/>
      <c r="CO56" s="37"/>
      <c r="CP56" s="37"/>
      <c r="CQ56" s="37"/>
      <c r="CR56" s="37"/>
      <c r="CS56" s="37"/>
      <c r="CT56" s="37"/>
      <c r="CU56" s="37"/>
      <c r="CV56" s="37"/>
      <c r="CW56" s="37"/>
      <c r="CX56" s="37"/>
      <c r="CY56" s="37"/>
      <c r="CZ56" s="37"/>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row>
    <row r="57" spans="9:129" ht="20" customHeight="1">
      <c r="I57" s="50">
        <f>C19</f>
        <v>0</v>
      </c>
      <c r="J57" s="50">
        <f>C19</f>
        <v>0</v>
      </c>
      <c r="K57" s="50">
        <f>C19</f>
        <v>0</v>
      </c>
      <c r="L57" s="50">
        <f>C19</f>
        <v>0</v>
      </c>
      <c r="M57" s="30">
        <f>C19</f>
        <v>0</v>
      </c>
      <c r="N57" s="37">
        <f>C19</f>
        <v>0</v>
      </c>
      <c r="O57" s="37">
        <f>C19</f>
        <v>0</v>
      </c>
      <c r="P57" s="37">
        <f>C19</f>
        <v>0</v>
      </c>
      <c r="Q57" s="37">
        <f>C19</f>
        <v>0</v>
      </c>
      <c r="R57" s="37">
        <f>C19</f>
        <v>0</v>
      </c>
      <c r="S57" s="37">
        <f>C19</f>
        <v>0</v>
      </c>
      <c r="T57" s="37">
        <f>C19</f>
        <v>0</v>
      </c>
      <c r="U57" s="37">
        <f>C19</f>
        <v>0</v>
      </c>
      <c r="V57" s="37">
        <f>C19</f>
        <v>0</v>
      </c>
      <c r="W57" s="37">
        <f>C19</f>
        <v>0</v>
      </c>
      <c r="X57" s="37">
        <f>C19</f>
        <v>0</v>
      </c>
      <c r="Y57" s="37">
        <f>C9</f>
        <v>0</v>
      </c>
      <c r="Z57" s="37">
        <f>C9</f>
        <v>0</v>
      </c>
      <c r="AA57" s="37">
        <f>C9</f>
        <v>0</v>
      </c>
      <c r="AB57" s="30">
        <f>C9</f>
        <v>0</v>
      </c>
      <c r="AC57" s="30">
        <f>C9</f>
        <v>0</v>
      </c>
      <c r="AD57" s="30">
        <f>C9</f>
        <v>0</v>
      </c>
      <c r="AE57" s="30">
        <f>C9</f>
        <v>0</v>
      </c>
      <c r="AF57" s="30">
        <f>C9</f>
        <v>0</v>
      </c>
      <c r="AG57" s="30">
        <f>C9</f>
        <v>0</v>
      </c>
      <c r="AH57" s="30">
        <f>C9</f>
        <v>0</v>
      </c>
      <c r="AI57" s="30">
        <f>C9</f>
        <v>0</v>
      </c>
      <c r="AJ57" s="30">
        <f>C9</f>
        <v>0</v>
      </c>
      <c r="AK57" s="30">
        <f>C8</f>
        <v>0</v>
      </c>
      <c r="AL57" s="30">
        <f>C8</f>
        <v>0</v>
      </c>
      <c r="AM57" s="30">
        <f>C8</f>
        <v>0</v>
      </c>
      <c r="AN57" s="30">
        <f>C8</f>
        <v>0</v>
      </c>
      <c r="AO57" s="30">
        <f>C7</f>
        <v>0</v>
      </c>
      <c r="AP57" s="30">
        <f>C7</f>
        <v>0</v>
      </c>
      <c r="AQ57" s="30">
        <f>C7</f>
        <v>0</v>
      </c>
      <c r="AR57" s="30">
        <f>C6</f>
        <v>0</v>
      </c>
      <c r="AS57" s="30">
        <f>C6</f>
        <v>0</v>
      </c>
      <c r="AT57" s="30">
        <f>C6</f>
        <v>0</v>
      </c>
      <c r="AU57" s="30">
        <f>C6</f>
        <v>0</v>
      </c>
      <c r="AV57" s="30">
        <f>C5</f>
        <v>0</v>
      </c>
      <c r="AW57" s="30">
        <f>C5</f>
        <v>0</v>
      </c>
      <c r="AX57" s="30">
        <f>C5</f>
        <v>0</v>
      </c>
      <c r="AY57" s="30">
        <f>C5</f>
        <v>0</v>
      </c>
      <c r="AZ57" s="30">
        <f>C5</f>
        <v>0</v>
      </c>
      <c r="BA57" s="30">
        <f>C5</f>
        <v>0</v>
      </c>
      <c r="BB57" s="30">
        <f>C5</f>
        <v>0</v>
      </c>
      <c r="BC57" s="30">
        <f>C5</f>
        <v>0</v>
      </c>
      <c r="BD57" s="30">
        <f>C5</f>
        <v>0</v>
      </c>
      <c r="BE57" s="30">
        <f>C5</f>
        <v>0</v>
      </c>
      <c r="BF57" s="30">
        <f>C5</f>
        <v>0</v>
      </c>
      <c r="BG57" s="30">
        <f>C5</f>
        <v>0</v>
      </c>
      <c r="BH57" s="30">
        <f>C15</f>
        <v>0</v>
      </c>
      <c r="BI57" s="30">
        <f>C15</f>
        <v>0</v>
      </c>
      <c r="BJ57" s="30">
        <f>C15</f>
        <v>0</v>
      </c>
      <c r="BK57" s="30">
        <f>C15</f>
        <v>0</v>
      </c>
      <c r="BL57" s="30">
        <f>C15</f>
        <v>0</v>
      </c>
      <c r="BM57" s="30">
        <f>C15</f>
        <v>0</v>
      </c>
      <c r="BN57" s="30">
        <f>C15</f>
        <v>0</v>
      </c>
      <c r="BO57" s="30">
        <f>C15</f>
        <v>0</v>
      </c>
      <c r="BP57" s="30">
        <f>C15</f>
        <v>0</v>
      </c>
      <c r="BQ57" s="30">
        <f>C15</f>
        <v>0</v>
      </c>
      <c r="BR57" s="30">
        <f>C15</f>
        <v>0</v>
      </c>
      <c r="BS57" s="30">
        <f>C15</f>
        <v>0</v>
      </c>
      <c r="BT57" s="30">
        <f>C15</f>
        <v>0</v>
      </c>
      <c r="BU57" s="30">
        <f>C15</f>
        <v>0</v>
      </c>
      <c r="BV57" s="30">
        <f>C15</f>
        <v>0</v>
      </c>
      <c r="BW57" s="30"/>
      <c r="BX57" s="30"/>
      <c r="BY57" s="40"/>
      <c r="BZ57" s="40"/>
      <c r="CA57" s="40"/>
      <c r="CB57" s="40"/>
      <c r="CC57" s="40"/>
      <c r="CD57" s="40"/>
      <c r="CL57" s="30"/>
      <c r="CM57" s="37"/>
      <c r="CN57" s="37"/>
      <c r="CO57" s="37"/>
      <c r="CP57" s="37"/>
      <c r="CQ57" s="37"/>
      <c r="CR57" s="37"/>
      <c r="CS57" s="37"/>
      <c r="CT57" s="37"/>
      <c r="CU57" s="37"/>
      <c r="CV57" s="37"/>
      <c r="CW57" s="37"/>
      <c r="CX57" s="37"/>
      <c r="CY57" s="37"/>
      <c r="CZ57" s="37"/>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row>
    <row r="58" spans="9:129" ht="20" customHeight="1">
      <c r="J58" s="50">
        <f>C19</f>
        <v>0</v>
      </c>
      <c r="K58" s="50">
        <f>C19</f>
        <v>0</v>
      </c>
      <c r="L58" s="50">
        <f>C19</f>
        <v>0</v>
      </c>
      <c r="M58" s="30">
        <f>C19</f>
        <v>0</v>
      </c>
      <c r="N58" s="37">
        <f>C19</f>
        <v>0</v>
      </c>
      <c r="O58" s="37">
        <f>C19</f>
        <v>0</v>
      </c>
      <c r="P58" s="37">
        <f>C19</f>
        <v>0</v>
      </c>
      <c r="Q58" s="37">
        <f>C19</f>
        <v>0</v>
      </c>
      <c r="R58" s="37">
        <f>C19</f>
        <v>0</v>
      </c>
      <c r="S58" s="37">
        <f>C19</f>
        <v>0</v>
      </c>
      <c r="T58" s="37">
        <f>C19</f>
        <v>0</v>
      </c>
      <c r="U58" s="37">
        <f>C19</f>
        <v>0</v>
      </c>
      <c r="V58" s="37">
        <f>C19</f>
        <v>0</v>
      </c>
      <c r="W58" s="37">
        <f>C19</f>
        <v>0</v>
      </c>
      <c r="X58" s="37">
        <f>C19</f>
        <v>0</v>
      </c>
      <c r="Y58" s="37">
        <f>C9</f>
        <v>0</v>
      </c>
      <c r="Z58" s="37">
        <f>C9</f>
        <v>0</v>
      </c>
      <c r="AA58" s="37">
        <f>C9</f>
        <v>0</v>
      </c>
      <c r="AB58" s="30">
        <f>C9</f>
        <v>0</v>
      </c>
      <c r="AC58" s="30">
        <f>C9</f>
        <v>0</v>
      </c>
      <c r="AD58" s="30">
        <f>C9</f>
        <v>0</v>
      </c>
      <c r="AE58" s="30">
        <f>C9</f>
        <v>0</v>
      </c>
      <c r="AF58" s="30">
        <f>C9</f>
        <v>0</v>
      </c>
      <c r="AG58" s="30">
        <f>C9</f>
        <v>0</v>
      </c>
      <c r="AH58" s="30">
        <f>C9</f>
        <v>0</v>
      </c>
      <c r="AI58" s="30">
        <f>C8</f>
        <v>0</v>
      </c>
      <c r="AJ58" s="30">
        <f>C8</f>
        <v>0</v>
      </c>
      <c r="AK58" s="30">
        <f>C8</f>
        <v>0</v>
      </c>
      <c r="AL58" s="30">
        <f>C8</f>
        <v>0</v>
      </c>
      <c r="AM58" s="30">
        <f>C8</f>
        <v>0</v>
      </c>
      <c r="AN58" s="30">
        <f>C8</f>
        <v>0</v>
      </c>
      <c r="AO58" s="30">
        <f>C7</f>
        <v>0</v>
      </c>
      <c r="AP58" s="30">
        <f>C7</f>
        <v>0</v>
      </c>
      <c r="AQ58" s="30">
        <f>C7</f>
        <v>0</v>
      </c>
      <c r="AR58" s="30">
        <f>C6</f>
        <v>0</v>
      </c>
      <c r="AS58" s="30">
        <f>C6</f>
        <v>0</v>
      </c>
      <c r="AT58" s="30">
        <f>C6</f>
        <v>0</v>
      </c>
      <c r="AU58" s="30">
        <f>C6</f>
        <v>0</v>
      </c>
      <c r="AV58" s="30">
        <f>C6</f>
        <v>0</v>
      </c>
      <c r="AW58" s="30">
        <f>C5</f>
        <v>0</v>
      </c>
      <c r="AX58" s="30">
        <f>C5</f>
        <v>0</v>
      </c>
      <c r="AY58" s="30">
        <f>C5</f>
        <v>0</v>
      </c>
      <c r="AZ58" s="30">
        <f>C5</f>
        <v>0</v>
      </c>
      <c r="BA58" s="30">
        <f>C5</f>
        <v>0</v>
      </c>
      <c r="BB58" s="30">
        <f>C5</f>
        <v>0</v>
      </c>
      <c r="BC58" s="30">
        <f>C5</f>
        <v>0</v>
      </c>
      <c r="BD58" s="30">
        <f>C5</f>
        <v>0</v>
      </c>
      <c r="BE58" s="30">
        <f>C5</f>
        <v>0</v>
      </c>
      <c r="BF58" s="30">
        <f>C5</f>
        <v>0</v>
      </c>
      <c r="BG58" s="30">
        <f>C5</f>
        <v>0</v>
      </c>
      <c r="BH58" s="30">
        <f>C15</f>
        <v>0</v>
      </c>
      <c r="BI58" s="30">
        <f>C15</f>
        <v>0</v>
      </c>
      <c r="BJ58" s="30">
        <f>C15</f>
        <v>0</v>
      </c>
      <c r="BK58" s="30">
        <f>C15</f>
        <v>0</v>
      </c>
      <c r="BL58" s="30">
        <f>C15</f>
        <v>0</v>
      </c>
      <c r="BM58" s="30">
        <f>C15</f>
        <v>0</v>
      </c>
      <c r="BN58" s="30">
        <f>C15</f>
        <v>0</v>
      </c>
      <c r="BO58" s="30">
        <f>C15</f>
        <v>0</v>
      </c>
      <c r="BP58" s="30">
        <f>C15</f>
        <v>0</v>
      </c>
      <c r="BQ58" s="30">
        <f>C15</f>
        <v>0</v>
      </c>
      <c r="BR58" s="30">
        <f>C15</f>
        <v>0</v>
      </c>
      <c r="BS58" s="30">
        <f>C15</f>
        <v>0</v>
      </c>
      <c r="BT58" s="30">
        <f>C15</f>
        <v>0</v>
      </c>
      <c r="BU58" s="30">
        <f>C15</f>
        <v>0</v>
      </c>
      <c r="BV58" s="30">
        <f>C15</f>
        <v>0</v>
      </c>
      <c r="BW58" s="30"/>
      <c r="BX58" s="30"/>
      <c r="BY58" s="40"/>
      <c r="BZ58" s="40"/>
      <c r="CA58" s="40"/>
      <c r="CB58" s="40"/>
      <c r="CC58" s="40"/>
      <c r="CD58" s="40"/>
      <c r="CL58" s="30"/>
      <c r="CM58" s="37"/>
      <c r="CN58" s="37"/>
      <c r="CO58" s="37"/>
      <c r="CP58" s="37"/>
      <c r="CQ58" s="37"/>
      <c r="CR58" s="37"/>
      <c r="CS58" s="37"/>
      <c r="CT58" s="37"/>
      <c r="CU58" s="37"/>
      <c r="CV58" s="37"/>
      <c r="CW58" s="37"/>
      <c r="CX58" s="37"/>
      <c r="CY58" s="37"/>
      <c r="CZ58" s="37"/>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row>
    <row r="59" spans="9:129" ht="20" customHeight="1">
      <c r="J59" s="50">
        <f>C19</f>
        <v>0</v>
      </c>
      <c r="K59" s="50">
        <f>C19</f>
        <v>0</v>
      </c>
      <c r="L59" s="50">
        <f>C19</f>
        <v>0</v>
      </c>
      <c r="M59" s="30">
        <f>C19</f>
        <v>0</v>
      </c>
      <c r="N59" s="37">
        <f>C19</f>
        <v>0</v>
      </c>
      <c r="O59" s="37">
        <f>C19</f>
        <v>0</v>
      </c>
      <c r="P59" s="37">
        <f>C19</f>
        <v>0</v>
      </c>
      <c r="Q59" s="37">
        <f>C19</f>
        <v>0</v>
      </c>
      <c r="R59" s="37">
        <f>C19</f>
        <v>0</v>
      </c>
      <c r="S59" s="37">
        <f>C19</f>
        <v>0</v>
      </c>
      <c r="T59" s="37">
        <f>C19</f>
        <v>0</v>
      </c>
      <c r="U59" s="37">
        <f>C19</f>
        <v>0</v>
      </c>
      <c r="V59" s="37">
        <f>C19</f>
        <v>0</v>
      </c>
      <c r="W59" s="37">
        <f>C19</f>
        <v>0</v>
      </c>
      <c r="X59" s="37">
        <f>C19</f>
        <v>0</v>
      </c>
      <c r="Y59" s="37">
        <f>C19</f>
        <v>0</v>
      </c>
      <c r="Z59" s="37">
        <f>C9</f>
        <v>0</v>
      </c>
      <c r="AA59" s="37">
        <f>C9</f>
        <v>0</v>
      </c>
      <c r="AB59" s="30">
        <f>C9</f>
        <v>0</v>
      </c>
      <c r="AC59" s="30">
        <f>C9</f>
        <v>0</v>
      </c>
      <c r="AD59" s="30">
        <f>C9</f>
        <v>0</v>
      </c>
      <c r="AE59" s="30">
        <f>C9</f>
        <v>0</v>
      </c>
      <c r="AF59" s="30">
        <f>C9</f>
        <v>0</v>
      </c>
      <c r="AG59" s="30">
        <f>C8</f>
        <v>0</v>
      </c>
      <c r="AH59" s="30">
        <f>C8</f>
        <v>0</v>
      </c>
      <c r="AI59" s="30">
        <f>C8</f>
        <v>0</v>
      </c>
      <c r="AJ59" s="30">
        <f>C8</f>
        <v>0</v>
      </c>
      <c r="AK59" s="30">
        <f>C8</f>
        <v>0</v>
      </c>
      <c r="AL59" s="30">
        <f>C8</f>
        <v>0</v>
      </c>
      <c r="AM59" s="30">
        <f>C8</f>
        <v>0</v>
      </c>
      <c r="AN59" s="30">
        <f>C7</f>
        <v>0</v>
      </c>
      <c r="AO59" s="30">
        <f>C7</f>
        <v>0</v>
      </c>
      <c r="AP59" s="30">
        <f>C7</f>
        <v>0</v>
      </c>
      <c r="AQ59" s="30">
        <f>C7</f>
        <v>0</v>
      </c>
      <c r="AR59" s="30">
        <f>C7</f>
        <v>0</v>
      </c>
      <c r="AS59" s="30">
        <f>C6</f>
        <v>0</v>
      </c>
      <c r="AT59" s="30">
        <f>C6</f>
        <v>0</v>
      </c>
      <c r="AU59" s="30">
        <f>C6</f>
        <v>0</v>
      </c>
      <c r="AV59" s="30">
        <f>C6</f>
        <v>0</v>
      </c>
      <c r="AW59" s="30">
        <f>C6</f>
        <v>0</v>
      </c>
      <c r="AX59" s="30">
        <f>C6</f>
        <v>0</v>
      </c>
      <c r="AY59" s="30">
        <f>C5</f>
        <v>0</v>
      </c>
      <c r="AZ59" s="30">
        <f>C5</f>
        <v>0</v>
      </c>
      <c r="BA59" s="30">
        <f>C5</f>
        <v>0</v>
      </c>
      <c r="BB59" s="30">
        <f>C5</f>
        <v>0</v>
      </c>
      <c r="BC59" s="30">
        <f>C5</f>
        <v>0</v>
      </c>
      <c r="BD59" s="30">
        <f>C5</f>
        <v>0</v>
      </c>
      <c r="BE59" s="30">
        <f>C5</f>
        <v>0</v>
      </c>
      <c r="BF59" s="30">
        <f>C5</f>
        <v>0</v>
      </c>
      <c r="BG59" s="30">
        <f>C5</f>
        <v>0</v>
      </c>
      <c r="BH59" s="30">
        <f>C15</f>
        <v>0</v>
      </c>
      <c r="BI59" s="30">
        <f>C15</f>
        <v>0</v>
      </c>
      <c r="BJ59" s="30">
        <f>C15</f>
        <v>0</v>
      </c>
      <c r="BK59" s="30">
        <f>C15</f>
        <v>0</v>
      </c>
      <c r="BL59" s="30">
        <f>C15</f>
        <v>0</v>
      </c>
      <c r="BM59" s="30">
        <f>C15</f>
        <v>0</v>
      </c>
      <c r="BN59" s="30">
        <f>C15</f>
        <v>0</v>
      </c>
      <c r="BO59" s="30">
        <f>C15</f>
        <v>0</v>
      </c>
      <c r="BP59" s="30">
        <f>C15</f>
        <v>0</v>
      </c>
      <c r="BQ59" s="30">
        <f>C15</f>
        <v>0</v>
      </c>
      <c r="BR59" s="30">
        <f>C15</f>
        <v>0</v>
      </c>
      <c r="BS59" s="30">
        <f>C15</f>
        <v>0</v>
      </c>
      <c r="BT59" s="30">
        <f>C15</f>
        <v>0</v>
      </c>
      <c r="BU59" s="30">
        <f>C15</f>
        <v>0</v>
      </c>
      <c r="BV59" s="30">
        <f>C15</f>
        <v>0</v>
      </c>
      <c r="BW59" s="30"/>
      <c r="BX59" s="30"/>
      <c r="BY59" s="40"/>
      <c r="BZ59" s="40"/>
      <c r="CA59" s="40"/>
      <c r="CB59" s="40"/>
      <c r="CC59" s="40"/>
      <c r="CD59" s="40"/>
      <c r="CL59" s="30"/>
      <c r="CM59" s="37"/>
      <c r="CN59" s="37"/>
      <c r="CO59" s="37"/>
      <c r="CP59" s="37"/>
      <c r="CQ59" s="37"/>
      <c r="CR59" s="37"/>
      <c r="CS59" s="37"/>
      <c r="CT59" s="37"/>
      <c r="CU59" s="37"/>
      <c r="CV59" s="37"/>
      <c r="CW59" s="37"/>
      <c r="CX59" s="37"/>
      <c r="CY59" s="37"/>
      <c r="CZ59" s="37"/>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row>
    <row r="60" spans="9:129" ht="20" customHeight="1">
      <c r="J60" s="50">
        <f>C19</f>
        <v>0</v>
      </c>
      <c r="K60" s="50">
        <f>C19</f>
        <v>0</v>
      </c>
      <c r="L60" s="50">
        <f>C19</f>
        <v>0</v>
      </c>
      <c r="M60" s="30">
        <f>C19</f>
        <v>0</v>
      </c>
      <c r="N60" s="37">
        <f>C19</f>
        <v>0</v>
      </c>
      <c r="O60" s="37">
        <f>C19</f>
        <v>0</v>
      </c>
      <c r="P60" s="37">
        <f>C19</f>
        <v>0</v>
      </c>
      <c r="Q60" s="37">
        <f>C19</f>
        <v>0</v>
      </c>
      <c r="R60" s="37">
        <f>C19</f>
        <v>0</v>
      </c>
      <c r="S60" s="37">
        <f>C19</f>
        <v>0</v>
      </c>
      <c r="T60" s="37">
        <f>C19</f>
        <v>0</v>
      </c>
      <c r="U60" s="37">
        <f>C19</f>
        <v>0</v>
      </c>
      <c r="V60" s="37">
        <f>C19</f>
        <v>0</v>
      </c>
      <c r="W60" s="37">
        <f>C19</f>
        <v>0</v>
      </c>
      <c r="X60" s="37">
        <f>C19</f>
        <v>0</v>
      </c>
      <c r="Y60" s="37">
        <f>C19</f>
        <v>0</v>
      </c>
      <c r="Z60" s="37">
        <f>C9</f>
        <v>0</v>
      </c>
      <c r="AA60" s="37">
        <f>C9</f>
        <v>0</v>
      </c>
      <c r="AB60" s="37">
        <f>C9</f>
        <v>0</v>
      </c>
      <c r="AC60" s="30">
        <f>C9</f>
        <v>0</v>
      </c>
      <c r="AD60" s="30">
        <f>C9</f>
        <v>0</v>
      </c>
      <c r="AE60" s="30">
        <f>C9</f>
        <v>0</v>
      </c>
      <c r="AF60" s="30">
        <f>C8</f>
        <v>0</v>
      </c>
      <c r="AG60" s="30">
        <f>C8</f>
        <v>0</v>
      </c>
      <c r="AH60" s="30">
        <f>C8</f>
        <v>0</v>
      </c>
      <c r="AI60" s="30">
        <f>C8</f>
        <v>0</v>
      </c>
      <c r="AJ60" s="30">
        <f>C8</f>
        <v>0</v>
      </c>
      <c r="AK60" s="30">
        <f>C8</f>
        <v>0</v>
      </c>
      <c r="AL60" s="30">
        <f>C8</f>
        <v>0</v>
      </c>
      <c r="AM60" s="30">
        <f>C8</f>
        <v>0</v>
      </c>
      <c r="AN60" s="30">
        <f>C7</f>
        <v>0</v>
      </c>
      <c r="AO60" s="30">
        <f>C7</f>
        <v>0</v>
      </c>
      <c r="AP60" s="30">
        <f>C7</f>
        <v>0</v>
      </c>
      <c r="AQ60" s="30">
        <f>C7</f>
        <v>0</v>
      </c>
      <c r="AR60" s="30">
        <f>C7</f>
        <v>0</v>
      </c>
      <c r="AS60" s="30">
        <f>C6</f>
        <v>0</v>
      </c>
      <c r="AT60" s="30">
        <f>C6</f>
        <v>0</v>
      </c>
      <c r="AU60" s="30">
        <f>C6</f>
        <v>0</v>
      </c>
      <c r="AV60" s="30">
        <f>C6</f>
        <v>0</v>
      </c>
      <c r="AW60" s="30">
        <f>C6</f>
        <v>0</v>
      </c>
      <c r="AX60" s="30">
        <f>C6</f>
        <v>0</v>
      </c>
      <c r="AY60" s="30">
        <f>C6</f>
        <v>0</v>
      </c>
      <c r="AZ60" s="30">
        <f>C6</f>
        <v>0</v>
      </c>
      <c r="BA60" s="30">
        <f>C5</f>
        <v>0</v>
      </c>
      <c r="BB60" s="30">
        <f>C5</f>
        <v>0</v>
      </c>
      <c r="BC60" s="30">
        <f>C5</f>
        <v>0</v>
      </c>
      <c r="BD60" s="30">
        <f>C5</f>
        <v>0</v>
      </c>
      <c r="BE60" s="30">
        <f>C5</f>
        <v>0</v>
      </c>
      <c r="BF60" s="30">
        <f>C5</f>
        <v>0</v>
      </c>
      <c r="BG60" s="30"/>
      <c r="BH60" s="30">
        <f>C15</f>
        <v>0</v>
      </c>
      <c r="BI60" s="30">
        <f>C15</f>
        <v>0</v>
      </c>
      <c r="BJ60" s="30">
        <f>C15</f>
        <v>0</v>
      </c>
      <c r="BK60" s="30">
        <f>C15</f>
        <v>0</v>
      </c>
      <c r="BL60" s="30">
        <f>C15</f>
        <v>0</v>
      </c>
      <c r="BM60" s="30">
        <f>C15</f>
        <v>0</v>
      </c>
      <c r="BN60" s="30">
        <f>C15</f>
        <v>0</v>
      </c>
      <c r="BO60" s="30">
        <f>C15</f>
        <v>0</v>
      </c>
      <c r="BP60" s="30">
        <f>C15</f>
        <v>0</v>
      </c>
      <c r="BQ60" s="30">
        <f>C15</f>
        <v>0</v>
      </c>
      <c r="BR60" s="30">
        <f>C15</f>
        <v>0</v>
      </c>
      <c r="BS60" s="30">
        <f>C15</f>
        <v>0</v>
      </c>
      <c r="BT60" s="30">
        <f>C15</f>
        <v>0</v>
      </c>
      <c r="BU60" s="30">
        <f>C15</f>
        <v>0</v>
      </c>
      <c r="BV60" s="30">
        <f>C15</f>
        <v>0</v>
      </c>
      <c r="BW60" s="30"/>
      <c r="BX60" s="30"/>
      <c r="BY60" s="40"/>
      <c r="BZ60" s="40"/>
      <c r="CA60" s="40"/>
      <c r="CB60" s="40"/>
      <c r="CC60" s="40"/>
      <c r="CD60" s="40"/>
      <c r="CL60" s="30"/>
      <c r="CM60" s="37"/>
      <c r="CN60" s="37"/>
      <c r="CO60" s="37"/>
      <c r="CP60" s="37"/>
      <c r="CQ60" s="37"/>
      <c r="CR60" s="37"/>
      <c r="CS60" s="37"/>
      <c r="CT60" s="37"/>
      <c r="CU60" s="37"/>
      <c r="CV60" s="37"/>
      <c r="CW60" s="37"/>
      <c r="CX60" s="37"/>
      <c r="CY60" s="37"/>
      <c r="CZ60" s="37"/>
      <c r="DA60" s="37"/>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row>
    <row r="61" spans="9:129" ht="20" customHeight="1">
      <c r="J61" s="50">
        <f>C19</f>
        <v>0</v>
      </c>
      <c r="K61" s="50">
        <f>C19</f>
        <v>0</v>
      </c>
      <c r="L61" s="50">
        <f>C19</f>
        <v>0</v>
      </c>
      <c r="M61" s="30">
        <f>C19</f>
        <v>0</v>
      </c>
      <c r="N61" s="37">
        <f>C19</f>
        <v>0</v>
      </c>
      <c r="O61" s="37">
        <f>C19</f>
        <v>0</v>
      </c>
      <c r="P61" s="37">
        <f>C19</f>
        <v>0</v>
      </c>
      <c r="Q61" s="37">
        <f>C19</f>
        <v>0</v>
      </c>
      <c r="R61" s="37">
        <f>C19</f>
        <v>0</v>
      </c>
      <c r="S61" s="37">
        <f>C19</f>
        <v>0</v>
      </c>
      <c r="T61" s="37">
        <f>C19</f>
        <v>0</v>
      </c>
      <c r="U61" s="37">
        <f>C19</f>
        <v>0</v>
      </c>
      <c r="V61" s="37">
        <f>C19</f>
        <v>0</v>
      </c>
      <c r="W61" s="37">
        <f>C19</f>
        <v>0</v>
      </c>
      <c r="X61" s="37">
        <f>C19</f>
        <v>0</v>
      </c>
      <c r="Y61" s="37">
        <f>C19</f>
        <v>0</v>
      </c>
      <c r="Z61" s="37">
        <f>C19</f>
        <v>0</v>
      </c>
      <c r="AA61" s="37">
        <f>C9</f>
        <v>0</v>
      </c>
      <c r="AB61" s="37">
        <f>C9</f>
        <v>0</v>
      </c>
      <c r="AC61" s="30">
        <f>C9</f>
        <v>0</v>
      </c>
      <c r="AD61" s="30">
        <f>C8</f>
        <v>0</v>
      </c>
      <c r="AE61" s="30">
        <f>C8</f>
        <v>0</v>
      </c>
      <c r="AF61" s="30">
        <f>C8</f>
        <v>0</v>
      </c>
      <c r="AG61" s="30">
        <f>C8</f>
        <v>0</v>
      </c>
      <c r="AH61" s="30">
        <f>C8</f>
        <v>0</v>
      </c>
      <c r="AI61" s="30">
        <f>C8</f>
        <v>0</v>
      </c>
      <c r="AJ61" s="30">
        <f>C8</f>
        <v>0</v>
      </c>
      <c r="AK61" s="30">
        <f>C8</f>
        <v>0</v>
      </c>
      <c r="AL61" s="30">
        <f>C8</f>
        <v>0</v>
      </c>
      <c r="AM61" s="30">
        <f>C8</f>
        <v>0</v>
      </c>
      <c r="AN61" s="30">
        <f>C7</f>
        <v>0</v>
      </c>
      <c r="AO61" s="30">
        <f>C7</f>
        <v>0</v>
      </c>
      <c r="AP61" s="30">
        <f>C7</f>
        <v>0</v>
      </c>
      <c r="AQ61" s="30">
        <f>C7</f>
        <v>0</v>
      </c>
      <c r="AR61" s="30">
        <f>C7</f>
        <v>0</v>
      </c>
      <c r="AS61" s="30">
        <f>C6</f>
        <v>0</v>
      </c>
      <c r="AT61" s="30">
        <f>C6</f>
        <v>0</v>
      </c>
      <c r="AU61" s="30">
        <f>C6</f>
        <v>0</v>
      </c>
      <c r="AV61" s="30">
        <f>C6</f>
        <v>0</v>
      </c>
      <c r="AW61" s="30">
        <f>C6</f>
        <v>0</v>
      </c>
      <c r="AX61" s="30">
        <f>C6</f>
        <v>0</v>
      </c>
      <c r="AY61" s="30">
        <f>C6</f>
        <v>0</v>
      </c>
      <c r="AZ61" s="30">
        <f>C6</f>
        <v>0</v>
      </c>
      <c r="BA61" s="30">
        <f>C6</f>
        <v>0</v>
      </c>
      <c r="BB61" s="30">
        <f>C6</f>
        <v>0</v>
      </c>
      <c r="BC61" s="30">
        <f>C5</f>
        <v>0</v>
      </c>
      <c r="BD61" s="30">
        <f>C5</f>
        <v>0</v>
      </c>
      <c r="BE61" s="30">
        <f>C5</f>
        <v>0</v>
      </c>
      <c r="BF61" s="30">
        <f>C5</f>
        <v>0</v>
      </c>
      <c r="BG61" s="30">
        <f>C15</f>
        <v>0</v>
      </c>
      <c r="BH61" s="30">
        <f>C15</f>
        <v>0</v>
      </c>
      <c r="BI61" s="30">
        <f>C15</f>
        <v>0</v>
      </c>
      <c r="BJ61" s="30">
        <f>C15</f>
        <v>0</v>
      </c>
      <c r="BK61" s="30">
        <f>C15</f>
        <v>0</v>
      </c>
      <c r="BL61" s="30">
        <f>C15</f>
        <v>0</v>
      </c>
      <c r="BM61" s="30">
        <f>C15</f>
        <v>0</v>
      </c>
      <c r="BN61" s="30">
        <f>C15</f>
        <v>0</v>
      </c>
      <c r="BO61" s="30">
        <f>C15</f>
        <v>0</v>
      </c>
      <c r="BP61" s="30">
        <f>C15</f>
        <v>0</v>
      </c>
      <c r="BQ61" s="30">
        <f>C15</f>
        <v>0</v>
      </c>
      <c r="BR61" s="30">
        <f>C15</f>
        <v>0</v>
      </c>
      <c r="BS61" s="30">
        <f>C15</f>
        <v>0</v>
      </c>
      <c r="BT61" s="30">
        <f>C15</f>
        <v>0</v>
      </c>
      <c r="BU61" s="30">
        <f>C15</f>
        <v>0</v>
      </c>
      <c r="BV61" s="30"/>
      <c r="BW61" s="30"/>
      <c r="BX61" s="30"/>
      <c r="BY61" s="40"/>
      <c r="BZ61" s="40"/>
      <c r="CA61" s="40"/>
      <c r="CB61" s="40"/>
      <c r="CC61" s="40"/>
      <c r="CD61" s="40"/>
      <c r="CL61" s="30"/>
      <c r="CM61" s="37"/>
      <c r="CN61" s="37"/>
      <c r="CO61" s="37"/>
      <c r="CP61" s="37"/>
      <c r="CQ61" s="37"/>
      <c r="CR61" s="37"/>
      <c r="CS61" s="37"/>
      <c r="CT61" s="37"/>
      <c r="CU61" s="37"/>
      <c r="CV61" s="37"/>
      <c r="CW61" s="37"/>
      <c r="CX61" s="37"/>
      <c r="CY61" s="37"/>
      <c r="CZ61" s="37"/>
      <c r="DA61" s="37"/>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row>
    <row r="62" spans="9:129" ht="20" customHeight="1">
      <c r="J62" s="50">
        <f>C19</f>
        <v>0</v>
      </c>
      <c r="K62" s="50">
        <f>C19</f>
        <v>0</v>
      </c>
      <c r="L62" s="50">
        <f>C19</f>
        <v>0</v>
      </c>
      <c r="M62" s="30">
        <f>C19</f>
        <v>0</v>
      </c>
      <c r="N62" s="37">
        <f>C19</f>
        <v>0</v>
      </c>
      <c r="O62" s="37">
        <f>C19</f>
        <v>0</v>
      </c>
      <c r="P62" s="37">
        <f>C19</f>
        <v>0</v>
      </c>
      <c r="Q62" s="37">
        <f>C19</f>
        <v>0</v>
      </c>
      <c r="R62" s="37">
        <f>C19</f>
        <v>0</v>
      </c>
      <c r="S62" s="37">
        <f>C19</f>
        <v>0</v>
      </c>
      <c r="T62" s="37">
        <f>C19</f>
        <v>0</v>
      </c>
      <c r="U62" s="37">
        <f>C19</f>
        <v>0</v>
      </c>
      <c r="V62" s="37">
        <f>C19</f>
        <v>0</v>
      </c>
      <c r="W62" s="37">
        <f>C19</f>
        <v>0</v>
      </c>
      <c r="X62" s="37">
        <f>C19</f>
        <v>0</v>
      </c>
      <c r="Y62" s="37">
        <f>C19</f>
        <v>0</v>
      </c>
      <c r="Z62" s="37">
        <f>C19</f>
        <v>0</v>
      </c>
      <c r="AA62" s="37">
        <f>C9</f>
        <v>0</v>
      </c>
      <c r="AB62" s="37">
        <f>C8</f>
        <v>0</v>
      </c>
      <c r="AC62" s="30">
        <f>C8</f>
        <v>0</v>
      </c>
      <c r="AD62" s="30">
        <f>C8</f>
        <v>0</v>
      </c>
      <c r="AE62" s="30">
        <f>C8</f>
        <v>0</v>
      </c>
      <c r="AF62" s="30">
        <f>C8</f>
        <v>0</v>
      </c>
      <c r="AG62" s="30">
        <f>C8</f>
        <v>0</v>
      </c>
      <c r="AH62" s="30">
        <f>C8</f>
        <v>0</v>
      </c>
      <c r="AI62" s="30">
        <f>C8</f>
        <v>0</v>
      </c>
      <c r="AJ62" s="30">
        <f>C8</f>
        <v>0</v>
      </c>
      <c r="AK62" s="30">
        <f>C8</f>
        <v>0</v>
      </c>
      <c r="AL62" s="30">
        <f>C8</f>
        <v>0</v>
      </c>
      <c r="AM62" s="30">
        <f>C7</f>
        <v>0</v>
      </c>
      <c r="AN62" s="30">
        <f>C7</f>
        <v>0</v>
      </c>
      <c r="AO62" s="30">
        <f>C7</f>
        <v>0</v>
      </c>
      <c r="AP62" s="30">
        <f>C7</f>
        <v>0</v>
      </c>
      <c r="AQ62" s="30">
        <f>C7</f>
        <v>0</v>
      </c>
      <c r="AR62" s="30">
        <f>C7</f>
        <v>0</v>
      </c>
      <c r="AS62" s="30">
        <f>C7</f>
        <v>0</v>
      </c>
      <c r="AT62" s="30">
        <f>C6</f>
        <v>0</v>
      </c>
      <c r="AU62" s="30">
        <f>C6</f>
        <v>0</v>
      </c>
      <c r="AV62" s="30">
        <f>C6</f>
        <v>0</v>
      </c>
      <c r="AW62" s="30">
        <f>C6</f>
        <v>0</v>
      </c>
      <c r="AX62" s="30">
        <f>C6</f>
        <v>0</v>
      </c>
      <c r="AY62" s="30">
        <f>C6</f>
        <v>0</v>
      </c>
      <c r="AZ62" s="30">
        <f>C6</f>
        <v>0</v>
      </c>
      <c r="BA62" s="30">
        <f>C6</f>
        <v>0</v>
      </c>
      <c r="BB62" s="30">
        <f>C6</f>
        <v>0</v>
      </c>
      <c r="BC62" s="30">
        <f>C6</f>
        <v>0</v>
      </c>
      <c r="BD62" s="30">
        <f>C5</f>
        <v>0</v>
      </c>
      <c r="BE62" s="30">
        <f>C5</f>
        <v>0</v>
      </c>
      <c r="BF62" s="30"/>
      <c r="BG62" s="30">
        <f>C15</f>
        <v>0</v>
      </c>
      <c r="BH62" s="30">
        <f>C15</f>
        <v>0</v>
      </c>
      <c r="BI62" s="30">
        <f>C15</f>
        <v>0</v>
      </c>
      <c r="BJ62" s="30">
        <f>C15</f>
        <v>0</v>
      </c>
      <c r="BK62" s="30">
        <f>C15</f>
        <v>0</v>
      </c>
      <c r="BL62" s="30">
        <f>C15</f>
        <v>0</v>
      </c>
      <c r="BM62" s="30">
        <f>C15</f>
        <v>0</v>
      </c>
      <c r="BN62" s="30">
        <f>C15</f>
        <v>0</v>
      </c>
      <c r="BO62" s="30">
        <f>C15</f>
        <v>0</v>
      </c>
      <c r="BP62" s="30">
        <f>C15</f>
        <v>0</v>
      </c>
      <c r="BQ62" s="30">
        <f>C15</f>
        <v>0</v>
      </c>
      <c r="BR62" s="30">
        <f>C15</f>
        <v>0</v>
      </c>
      <c r="BS62" s="30">
        <f>C15</f>
        <v>0</v>
      </c>
      <c r="BT62" s="30">
        <f>C15</f>
        <v>0</v>
      </c>
      <c r="BU62" s="30">
        <f>C15</f>
        <v>0</v>
      </c>
      <c r="BV62" s="30"/>
      <c r="BW62" s="30"/>
      <c r="BX62" s="30"/>
      <c r="BY62" s="40"/>
      <c r="BZ62" s="40"/>
      <c r="CA62" s="40"/>
      <c r="CB62" s="40"/>
      <c r="CC62" s="40"/>
      <c r="CD62" s="40"/>
      <c r="CL62" s="30"/>
      <c r="CM62" s="37"/>
      <c r="CN62" s="37"/>
      <c r="CO62" s="37"/>
      <c r="CP62" s="37"/>
      <c r="CQ62" s="37"/>
      <c r="CR62" s="37"/>
      <c r="CS62" s="37"/>
      <c r="CT62" s="37"/>
      <c r="CU62" s="37"/>
      <c r="CV62" s="37"/>
      <c r="CW62" s="37"/>
      <c r="CX62" s="37"/>
      <c r="CY62" s="37"/>
      <c r="CZ62" s="37"/>
      <c r="DA62" s="37"/>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row>
    <row r="63" spans="9:129" ht="20" customHeight="1">
      <c r="K63" s="50">
        <f>C19</f>
        <v>0</v>
      </c>
      <c r="L63" s="50">
        <f>C19</f>
        <v>0</v>
      </c>
      <c r="M63" s="30">
        <f>C19</f>
        <v>0</v>
      </c>
      <c r="N63" s="50">
        <f>C19</f>
        <v>0</v>
      </c>
      <c r="O63" s="37">
        <f>C19</f>
        <v>0</v>
      </c>
      <c r="P63" s="37">
        <f>C19</f>
        <v>0</v>
      </c>
      <c r="Q63" s="37">
        <f>C19</f>
        <v>0</v>
      </c>
      <c r="R63" s="37">
        <f>C19</f>
        <v>0</v>
      </c>
      <c r="S63" s="37">
        <f>C19</f>
        <v>0</v>
      </c>
      <c r="T63" s="37">
        <f>C19</f>
        <v>0</v>
      </c>
      <c r="U63" s="37">
        <f>C19</f>
        <v>0</v>
      </c>
      <c r="V63" s="37">
        <f>C19</f>
        <v>0</v>
      </c>
      <c r="W63" s="37">
        <f>C19</f>
        <v>0</v>
      </c>
      <c r="X63" s="37">
        <f>C19</f>
        <v>0</v>
      </c>
      <c r="Y63" s="37">
        <f>C19</f>
        <v>0</v>
      </c>
      <c r="Z63" s="37">
        <f>C19</f>
        <v>0</v>
      </c>
      <c r="AA63" s="37"/>
      <c r="AB63" s="37">
        <f>C8</f>
        <v>0</v>
      </c>
      <c r="AC63" s="37">
        <f>C8</f>
        <v>0</v>
      </c>
      <c r="AD63" s="30">
        <f>C8</f>
        <v>0</v>
      </c>
      <c r="AE63" s="30">
        <f>C8</f>
        <v>0</v>
      </c>
      <c r="AF63" s="30">
        <f>C8</f>
        <v>0</v>
      </c>
      <c r="AG63" s="30">
        <f>C8</f>
        <v>0</v>
      </c>
      <c r="AH63" s="30">
        <f>C8</f>
        <v>0</v>
      </c>
      <c r="AI63" s="30">
        <f>C8</f>
        <v>0</v>
      </c>
      <c r="AJ63" s="30">
        <f>C8</f>
        <v>0</v>
      </c>
      <c r="AK63" s="30">
        <f>C8</f>
        <v>0</v>
      </c>
      <c r="AL63" s="30">
        <f>C8</f>
        <v>0</v>
      </c>
      <c r="AM63" s="30">
        <f>C7</f>
        <v>0</v>
      </c>
      <c r="AN63" s="30">
        <f>C7</f>
        <v>0</v>
      </c>
      <c r="AO63" s="30">
        <f>C7</f>
        <v>0</v>
      </c>
      <c r="AP63" s="30">
        <f>C7</f>
        <v>0</v>
      </c>
      <c r="AQ63" s="30">
        <f>C7</f>
        <v>0</v>
      </c>
      <c r="AR63" s="30">
        <f>C7</f>
        <v>0</v>
      </c>
      <c r="AS63" s="30">
        <f>C7</f>
        <v>0</v>
      </c>
      <c r="AT63" s="30">
        <f>C6</f>
        <v>0</v>
      </c>
      <c r="AU63" s="30">
        <f>C6</f>
        <v>0</v>
      </c>
      <c r="AV63" s="30">
        <f>C6</f>
        <v>0</v>
      </c>
      <c r="AW63" s="30">
        <f>C6</f>
        <v>0</v>
      </c>
      <c r="AX63" s="30">
        <f>C6</f>
        <v>0</v>
      </c>
      <c r="AY63" s="30">
        <f>C6</f>
        <v>0</v>
      </c>
      <c r="AZ63" s="30">
        <f>C6</f>
        <v>0</v>
      </c>
      <c r="BA63" s="30">
        <f>C6</f>
        <v>0</v>
      </c>
      <c r="BB63" s="30">
        <f>C6</f>
        <v>0</v>
      </c>
      <c r="BC63" s="30">
        <f>C6</f>
        <v>0</v>
      </c>
      <c r="BD63" s="30">
        <f>C6</f>
        <v>0</v>
      </c>
      <c r="BE63" s="30">
        <f>C5</f>
        <v>0</v>
      </c>
      <c r="BF63" s="30"/>
      <c r="BG63" s="30">
        <f>C15</f>
        <v>0</v>
      </c>
      <c r="BH63" s="30">
        <f>C15</f>
        <v>0</v>
      </c>
      <c r="BI63" s="30">
        <f>C15</f>
        <v>0</v>
      </c>
      <c r="BJ63" s="30">
        <f>C15</f>
        <v>0</v>
      </c>
      <c r="BK63" s="30">
        <f>C15</f>
        <v>0</v>
      </c>
      <c r="BL63" s="30">
        <f>C15</f>
        <v>0</v>
      </c>
      <c r="BM63" s="30">
        <f>C15</f>
        <v>0</v>
      </c>
      <c r="BN63" s="30">
        <f>C15</f>
        <v>0</v>
      </c>
      <c r="BO63" s="30">
        <f>C15</f>
        <v>0</v>
      </c>
      <c r="BP63" s="30">
        <f>C15</f>
        <v>0</v>
      </c>
      <c r="BQ63" s="30">
        <f>C15</f>
        <v>0</v>
      </c>
      <c r="BR63" s="30">
        <f>C15</f>
        <v>0</v>
      </c>
      <c r="BS63" s="30">
        <f>C15</f>
        <v>0</v>
      </c>
      <c r="BT63" s="30">
        <f>C15</f>
        <v>0</v>
      </c>
      <c r="BU63" s="30">
        <f>C15</f>
        <v>0</v>
      </c>
      <c r="BV63" s="30"/>
      <c r="BW63" s="30"/>
      <c r="BX63" s="30"/>
      <c r="BY63" s="40"/>
      <c r="BZ63" s="40"/>
      <c r="CA63" s="40"/>
      <c r="CB63" s="40"/>
      <c r="CC63" s="40"/>
      <c r="CD63" s="40"/>
      <c r="CL63" s="30"/>
      <c r="CN63" s="37"/>
      <c r="CO63" s="37"/>
      <c r="CP63" s="37"/>
      <c r="CQ63" s="37"/>
      <c r="CR63" s="37"/>
      <c r="CS63" s="37"/>
      <c r="CT63" s="37"/>
      <c r="CU63" s="37"/>
      <c r="CV63" s="37"/>
      <c r="CW63" s="37"/>
      <c r="CX63" s="37"/>
      <c r="CY63" s="37"/>
      <c r="CZ63" s="37"/>
      <c r="DA63" s="37"/>
      <c r="DB63" s="37"/>
      <c r="DC63" s="30"/>
      <c r="DD63" s="30"/>
      <c r="DE63" s="30"/>
      <c r="DF63" s="30"/>
      <c r="DG63" s="30"/>
      <c r="DH63" s="30"/>
      <c r="DI63" s="30"/>
      <c r="DJ63" s="30"/>
      <c r="DK63" s="30"/>
      <c r="DL63" s="30"/>
      <c r="DM63" s="30"/>
      <c r="DN63" s="30"/>
      <c r="DO63" s="30"/>
      <c r="DP63" s="30"/>
      <c r="DQ63" s="30"/>
      <c r="DR63" s="30"/>
      <c r="DS63" s="30"/>
      <c r="DT63" s="30"/>
      <c r="DU63" s="30"/>
      <c r="DV63" s="30"/>
      <c r="DW63" s="30"/>
      <c r="DX63" s="30"/>
      <c r="DY63" s="30"/>
    </row>
    <row r="64" spans="9:129" ht="20" customHeight="1">
      <c r="K64" s="50">
        <f>C19</f>
        <v>0</v>
      </c>
      <c r="L64" s="50">
        <f>C19</f>
        <v>0</v>
      </c>
      <c r="M64" s="30">
        <f>C19</f>
        <v>0</v>
      </c>
      <c r="N64" s="50">
        <f>C19</f>
        <v>0</v>
      </c>
      <c r="O64" s="37">
        <f>C19</f>
        <v>0</v>
      </c>
      <c r="P64" s="37">
        <f>C19</f>
        <v>0</v>
      </c>
      <c r="Q64" s="37">
        <f>C19</f>
        <v>0</v>
      </c>
      <c r="R64" s="37">
        <f>C19</f>
        <v>0</v>
      </c>
      <c r="S64" s="37">
        <f>C19</f>
        <v>0</v>
      </c>
      <c r="T64" s="37">
        <f>C19</f>
        <v>0</v>
      </c>
      <c r="U64" s="37">
        <f>C19</f>
        <v>0</v>
      </c>
      <c r="V64" s="37">
        <f>C19</f>
        <v>0</v>
      </c>
      <c r="W64" s="37">
        <f>C19</f>
        <v>0</v>
      </c>
      <c r="X64" s="37">
        <f>C19</f>
        <v>0</v>
      </c>
      <c r="Y64" s="37">
        <f>C20</f>
        <v>0</v>
      </c>
      <c r="Z64" s="37">
        <f>C20</f>
        <v>0</v>
      </c>
      <c r="AA64" s="37">
        <f>C20</f>
        <v>0</v>
      </c>
      <c r="AB64" s="37">
        <f>C8</f>
        <v>0</v>
      </c>
      <c r="AC64" s="37">
        <f>C8</f>
        <v>0</v>
      </c>
      <c r="AD64" s="30">
        <f>C8</f>
        <v>0</v>
      </c>
      <c r="AE64" s="30">
        <f>C8</f>
        <v>0</v>
      </c>
      <c r="AF64" s="30">
        <f>C8</f>
        <v>0</v>
      </c>
      <c r="AG64" s="30">
        <f>C8</f>
        <v>0</v>
      </c>
      <c r="AH64" s="30">
        <f>C8</f>
        <v>0</v>
      </c>
      <c r="AI64" s="30">
        <f>C8</f>
        <v>0</v>
      </c>
      <c r="AJ64" s="30">
        <f>C8</f>
        <v>0</v>
      </c>
      <c r="AK64" s="30">
        <f>C8</f>
        <v>0</v>
      </c>
      <c r="AL64" s="30">
        <v>4</v>
      </c>
      <c r="AM64" s="30">
        <f>C7</f>
        <v>0</v>
      </c>
      <c r="AN64" s="30">
        <f>C7</f>
        <v>0</v>
      </c>
      <c r="AO64" s="30">
        <f>C7</f>
        <v>0</v>
      </c>
      <c r="AP64" s="30">
        <f>C7</f>
        <v>0</v>
      </c>
      <c r="AQ64" s="30">
        <f>C7</f>
        <v>0</v>
      </c>
      <c r="AR64" s="30">
        <f>C7</f>
        <v>0</v>
      </c>
      <c r="AS64" s="30">
        <f>C7</f>
        <v>0</v>
      </c>
      <c r="AT64" s="30">
        <f>C6</f>
        <v>0</v>
      </c>
      <c r="AU64" s="30">
        <f>C6</f>
        <v>0</v>
      </c>
      <c r="AV64" s="30">
        <f>C6</f>
        <v>0</v>
      </c>
      <c r="AW64" s="30">
        <f>C6</f>
        <v>0</v>
      </c>
      <c r="AX64" s="30">
        <f>C6</f>
        <v>0</v>
      </c>
      <c r="AY64" s="30">
        <f>C6</f>
        <v>0</v>
      </c>
      <c r="AZ64" s="30">
        <f>C6</f>
        <v>0</v>
      </c>
      <c r="BA64" s="30">
        <f>C6</f>
        <v>0</v>
      </c>
      <c r="BB64" s="30">
        <f>C6</f>
        <v>0</v>
      </c>
      <c r="BC64" s="30">
        <f>C6</f>
        <v>0</v>
      </c>
      <c r="BD64" s="30">
        <f>C9</f>
        <v>0</v>
      </c>
      <c r="BE64" s="30"/>
      <c r="BF64" s="30">
        <f>C16</f>
        <v>0</v>
      </c>
      <c r="BG64" s="30">
        <f>C16</f>
        <v>0</v>
      </c>
      <c r="BH64" s="30">
        <f>C15</f>
        <v>0</v>
      </c>
      <c r="BI64" s="30">
        <f>C15</f>
        <v>0</v>
      </c>
      <c r="BJ64" s="30">
        <f>C15</f>
        <v>0</v>
      </c>
      <c r="BK64" s="30">
        <f>C15</f>
        <v>0</v>
      </c>
      <c r="BL64" s="30">
        <f>C15</f>
        <v>0</v>
      </c>
      <c r="BM64" s="30">
        <f>C15</f>
        <v>0</v>
      </c>
      <c r="BN64" s="30">
        <f>C15</f>
        <v>0</v>
      </c>
      <c r="BO64" s="30">
        <f>C15</f>
        <v>0</v>
      </c>
      <c r="BP64" s="30">
        <f>C15</f>
        <v>0</v>
      </c>
      <c r="BQ64" s="30">
        <f>C15</f>
        <v>0</v>
      </c>
      <c r="BR64" s="30">
        <f>C15</f>
        <v>0</v>
      </c>
      <c r="BS64" s="30">
        <f>C15</f>
        <v>0</v>
      </c>
      <c r="BT64" s="30">
        <f>C15</f>
        <v>0</v>
      </c>
      <c r="BU64" s="30"/>
      <c r="BV64" s="30"/>
      <c r="BW64" s="30"/>
      <c r="BX64" s="30"/>
      <c r="BY64" s="40"/>
      <c r="BZ64" s="40"/>
      <c r="CA64" s="40"/>
      <c r="CB64" s="40"/>
      <c r="CC64" s="40"/>
      <c r="CD64" s="40"/>
      <c r="CL64" s="30"/>
      <c r="CN64" s="37"/>
      <c r="CO64" s="37"/>
      <c r="CP64" s="37"/>
      <c r="CQ64" s="37"/>
      <c r="CR64" s="37"/>
      <c r="CS64" s="37"/>
      <c r="CT64" s="37"/>
      <c r="CU64" s="37"/>
      <c r="CV64" s="37"/>
      <c r="CW64" s="37"/>
      <c r="CX64" s="37"/>
      <c r="CY64" s="37"/>
      <c r="CZ64" s="37"/>
      <c r="DA64" s="37"/>
      <c r="DB64" s="37"/>
      <c r="DC64" s="30"/>
      <c r="DD64" s="30"/>
      <c r="DE64" s="30"/>
      <c r="DF64" s="30"/>
      <c r="DG64" s="30"/>
      <c r="DH64" s="30"/>
      <c r="DI64" s="30"/>
      <c r="DJ64" s="30"/>
      <c r="DK64" s="30"/>
      <c r="DL64" s="30"/>
      <c r="DM64" s="30"/>
      <c r="DN64" s="30"/>
      <c r="DO64" s="30"/>
      <c r="DP64" s="30"/>
      <c r="DQ64" s="30"/>
      <c r="DR64" s="30"/>
      <c r="DS64" s="30"/>
      <c r="DT64" s="30"/>
      <c r="DU64" s="30"/>
      <c r="DV64" s="30"/>
      <c r="DW64" s="30"/>
      <c r="DX64" s="30"/>
      <c r="DY64" s="30"/>
    </row>
    <row r="65" spans="11:129" ht="20" customHeight="1">
      <c r="K65" s="50">
        <f>C19</f>
        <v>0</v>
      </c>
      <c r="L65" s="50">
        <f>C19</f>
        <v>0</v>
      </c>
      <c r="M65" s="30">
        <f>C19</f>
        <v>0</v>
      </c>
      <c r="N65" s="50">
        <f>C19</f>
        <v>0</v>
      </c>
      <c r="O65" s="37">
        <f>C19</f>
        <v>0</v>
      </c>
      <c r="P65" s="37">
        <f>C19</f>
        <v>0</v>
      </c>
      <c r="Q65" s="37">
        <f>C19</f>
        <v>0</v>
      </c>
      <c r="R65" s="37">
        <f>C19</f>
        <v>0</v>
      </c>
      <c r="S65" s="37">
        <f>C19</f>
        <v>0</v>
      </c>
      <c r="T65" s="37">
        <f>C19</f>
        <v>0</v>
      </c>
      <c r="U65" s="37">
        <f>C19</f>
        <v>0</v>
      </c>
      <c r="V65" s="37">
        <f>C19</f>
        <v>0</v>
      </c>
      <c r="W65" s="37">
        <f>C20</f>
        <v>0</v>
      </c>
      <c r="X65" s="37">
        <f>C20</f>
        <v>0</v>
      </c>
      <c r="Y65" s="37">
        <f>C20</f>
        <v>0</v>
      </c>
      <c r="Z65" s="37">
        <f>C20</f>
        <v>0</v>
      </c>
      <c r="AA65" s="37">
        <f>C20</f>
        <v>0</v>
      </c>
      <c r="AB65" s="37">
        <f>C20</f>
        <v>0</v>
      </c>
      <c r="AC65" s="30">
        <f>C8</f>
        <v>0</v>
      </c>
      <c r="AD65" s="30">
        <f>C8</f>
        <v>0</v>
      </c>
      <c r="AE65" s="30">
        <f>C8</f>
        <v>0</v>
      </c>
      <c r="AF65" s="30">
        <f>C8</f>
        <v>0</v>
      </c>
      <c r="AG65" s="30">
        <f>C8</f>
        <v>0</v>
      </c>
      <c r="AH65" s="30">
        <f>C8</f>
        <v>0</v>
      </c>
      <c r="AI65" s="30">
        <f>C8</f>
        <v>0</v>
      </c>
      <c r="AJ65" s="30">
        <f>C8</f>
        <v>0</v>
      </c>
      <c r="AK65" s="30">
        <f>C8</f>
        <v>0</v>
      </c>
      <c r="AL65" s="30">
        <f>C7</f>
        <v>0</v>
      </c>
      <c r="AM65" s="30">
        <f>C7</f>
        <v>0</v>
      </c>
      <c r="AN65" s="30">
        <f>C7</f>
        <v>0</v>
      </c>
      <c r="AO65" s="30">
        <f>C7</f>
        <v>0</v>
      </c>
      <c r="AP65" s="30">
        <f>C7</f>
        <v>0</v>
      </c>
      <c r="AQ65" s="30">
        <f>C7</f>
        <v>0</v>
      </c>
      <c r="AR65" s="30">
        <f>C7</f>
        <v>0</v>
      </c>
      <c r="AS65" s="30">
        <f>C7</f>
        <v>0</v>
      </c>
      <c r="AT65" s="30">
        <f>C7</f>
        <v>0</v>
      </c>
      <c r="AU65" s="30">
        <f>C6</f>
        <v>0</v>
      </c>
      <c r="AV65" s="30">
        <f>C6</f>
        <v>0</v>
      </c>
      <c r="AW65" s="30">
        <f>C6</f>
        <v>0</v>
      </c>
      <c r="AX65" s="30">
        <f>C6</f>
        <v>0</v>
      </c>
      <c r="AY65" s="30">
        <f>C6</f>
        <v>0</v>
      </c>
      <c r="AZ65" s="30">
        <f>C6</f>
        <v>0</v>
      </c>
      <c r="BA65" s="30">
        <f>C6</f>
        <v>0</v>
      </c>
      <c r="BB65" s="30">
        <f>C6</f>
        <v>0</v>
      </c>
      <c r="BC65" s="30">
        <f>C6</f>
        <v>0</v>
      </c>
      <c r="BD65" s="30"/>
      <c r="BE65" s="30">
        <f>C16</f>
        <v>0</v>
      </c>
      <c r="BF65" s="30">
        <f>C16</f>
        <v>0</v>
      </c>
      <c r="BG65" s="30">
        <f>C16</f>
        <v>0</v>
      </c>
      <c r="BH65" s="30">
        <f>C16</f>
        <v>0</v>
      </c>
      <c r="BI65" s="30"/>
      <c r="BJ65" s="30">
        <f>C15</f>
        <v>0</v>
      </c>
      <c r="BK65" s="30">
        <f>C15</f>
        <v>0</v>
      </c>
      <c r="BL65" s="30">
        <f>C15</f>
        <v>0</v>
      </c>
      <c r="BM65" s="30">
        <f>C15</f>
        <v>0</v>
      </c>
      <c r="BN65" s="30">
        <f>C15</f>
        <v>0</v>
      </c>
      <c r="BO65" s="30">
        <f>C15</f>
        <v>0</v>
      </c>
      <c r="BP65" s="30">
        <f>C15</f>
        <v>0</v>
      </c>
      <c r="BQ65" s="30">
        <f>C15</f>
        <v>0</v>
      </c>
      <c r="BR65" s="30">
        <f>C15</f>
        <v>0</v>
      </c>
      <c r="BS65" s="30">
        <f>C15</f>
        <v>0</v>
      </c>
      <c r="BT65" s="30">
        <f>C15</f>
        <v>0</v>
      </c>
      <c r="BU65" s="30"/>
      <c r="BV65" s="30"/>
      <c r="BW65" s="30"/>
      <c r="BX65" s="30"/>
      <c r="BY65" s="40"/>
      <c r="BZ65" s="40"/>
      <c r="CA65" s="40"/>
      <c r="CB65" s="40"/>
      <c r="CC65" s="40"/>
      <c r="CD65" s="40"/>
      <c r="CL65" s="30"/>
      <c r="CN65" s="37"/>
      <c r="CO65" s="37"/>
      <c r="CP65" s="37"/>
      <c r="CQ65" s="37"/>
      <c r="CR65" s="37"/>
      <c r="CS65" s="37"/>
      <c r="CT65" s="37"/>
      <c r="CU65" s="37"/>
      <c r="CV65" s="37"/>
      <c r="CW65" s="37"/>
      <c r="CX65" s="37"/>
      <c r="CY65" s="37"/>
      <c r="CZ65" s="37"/>
      <c r="DA65" s="37"/>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row>
    <row r="66" spans="11:129" ht="20" customHeight="1">
      <c r="L66" s="50">
        <f>C19</f>
        <v>0</v>
      </c>
      <c r="M66" s="30">
        <f>C19</f>
        <v>0</v>
      </c>
      <c r="N66" s="50">
        <f>C19</f>
        <v>0</v>
      </c>
      <c r="O66" s="37">
        <f>C19</f>
        <v>0</v>
      </c>
      <c r="P66" s="37">
        <f>C19</f>
        <v>0</v>
      </c>
      <c r="Q66" s="37">
        <f>C19</f>
        <v>0</v>
      </c>
      <c r="R66" s="37">
        <f>C19</f>
        <v>0</v>
      </c>
      <c r="S66" s="37">
        <f>C19</f>
        <v>0</v>
      </c>
      <c r="T66" s="37">
        <f>C19</f>
        <v>0</v>
      </c>
      <c r="U66" s="37">
        <f>C20</f>
        <v>0</v>
      </c>
      <c r="V66" s="37">
        <f>C20</f>
        <v>0</v>
      </c>
      <c r="W66" s="37">
        <f>C20</f>
        <v>0</v>
      </c>
      <c r="X66" s="37">
        <f>C20</f>
        <v>0</v>
      </c>
      <c r="Y66" s="37">
        <f>C20</f>
        <v>0</v>
      </c>
      <c r="Z66" s="37">
        <f>C20</f>
        <v>0</v>
      </c>
      <c r="AA66" s="37">
        <f>C20</f>
        <v>0</v>
      </c>
      <c r="AB66" s="30">
        <f>C20</f>
        <v>0</v>
      </c>
      <c r="AC66" s="30">
        <f>C20</f>
        <v>0</v>
      </c>
      <c r="AD66" s="30">
        <f>C8</f>
        <v>0</v>
      </c>
      <c r="AE66" s="30">
        <f>C8</f>
        <v>0</v>
      </c>
      <c r="AF66" s="30">
        <f>C8</f>
        <v>0</v>
      </c>
      <c r="AG66" s="30">
        <f>C8</f>
        <v>0</v>
      </c>
      <c r="AH66" s="30">
        <f>C8</f>
        <v>0</v>
      </c>
      <c r="AI66" s="30">
        <f>C8</f>
        <v>0</v>
      </c>
      <c r="AJ66" s="30">
        <f>C8</f>
        <v>0</v>
      </c>
      <c r="AK66" s="30">
        <f>C8</f>
        <v>0</v>
      </c>
      <c r="AL66" s="30">
        <f>C7</f>
        <v>0</v>
      </c>
      <c r="AM66" s="30">
        <f>C7</f>
        <v>0</v>
      </c>
      <c r="AN66" s="30">
        <f>C7</f>
        <v>0</v>
      </c>
      <c r="AO66" s="30">
        <f>C7</f>
        <v>0</v>
      </c>
      <c r="AP66" s="30">
        <f>C7</f>
        <v>0</v>
      </c>
      <c r="AQ66" s="30">
        <f>C7</f>
        <v>0</v>
      </c>
      <c r="AR66" s="30">
        <f>C7</f>
        <v>0</v>
      </c>
      <c r="AS66" s="30">
        <f>C7</f>
        <v>0</v>
      </c>
      <c r="AT66" s="30">
        <f>C7</f>
        <v>0</v>
      </c>
      <c r="AU66" s="30">
        <f>C6</f>
        <v>0</v>
      </c>
      <c r="AV66" s="30">
        <f>C6</f>
        <v>0</v>
      </c>
      <c r="AW66" s="30">
        <f>C6</f>
        <v>0</v>
      </c>
      <c r="AX66" s="30">
        <f>C6</f>
        <v>0</v>
      </c>
      <c r="AY66" s="30">
        <f>C6</f>
        <v>0</v>
      </c>
      <c r="AZ66" s="36">
        <f>C6</f>
        <v>0</v>
      </c>
      <c r="BA66" s="36">
        <f>C6</f>
        <v>0</v>
      </c>
      <c r="BB66" s="30">
        <f>C6</f>
        <v>0</v>
      </c>
      <c r="BC66" s="30">
        <f>C9</f>
        <v>0</v>
      </c>
      <c r="BD66" s="30">
        <f>C16</f>
        <v>0</v>
      </c>
      <c r="BE66" s="30">
        <f>C16</f>
        <v>0</v>
      </c>
      <c r="BF66" s="30">
        <f>C16</f>
        <v>0</v>
      </c>
      <c r="BG66" s="30">
        <f>C16</f>
        <v>0</v>
      </c>
      <c r="BH66" s="30">
        <f>C16</f>
        <v>0</v>
      </c>
      <c r="BI66" s="35">
        <f>C16</f>
        <v>0</v>
      </c>
      <c r="BJ66" s="35">
        <f>C16</f>
        <v>0</v>
      </c>
      <c r="BK66" s="30"/>
      <c r="BL66" s="30">
        <f>C15</f>
        <v>0</v>
      </c>
      <c r="BM66" s="30">
        <f>C15</f>
        <v>0</v>
      </c>
      <c r="BN66" s="30">
        <f>C15</f>
        <v>0</v>
      </c>
      <c r="BO66" s="30">
        <f>C15</f>
        <v>0</v>
      </c>
      <c r="BP66" s="30">
        <f>C15</f>
        <v>0</v>
      </c>
      <c r="BQ66" s="30">
        <f>C15</f>
        <v>0</v>
      </c>
      <c r="BR66" s="30">
        <f>C15</f>
        <v>0</v>
      </c>
      <c r="BS66" s="30">
        <f>C15</f>
        <v>0</v>
      </c>
      <c r="BT66" s="30">
        <f>C15</f>
        <v>0</v>
      </c>
      <c r="BU66" s="30"/>
      <c r="BV66" s="30"/>
      <c r="BW66" s="30"/>
      <c r="BX66" s="30"/>
      <c r="BY66" s="40"/>
      <c r="BZ66" s="40"/>
      <c r="CA66" s="40"/>
      <c r="CB66" s="40"/>
      <c r="CC66" s="40"/>
      <c r="CD66" s="40"/>
      <c r="CL66" s="30"/>
      <c r="CN66" s="37"/>
      <c r="CO66" s="37"/>
      <c r="CP66" s="37"/>
      <c r="CQ66" s="37"/>
      <c r="CR66" s="37"/>
      <c r="CS66" s="37"/>
      <c r="CT66" s="37"/>
      <c r="CU66" s="37"/>
      <c r="CV66" s="37"/>
      <c r="CW66" s="37"/>
      <c r="CX66" s="37"/>
      <c r="CY66" s="37"/>
      <c r="CZ66" s="37"/>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6"/>
    </row>
    <row r="67" spans="11:129" ht="20" customHeight="1">
      <c r="L67" s="50">
        <f>C19</f>
        <v>0</v>
      </c>
      <c r="M67" s="30">
        <f>C19</f>
        <v>0</v>
      </c>
      <c r="N67" s="50">
        <f>C19</f>
        <v>0</v>
      </c>
      <c r="O67" s="50">
        <f>C19</f>
        <v>0</v>
      </c>
      <c r="P67" s="37">
        <f>C19</f>
        <v>0</v>
      </c>
      <c r="Q67" s="37">
        <f>C19</f>
        <v>0</v>
      </c>
      <c r="R67" s="37">
        <f>C19</f>
        <v>0</v>
      </c>
      <c r="S67" s="37">
        <f>C19</f>
        <v>0</v>
      </c>
      <c r="T67" s="37">
        <f>C20</f>
        <v>0</v>
      </c>
      <c r="U67" s="37">
        <f>C20</f>
        <v>0</v>
      </c>
      <c r="V67" s="37">
        <f>C20</f>
        <v>0</v>
      </c>
      <c r="W67" s="37">
        <f>C20</f>
        <v>0</v>
      </c>
      <c r="X67" s="37">
        <f>C20</f>
        <v>0</v>
      </c>
      <c r="Y67" s="37">
        <f>C20</f>
        <v>0</v>
      </c>
      <c r="Z67" s="30">
        <f>C20</f>
        <v>0</v>
      </c>
      <c r="AA67" s="36">
        <f>C20</f>
        <v>0</v>
      </c>
      <c r="AB67" s="30">
        <f>C20</f>
        <v>0</v>
      </c>
      <c r="AC67" s="30">
        <f>C20</f>
        <v>0</v>
      </c>
      <c r="AD67" s="30">
        <f>C20</f>
        <v>0</v>
      </c>
      <c r="AE67" s="30">
        <f>C8</f>
        <v>0</v>
      </c>
      <c r="AF67" s="30">
        <f>C8</f>
        <v>0</v>
      </c>
      <c r="AG67" s="30">
        <f>C8</f>
        <v>0</v>
      </c>
      <c r="AH67" s="30">
        <f>C8</f>
        <v>0</v>
      </c>
      <c r="AI67" s="30">
        <f>C8</f>
        <v>0</v>
      </c>
      <c r="AJ67" s="30">
        <f>C8</f>
        <v>0</v>
      </c>
      <c r="AK67" s="30">
        <v>4</v>
      </c>
      <c r="AL67" s="30">
        <f>C7</f>
        <v>0</v>
      </c>
      <c r="AM67" s="30">
        <f>C7</f>
        <v>0</v>
      </c>
      <c r="AN67" s="30">
        <f>C7</f>
        <v>0</v>
      </c>
      <c r="AO67" s="30">
        <f>C7</f>
        <v>0</v>
      </c>
      <c r="AP67" s="30">
        <f>C7</f>
        <v>0</v>
      </c>
      <c r="AQ67" s="30">
        <f>C7</f>
        <v>0</v>
      </c>
      <c r="AR67" s="30">
        <f>C7</f>
        <v>0</v>
      </c>
      <c r="AS67" s="30">
        <f>C7</f>
        <v>0</v>
      </c>
      <c r="AT67" s="30">
        <f>C7</f>
        <v>0</v>
      </c>
      <c r="AU67" s="30"/>
      <c r="AV67" s="30">
        <f>C6</f>
        <v>0</v>
      </c>
      <c r="AW67" s="30">
        <f>C6</f>
        <v>0</v>
      </c>
      <c r="AX67" s="36">
        <f>C6</f>
        <v>0</v>
      </c>
      <c r="AY67" s="30">
        <f>C6</f>
        <v>0</v>
      </c>
      <c r="AZ67" s="36">
        <f>C6</f>
        <v>0</v>
      </c>
      <c r="BA67" s="36">
        <f>C9</f>
        <v>0</v>
      </c>
      <c r="BB67" s="36">
        <f>C9</f>
        <v>0</v>
      </c>
      <c r="BC67" s="36">
        <f>C16</f>
        <v>0</v>
      </c>
      <c r="BD67" s="30">
        <f>C16</f>
        <v>0</v>
      </c>
      <c r="BE67" s="30">
        <f>C16</f>
        <v>0</v>
      </c>
      <c r="BF67" s="30">
        <f>C16</f>
        <v>0</v>
      </c>
      <c r="BG67" s="30">
        <f>C16</f>
        <v>0</v>
      </c>
      <c r="BH67" s="35">
        <f>C16</f>
        <v>0</v>
      </c>
      <c r="BI67" s="35">
        <f>C16</f>
        <v>0</v>
      </c>
      <c r="BJ67" s="35">
        <f>C16</f>
        <v>0</v>
      </c>
      <c r="BK67" s="35">
        <f>C16</f>
        <v>0</v>
      </c>
      <c r="BL67" s="30">
        <f>C16</f>
        <v>0</v>
      </c>
      <c r="BM67" s="30">
        <f>C15</f>
        <v>0</v>
      </c>
      <c r="BN67" s="30">
        <f>C15</f>
        <v>0</v>
      </c>
      <c r="BO67" s="30">
        <f>C15</f>
        <v>0</v>
      </c>
      <c r="BP67" s="30">
        <f>C15</f>
        <v>0</v>
      </c>
      <c r="BQ67" s="30">
        <f>C15</f>
        <v>0</v>
      </c>
      <c r="BR67" s="30">
        <f>C15</f>
        <v>0</v>
      </c>
      <c r="BS67" s="30">
        <f>C15</f>
        <v>0</v>
      </c>
      <c r="BT67" s="30"/>
      <c r="BU67" s="30"/>
      <c r="BV67" s="30"/>
      <c r="BW67" s="30"/>
      <c r="BX67" s="30"/>
      <c r="BY67" s="40"/>
      <c r="BZ67" s="40"/>
      <c r="CA67" s="40"/>
      <c r="CB67" s="40"/>
      <c r="CC67" s="40"/>
      <c r="CD67" s="40"/>
      <c r="CL67" s="30"/>
      <c r="CO67" s="37"/>
      <c r="CP67" s="37"/>
      <c r="CQ67" s="37"/>
      <c r="CR67" s="37"/>
      <c r="CS67" s="37"/>
      <c r="CT67" s="37"/>
      <c r="CU67" s="37"/>
      <c r="CV67" s="37"/>
      <c r="CW67" s="37"/>
      <c r="CX67" s="37"/>
      <c r="CY67" s="30"/>
      <c r="CZ67" s="36"/>
      <c r="DA67" s="30"/>
      <c r="DB67" s="30"/>
      <c r="DC67" s="30"/>
      <c r="DD67" s="30"/>
      <c r="DE67" s="30"/>
      <c r="DF67" s="30"/>
      <c r="DG67" s="30"/>
      <c r="DH67" s="30"/>
      <c r="DI67" s="30"/>
      <c r="DJ67" s="30"/>
      <c r="DK67" s="30"/>
      <c r="DL67" s="30"/>
      <c r="DM67" s="30"/>
      <c r="DN67" s="30"/>
      <c r="DO67" s="30"/>
      <c r="DP67" s="30"/>
      <c r="DQ67" s="30"/>
      <c r="DR67" s="30"/>
      <c r="DS67" s="30"/>
      <c r="DT67" s="30"/>
      <c r="DU67" s="30"/>
      <c r="DV67" s="30"/>
      <c r="DW67" s="36"/>
      <c r="DX67" s="30"/>
      <c r="DY67" s="36"/>
    </row>
    <row r="68" spans="11:129" ht="20" customHeight="1">
      <c r="M68" s="30">
        <f>C19</f>
        <v>0</v>
      </c>
      <c r="N68" s="50">
        <f>C19</f>
        <v>0</v>
      </c>
      <c r="O68" s="50">
        <f>C19</f>
        <v>0</v>
      </c>
      <c r="P68" s="37">
        <f>C19</f>
        <v>0</v>
      </c>
      <c r="Q68" s="37">
        <f>C19</f>
        <v>0</v>
      </c>
      <c r="R68" s="37">
        <f>C20</f>
        <v>0</v>
      </c>
      <c r="S68" s="37">
        <f>C20</f>
        <v>0</v>
      </c>
      <c r="T68" s="37">
        <f>C20</f>
        <v>0</v>
      </c>
      <c r="U68" s="37">
        <f>C20</f>
        <v>0</v>
      </c>
      <c r="V68" s="37">
        <f>C20</f>
        <v>0</v>
      </c>
      <c r="W68" s="37">
        <f>C20</f>
        <v>0</v>
      </c>
      <c r="X68" s="30">
        <f>C20</f>
        <v>0</v>
      </c>
      <c r="Y68" s="30">
        <f>C20</f>
        <v>0</v>
      </c>
      <c r="Z68" s="30">
        <f>C20</f>
        <v>0</v>
      </c>
      <c r="AA68" s="36">
        <f>C20</f>
        <v>0</v>
      </c>
      <c r="AB68" s="30">
        <f>C20</f>
        <v>0</v>
      </c>
      <c r="AC68" s="30">
        <f>C20</f>
        <v>0</v>
      </c>
      <c r="AD68" s="30">
        <f>C20</f>
        <v>0</v>
      </c>
      <c r="AE68" s="30">
        <f>C20</f>
        <v>0</v>
      </c>
      <c r="AF68" s="30"/>
      <c r="AG68" s="30">
        <f>C8</f>
        <v>0</v>
      </c>
      <c r="AH68" s="30">
        <f>C8</f>
        <v>0</v>
      </c>
      <c r="AI68" s="30">
        <f>C8</f>
        <v>0</v>
      </c>
      <c r="AJ68" s="30">
        <f>C8</f>
        <v>0</v>
      </c>
      <c r="AK68" s="30">
        <f>C7</f>
        <v>0</v>
      </c>
      <c r="AL68" s="30">
        <f>C7</f>
        <v>0</v>
      </c>
      <c r="AM68" s="30">
        <f>C7</f>
        <v>0</v>
      </c>
      <c r="AN68" s="30">
        <f>C7</f>
        <v>0</v>
      </c>
      <c r="AO68" s="30">
        <f>C7</f>
        <v>0</v>
      </c>
      <c r="AP68" s="30">
        <f>C7</f>
        <v>0</v>
      </c>
      <c r="AQ68" s="30">
        <f>C7</f>
        <v>0</v>
      </c>
      <c r="AR68" s="30">
        <f>C7</f>
        <v>0</v>
      </c>
      <c r="AS68" s="30">
        <f>C7</f>
        <v>0</v>
      </c>
      <c r="AT68" s="30">
        <f>C7</f>
        <v>0</v>
      </c>
      <c r="AU68" s="30">
        <f>C7</f>
        <v>0</v>
      </c>
      <c r="AV68" s="30">
        <f>C6</f>
        <v>0</v>
      </c>
      <c r="AW68" s="30">
        <f>C6</f>
        <v>0</v>
      </c>
      <c r="AX68" s="36">
        <f>C6</f>
        <v>0</v>
      </c>
      <c r="AY68" s="30">
        <f>C6</f>
        <v>0</v>
      </c>
      <c r="AZ68" s="36">
        <f>C9</f>
        <v>0</v>
      </c>
      <c r="BA68" s="36"/>
      <c r="BB68" s="36">
        <f>C16</f>
        <v>0</v>
      </c>
      <c r="BC68" s="36">
        <f>C16</f>
        <v>0</v>
      </c>
      <c r="BD68" s="36">
        <f>C16</f>
        <v>0</v>
      </c>
      <c r="BE68" s="30">
        <f>C16</f>
        <v>0</v>
      </c>
      <c r="BF68" s="30">
        <f>C16</f>
        <v>0</v>
      </c>
      <c r="BG68" s="35">
        <f>C16</f>
        <v>0</v>
      </c>
      <c r="BH68" s="35">
        <f>C16</f>
        <v>0</v>
      </c>
      <c r="BI68" s="35">
        <f>C16</f>
        <v>0</v>
      </c>
      <c r="BJ68" s="35">
        <f>C16</f>
        <v>0</v>
      </c>
      <c r="BK68" s="35">
        <f>C16</f>
        <v>0</v>
      </c>
      <c r="BL68" s="35">
        <f>C16</f>
        <v>0</v>
      </c>
      <c r="BM68" s="35">
        <f>C16</f>
        <v>0</v>
      </c>
      <c r="BN68" s="30">
        <f>C15</f>
        <v>0</v>
      </c>
      <c r="BO68" s="30">
        <f>C15</f>
        <v>0</v>
      </c>
      <c r="BP68" s="30">
        <f>C15</f>
        <v>0</v>
      </c>
      <c r="BQ68" s="30">
        <f>C15</f>
        <v>0</v>
      </c>
      <c r="BR68" s="30">
        <f>C15</f>
        <v>0</v>
      </c>
      <c r="BS68" s="30">
        <f>C15</f>
        <v>0</v>
      </c>
      <c r="BT68" s="30"/>
      <c r="BU68" s="30"/>
      <c r="BV68" s="30"/>
      <c r="BW68" s="30"/>
      <c r="BX68" s="30"/>
      <c r="BY68" s="40"/>
      <c r="BZ68" s="40"/>
      <c r="CA68" s="40"/>
      <c r="CB68" s="40"/>
      <c r="CC68" s="40"/>
      <c r="CD68" s="40"/>
      <c r="CL68" s="30"/>
      <c r="CO68" s="37"/>
      <c r="CP68" s="37"/>
      <c r="CQ68" s="37"/>
      <c r="CR68" s="37"/>
      <c r="CS68" s="37"/>
      <c r="CT68" s="37"/>
      <c r="CU68" s="37"/>
      <c r="CV68" s="37"/>
      <c r="CW68" s="30"/>
      <c r="CX68" s="30"/>
      <c r="CY68" s="30"/>
      <c r="CZ68" s="36"/>
      <c r="DA68" s="30"/>
      <c r="DB68" s="30"/>
      <c r="DC68" s="30"/>
      <c r="DD68" s="30"/>
      <c r="DE68" s="30"/>
      <c r="DF68" s="30"/>
      <c r="DG68" s="30"/>
      <c r="DH68" s="30"/>
      <c r="DI68" s="30"/>
      <c r="DJ68" s="30"/>
      <c r="DK68" s="30"/>
      <c r="DL68" s="30"/>
      <c r="DM68" s="30"/>
      <c r="DN68" s="30"/>
      <c r="DO68" s="30"/>
      <c r="DP68" s="30"/>
      <c r="DQ68" s="30"/>
      <c r="DR68" s="30"/>
      <c r="DS68" s="30"/>
      <c r="DT68" s="30"/>
      <c r="DU68" s="30"/>
      <c r="DV68" s="30"/>
      <c r="DW68" s="36"/>
      <c r="DX68" s="30"/>
      <c r="DY68" s="36"/>
    </row>
    <row r="69" spans="11:129" ht="20" customHeight="1">
      <c r="M69" s="30">
        <f>C19</f>
        <v>0</v>
      </c>
      <c r="N69" s="50">
        <f>C19</f>
        <v>0</v>
      </c>
      <c r="O69" s="50">
        <f>C19</f>
        <v>0</v>
      </c>
      <c r="P69" s="50">
        <f>C20</f>
        <v>0</v>
      </c>
      <c r="Q69" s="37">
        <f>C20</f>
        <v>0</v>
      </c>
      <c r="R69" s="37">
        <f>C20</f>
        <v>0</v>
      </c>
      <c r="S69" s="37">
        <f>C20</f>
        <v>0</v>
      </c>
      <c r="T69" s="37">
        <f>C20</f>
        <v>0</v>
      </c>
      <c r="U69" s="37">
        <f>C20</f>
        <v>0</v>
      </c>
      <c r="V69" s="37">
        <f>C20</f>
        <v>0</v>
      </c>
      <c r="W69" s="30">
        <f>C20</f>
        <v>0</v>
      </c>
      <c r="X69" s="30">
        <f>C20</f>
        <v>0</v>
      </c>
      <c r="Y69" s="30">
        <f>C20</f>
        <v>0</v>
      </c>
      <c r="Z69" s="30">
        <f>C20</f>
        <v>0</v>
      </c>
      <c r="AA69" s="30">
        <f>C20</f>
        <v>0</v>
      </c>
      <c r="AB69" s="30">
        <f>C20</f>
        <v>0</v>
      </c>
      <c r="AC69" s="30">
        <f>C20</f>
        <v>0</v>
      </c>
      <c r="AD69" s="30">
        <f>C20</f>
        <v>0</v>
      </c>
      <c r="AE69" s="30">
        <f>C20</f>
        <v>0</v>
      </c>
      <c r="AF69" s="30">
        <f>C20</f>
        <v>0</v>
      </c>
      <c r="AG69" s="30">
        <f>C20</f>
        <v>0</v>
      </c>
      <c r="AH69" s="30">
        <f>C8</f>
        <v>0</v>
      </c>
      <c r="AI69" s="30">
        <f>C8</f>
        <v>0</v>
      </c>
      <c r="AJ69" s="30">
        <f>C8</f>
        <v>0</v>
      </c>
      <c r="AK69" s="30">
        <f>C7</f>
        <v>0</v>
      </c>
      <c r="AL69" s="30">
        <f>C7</f>
        <v>0</v>
      </c>
      <c r="AM69" s="30">
        <f>C7</f>
        <v>0</v>
      </c>
      <c r="AN69" s="30">
        <f>C7</f>
        <v>0</v>
      </c>
      <c r="AO69" s="30">
        <f>C7</f>
        <v>0</v>
      </c>
      <c r="AP69" s="30">
        <f>C7</f>
        <v>0</v>
      </c>
      <c r="AQ69" s="30">
        <f>C7</f>
        <v>0</v>
      </c>
      <c r="AR69" s="30">
        <f>C7</f>
        <v>0</v>
      </c>
      <c r="AS69" s="30">
        <f>C7</f>
        <v>0</v>
      </c>
      <c r="AT69" s="30">
        <f>C7</f>
        <v>0</v>
      </c>
      <c r="AU69" s="30">
        <f>C7</f>
        <v>0</v>
      </c>
      <c r="AV69" s="30">
        <f>C6</f>
        <v>0</v>
      </c>
      <c r="AW69" s="30">
        <f>C6</f>
        <v>0</v>
      </c>
      <c r="AX69" s="30">
        <f>C9</f>
        <v>0</v>
      </c>
      <c r="AY69" s="30">
        <f>C9</f>
        <v>0</v>
      </c>
      <c r="AZ69" s="36">
        <f>C16</f>
        <v>0</v>
      </c>
      <c r="BA69" s="36">
        <f>C16</f>
        <v>0</v>
      </c>
      <c r="BB69" s="36">
        <f>C16</f>
        <v>0</v>
      </c>
      <c r="BC69" s="36">
        <f>C16</f>
        <v>0</v>
      </c>
      <c r="BD69" s="30">
        <f>C16</f>
        <v>0</v>
      </c>
      <c r="BE69" s="30">
        <f>C16</f>
        <v>0</v>
      </c>
      <c r="BF69" s="35">
        <f>C16</f>
        <v>0</v>
      </c>
      <c r="BG69" s="35">
        <f>C16</f>
        <v>0</v>
      </c>
      <c r="BH69" s="35">
        <f>C16</f>
        <v>0</v>
      </c>
      <c r="BI69" s="35">
        <f>C16</f>
        <v>0</v>
      </c>
      <c r="BJ69" s="35">
        <f>C16</f>
        <v>0</v>
      </c>
      <c r="BK69" s="35">
        <f>C16</f>
        <v>0</v>
      </c>
      <c r="BL69" s="35">
        <f>C16</f>
        <v>0</v>
      </c>
      <c r="BM69" s="35">
        <f>C16</f>
        <v>0</v>
      </c>
      <c r="BN69" s="35">
        <f>C16</f>
        <v>0</v>
      </c>
      <c r="BO69" s="35">
        <f>C16</f>
        <v>0</v>
      </c>
      <c r="BP69" s="30"/>
      <c r="BQ69" s="30">
        <f>C15</f>
        <v>0</v>
      </c>
      <c r="BR69" s="30">
        <f>C15</f>
        <v>0</v>
      </c>
      <c r="BS69" s="30"/>
      <c r="BT69" s="30"/>
      <c r="BU69" s="30"/>
      <c r="BV69" s="30"/>
      <c r="BW69" s="30"/>
      <c r="BX69" s="30"/>
      <c r="BY69" s="40"/>
      <c r="BZ69" s="40"/>
      <c r="CA69" s="40"/>
      <c r="CB69" s="40"/>
      <c r="CC69" s="40"/>
      <c r="CD69" s="40"/>
      <c r="CL69" s="30"/>
      <c r="CP69" s="37"/>
      <c r="CQ69" s="37"/>
      <c r="CR69" s="37"/>
      <c r="CS69" s="37"/>
      <c r="CT69" s="37"/>
      <c r="CU69" s="37"/>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6"/>
    </row>
    <row r="70" spans="11:129" ht="20" customHeight="1">
      <c r="M70" s="30"/>
      <c r="O70" s="50">
        <f>C20</f>
        <v>0</v>
      </c>
      <c r="P70" s="50">
        <f>C20</f>
        <v>0</v>
      </c>
      <c r="Q70" s="37">
        <f>C20</f>
        <v>0</v>
      </c>
      <c r="R70" s="37">
        <f>C20</f>
        <v>0</v>
      </c>
      <c r="S70" s="37">
        <f>C20</f>
        <v>0</v>
      </c>
      <c r="T70" s="37">
        <f>C20</f>
        <v>0</v>
      </c>
      <c r="U70" s="30">
        <f>C20</f>
        <v>0</v>
      </c>
      <c r="V70" s="36">
        <f>C20</f>
        <v>0</v>
      </c>
      <c r="W70" s="36">
        <f>C20</f>
        <v>0</v>
      </c>
      <c r="X70" s="30">
        <f>C20</f>
        <v>0</v>
      </c>
      <c r="Y70" s="30">
        <f>C20</f>
        <v>0</v>
      </c>
      <c r="Z70" s="30">
        <f>C20</f>
        <v>0</v>
      </c>
      <c r="AA70" s="30">
        <f>C20</f>
        <v>0</v>
      </c>
      <c r="AB70" s="30">
        <f>C20</f>
        <v>0</v>
      </c>
      <c r="AC70" s="30">
        <f>C20</f>
        <v>0</v>
      </c>
      <c r="AD70" s="30">
        <f>C20</f>
        <v>0</v>
      </c>
      <c r="AE70" s="30">
        <f>C20</f>
        <v>0</v>
      </c>
      <c r="AF70" s="30">
        <f>C20</f>
        <v>0</v>
      </c>
      <c r="AG70" s="30">
        <f>C20</f>
        <v>0</v>
      </c>
      <c r="AH70" s="30">
        <f>C20</f>
        <v>0</v>
      </c>
      <c r="AI70" s="30"/>
      <c r="AJ70" s="30">
        <f>C7</f>
        <v>0</v>
      </c>
      <c r="AK70" s="30">
        <f>C7</f>
        <v>0</v>
      </c>
      <c r="AL70" s="30">
        <f>C7</f>
        <v>0</v>
      </c>
      <c r="AM70" s="30">
        <f>C7</f>
        <v>0</v>
      </c>
      <c r="AN70" s="30">
        <f>C7</f>
        <v>0</v>
      </c>
      <c r="AO70" s="30">
        <f>C7</f>
        <v>0</v>
      </c>
      <c r="AP70" s="30">
        <f>C7</f>
        <v>0</v>
      </c>
      <c r="AQ70" s="30">
        <f>C7</f>
        <v>0</v>
      </c>
      <c r="AR70" s="30">
        <f>C7</f>
        <v>0</v>
      </c>
      <c r="AS70" s="30">
        <f>C7</f>
        <v>0</v>
      </c>
      <c r="AT70" s="30">
        <f>C7</f>
        <v>0</v>
      </c>
      <c r="AU70" s="30">
        <f>C7</f>
        <v>0</v>
      </c>
      <c r="AV70" s="30">
        <f>C7</f>
        <v>0</v>
      </c>
      <c r="AW70" s="30">
        <f>C9</f>
        <v>0</v>
      </c>
      <c r="AX70" s="30"/>
      <c r="AY70" s="30">
        <f>C16</f>
        <v>0</v>
      </c>
      <c r="AZ70" s="36">
        <f>C16</f>
        <v>0</v>
      </c>
      <c r="BA70" s="36">
        <f>C16</f>
        <v>0</v>
      </c>
      <c r="BB70" s="30">
        <f>C16</f>
        <v>0</v>
      </c>
      <c r="BC70" s="30">
        <f>C16</f>
        <v>0</v>
      </c>
      <c r="BD70" s="30">
        <f>C16</f>
        <v>0</v>
      </c>
      <c r="BE70" s="35">
        <f>C16</f>
        <v>0</v>
      </c>
      <c r="BF70" s="35">
        <f>C16</f>
        <v>0</v>
      </c>
      <c r="BG70" s="35">
        <f>C16</f>
        <v>0</v>
      </c>
      <c r="BH70" s="35">
        <f>C16</f>
        <v>0</v>
      </c>
      <c r="BI70" s="35">
        <f>C16</f>
        <v>0</v>
      </c>
      <c r="BJ70" s="35">
        <f>C16</f>
        <v>0</v>
      </c>
      <c r="BK70" s="35">
        <f>C16</f>
        <v>0</v>
      </c>
      <c r="BL70" s="35">
        <f>C16</f>
        <v>0</v>
      </c>
      <c r="BM70" s="35">
        <f>C16</f>
        <v>0</v>
      </c>
      <c r="BN70" s="35">
        <f>C16</f>
        <v>0</v>
      </c>
      <c r="BO70" s="35">
        <f>C16</f>
        <v>0</v>
      </c>
      <c r="BP70" s="35">
        <f>C16</f>
        <v>0</v>
      </c>
      <c r="BQ70" s="30">
        <f>C16</f>
        <v>0</v>
      </c>
      <c r="BR70" s="30"/>
      <c r="BS70" s="30"/>
      <c r="BT70" s="30"/>
      <c r="BU70" s="30"/>
      <c r="BV70" s="30"/>
      <c r="BW70" s="30"/>
      <c r="BX70" s="30"/>
      <c r="BY70" s="40"/>
      <c r="BZ70" s="40"/>
      <c r="CA70" s="40"/>
      <c r="CB70" s="40"/>
      <c r="CC70" s="40"/>
      <c r="CD70" s="40"/>
      <c r="CL70" s="30"/>
      <c r="CP70" s="37"/>
      <c r="CQ70" s="37"/>
      <c r="CR70" s="37"/>
      <c r="CS70" s="37"/>
      <c r="CT70" s="30"/>
      <c r="CU70" s="36"/>
      <c r="CV70" s="36"/>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6"/>
    </row>
    <row r="71" spans="11:129" ht="20" customHeight="1">
      <c r="M71" s="30"/>
      <c r="N71" s="30">
        <f>C20</f>
        <v>0</v>
      </c>
      <c r="O71" s="30">
        <f>C20</f>
        <v>0</v>
      </c>
      <c r="P71" s="30">
        <f>C20</f>
        <v>0</v>
      </c>
      <c r="Q71" s="30">
        <f>C20</f>
        <v>0</v>
      </c>
      <c r="R71" s="37">
        <f>C20</f>
        <v>0</v>
      </c>
      <c r="S71" s="30">
        <f>C20</f>
        <v>0</v>
      </c>
      <c r="T71" s="36">
        <f>C20</f>
        <v>0</v>
      </c>
      <c r="U71" s="36">
        <f>C20</f>
        <v>0</v>
      </c>
      <c r="V71" s="36">
        <f>C20</f>
        <v>0</v>
      </c>
      <c r="W71" s="36">
        <f>C20</f>
        <v>0</v>
      </c>
      <c r="X71" s="30">
        <f>C20</f>
        <v>0</v>
      </c>
      <c r="Y71" s="30">
        <f>C20</f>
        <v>0</v>
      </c>
      <c r="Z71" s="30">
        <f>C20</f>
        <v>0</v>
      </c>
      <c r="AA71" s="30">
        <f>C20</f>
        <v>0</v>
      </c>
      <c r="AB71" s="30">
        <f>C20</f>
        <v>0</v>
      </c>
      <c r="AC71" s="30">
        <f>C20</f>
        <v>0</v>
      </c>
      <c r="AD71" s="30">
        <f>C20</f>
        <v>0</v>
      </c>
      <c r="AE71" s="30">
        <f>C20</f>
        <v>0</v>
      </c>
      <c r="AF71" s="30">
        <f>C20</f>
        <v>0</v>
      </c>
      <c r="AG71" s="30">
        <f>C20</f>
        <v>0</v>
      </c>
      <c r="AH71" s="30">
        <f>C20</f>
        <v>0</v>
      </c>
      <c r="AI71" s="30">
        <f>C20</f>
        <v>0</v>
      </c>
      <c r="AJ71" s="30">
        <f>C17</f>
        <v>0</v>
      </c>
      <c r="AK71" s="30"/>
      <c r="AL71" s="30"/>
      <c r="AM71" s="30">
        <f>C7</f>
        <v>0</v>
      </c>
      <c r="AN71" s="30">
        <f>C7</f>
        <v>0</v>
      </c>
      <c r="AO71" s="30">
        <f>C7</f>
        <v>0</v>
      </c>
      <c r="AP71" s="30"/>
      <c r="AQ71" s="30">
        <f>C7</f>
        <v>0</v>
      </c>
      <c r="AR71" s="30">
        <f>C7</f>
        <v>0</v>
      </c>
      <c r="AS71" s="30">
        <f>C7</f>
        <v>0</v>
      </c>
      <c r="AT71" s="30">
        <f>C7</f>
        <v>0</v>
      </c>
      <c r="AU71" s="30"/>
      <c r="AV71" s="30"/>
      <c r="AW71" s="30">
        <f>C16</f>
        <v>0</v>
      </c>
      <c r="AX71" s="30">
        <f>C16</f>
        <v>0</v>
      </c>
      <c r="AY71" s="30">
        <f>C16</f>
        <v>0</v>
      </c>
      <c r="AZ71" s="30">
        <f>C16</f>
        <v>0</v>
      </c>
      <c r="BA71" s="30">
        <f>C16</f>
        <v>0</v>
      </c>
      <c r="BB71" s="30">
        <f>C16</f>
        <v>0</v>
      </c>
      <c r="BC71" s="35">
        <f>C16</f>
        <v>0</v>
      </c>
      <c r="BD71" s="35">
        <f>C16</f>
        <v>0</v>
      </c>
      <c r="BE71" s="35">
        <f>C16</f>
        <v>0</v>
      </c>
      <c r="BF71" s="35">
        <f>C16</f>
        <v>0</v>
      </c>
      <c r="BG71" s="35">
        <f>C16</f>
        <v>0</v>
      </c>
      <c r="BH71" s="35">
        <f>C16</f>
        <v>0</v>
      </c>
      <c r="BI71" s="35">
        <f>C16</f>
        <v>0</v>
      </c>
      <c r="BJ71" s="35">
        <f>C16</f>
        <v>0</v>
      </c>
      <c r="BK71" s="35">
        <f>C16</f>
        <v>0</v>
      </c>
      <c r="BL71" s="35">
        <f>C16</f>
        <v>0</v>
      </c>
      <c r="BM71" s="35">
        <f>C16</f>
        <v>0</v>
      </c>
      <c r="BN71" s="35">
        <f>C16</f>
        <v>0</v>
      </c>
      <c r="BO71" s="35">
        <f>C16</f>
        <v>0</v>
      </c>
      <c r="BP71" s="35">
        <f>C16</f>
        <v>0</v>
      </c>
      <c r="BQ71" s="35">
        <f>C16</f>
        <v>0</v>
      </c>
      <c r="BR71" s="35"/>
      <c r="BS71" s="30"/>
      <c r="BT71" s="30"/>
      <c r="BU71" s="30"/>
      <c r="BV71" s="30"/>
      <c r="BW71" s="30"/>
      <c r="BX71" s="30"/>
      <c r="BY71" s="40"/>
      <c r="BZ71" s="40"/>
      <c r="CA71" s="40"/>
      <c r="CB71" s="40"/>
      <c r="CC71" s="40"/>
      <c r="CD71" s="40"/>
      <c r="CL71" s="30"/>
      <c r="CM71" s="30"/>
      <c r="CN71" s="30"/>
      <c r="CO71" s="30"/>
      <c r="CP71" s="30"/>
      <c r="CQ71" s="37"/>
      <c r="CR71" s="30"/>
      <c r="CS71" s="36"/>
      <c r="CT71" s="36"/>
      <c r="CU71" s="36"/>
      <c r="CV71" s="36"/>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row>
    <row r="72" spans="11:129" ht="20" customHeight="1">
      <c r="M72" s="30"/>
      <c r="N72" s="30"/>
      <c r="O72" s="30">
        <f>C20</f>
        <v>0</v>
      </c>
      <c r="P72" s="30">
        <f>C20</f>
        <v>0</v>
      </c>
      <c r="Q72" s="30">
        <f>C20</f>
        <v>0</v>
      </c>
      <c r="R72" s="30">
        <f>C20</f>
        <v>0</v>
      </c>
      <c r="S72" s="36">
        <f>C20</f>
        <v>0</v>
      </c>
      <c r="T72" s="36">
        <f>C20</f>
        <v>0</v>
      </c>
      <c r="U72" s="36">
        <f>C20</f>
        <v>0</v>
      </c>
      <c r="V72" s="36">
        <f>C20</f>
        <v>0</v>
      </c>
      <c r="W72" s="36">
        <f>C20</f>
        <v>0</v>
      </c>
      <c r="X72" s="30">
        <f>C20</f>
        <v>0</v>
      </c>
      <c r="Y72" s="30">
        <f>C20</f>
        <v>0</v>
      </c>
      <c r="Z72" s="30">
        <f>C20</f>
        <v>0</v>
      </c>
      <c r="AA72" s="30">
        <f>C20</f>
        <v>0</v>
      </c>
      <c r="AB72" s="30">
        <f>C20</f>
        <v>0</v>
      </c>
      <c r="AC72" s="30">
        <f>C20</f>
        <v>0</v>
      </c>
      <c r="AD72" s="30">
        <f>C20</f>
        <v>0</v>
      </c>
      <c r="AE72" s="30">
        <f>C20</f>
        <v>0</v>
      </c>
      <c r="AF72" s="30">
        <f>C20</f>
        <v>0</v>
      </c>
      <c r="AG72" s="30">
        <f>C20</f>
        <v>0</v>
      </c>
      <c r="AH72" s="30">
        <f>C20</f>
        <v>0</v>
      </c>
      <c r="AI72" s="30">
        <f>C20</f>
        <v>0</v>
      </c>
      <c r="AJ72" s="30">
        <f>C17</f>
        <v>0</v>
      </c>
      <c r="AK72" s="30">
        <f>C17</f>
        <v>0</v>
      </c>
      <c r="AL72" s="30">
        <f>C17</f>
        <v>0</v>
      </c>
      <c r="AM72" s="30">
        <f>C17</f>
        <v>0</v>
      </c>
      <c r="AN72" s="30">
        <f>C17</f>
        <v>0</v>
      </c>
      <c r="AO72" s="30">
        <f>C17</f>
        <v>0</v>
      </c>
      <c r="AP72" s="30">
        <f>C17</f>
        <v>0</v>
      </c>
      <c r="AQ72" s="30">
        <f>C17</f>
        <v>0</v>
      </c>
      <c r="AR72" s="30">
        <f>C17</f>
        <v>0</v>
      </c>
      <c r="AS72" s="30">
        <f>C17</f>
        <v>0</v>
      </c>
      <c r="AT72" s="30">
        <f>C17</f>
        <v>0</v>
      </c>
      <c r="AU72" s="30">
        <f>C17</f>
        <v>0</v>
      </c>
      <c r="AV72" s="30">
        <f>C17</f>
        <v>0</v>
      </c>
      <c r="AW72" s="30">
        <f>C16</f>
        <v>0</v>
      </c>
      <c r="AX72" s="30">
        <f>C16</f>
        <v>0</v>
      </c>
      <c r="AY72" s="30">
        <f>C16</f>
        <v>0</v>
      </c>
      <c r="AZ72" s="30">
        <f>C16</f>
        <v>0</v>
      </c>
      <c r="BA72" s="35">
        <f>C16</f>
        <v>0</v>
      </c>
      <c r="BB72" s="35">
        <f>C16</f>
        <v>0</v>
      </c>
      <c r="BC72" s="35">
        <f>C16</f>
        <v>0</v>
      </c>
      <c r="BD72" s="35">
        <f>C16</f>
        <v>0</v>
      </c>
      <c r="BE72" s="35">
        <f>C16</f>
        <v>0</v>
      </c>
      <c r="BF72" s="35">
        <f>C16</f>
        <v>0</v>
      </c>
      <c r="BG72" s="35">
        <f>C16</f>
        <v>0</v>
      </c>
      <c r="BH72" s="35">
        <f>C16</f>
        <v>0</v>
      </c>
      <c r="BI72" s="35">
        <f>C16</f>
        <v>0</v>
      </c>
      <c r="BJ72" s="35">
        <f>C16</f>
        <v>0</v>
      </c>
      <c r="BK72" s="35">
        <f>C16</f>
        <v>0</v>
      </c>
      <c r="BL72" s="35">
        <f>C16</f>
        <v>0</v>
      </c>
      <c r="BM72" s="35">
        <f>C16</f>
        <v>0</v>
      </c>
      <c r="BN72" s="35">
        <f>C16</f>
        <v>0</v>
      </c>
      <c r="BO72" s="35">
        <f>C16</f>
        <v>0</v>
      </c>
      <c r="BP72" s="35">
        <f>C16</f>
        <v>0</v>
      </c>
      <c r="BQ72" s="35">
        <f>C16</f>
        <v>0</v>
      </c>
      <c r="BR72" s="35"/>
      <c r="BS72" s="35"/>
      <c r="BT72" s="30"/>
      <c r="BU72" s="30"/>
      <c r="BV72" s="30"/>
      <c r="BW72" s="30"/>
      <c r="BX72" s="30"/>
      <c r="BY72" s="40"/>
      <c r="BZ72" s="40"/>
      <c r="CA72" s="40"/>
      <c r="CB72" s="40"/>
      <c r="CC72" s="40"/>
      <c r="CD72" s="40"/>
      <c r="CL72" s="30"/>
      <c r="CM72" s="30"/>
      <c r="CN72" s="30"/>
      <c r="CO72" s="30"/>
      <c r="CP72" s="30"/>
      <c r="CQ72" s="30"/>
      <c r="CR72" s="36"/>
      <c r="CS72" s="36"/>
      <c r="CT72" s="36"/>
      <c r="CU72" s="36"/>
      <c r="CV72" s="36"/>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row>
    <row r="73" spans="11:129" ht="20" customHeight="1">
      <c r="M73" s="30"/>
      <c r="N73" s="30"/>
      <c r="O73" s="30"/>
      <c r="P73" s="30">
        <f>C20</f>
        <v>0</v>
      </c>
      <c r="Q73" s="30">
        <f>C20</f>
        <v>0</v>
      </c>
      <c r="R73" s="30">
        <f>C20</f>
        <v>0</v>
      </c>
      <c r="S73" s="36">
        <f>C20</f>
        <v>0</v>
      </c>
      <c r="T73" s="36">
        <f>C20</f>
        <v>0</v>
      </c>
      <c r="U73" s="36">
        <f>C20</f>
        <v>0</v>
      </c>
      <c r="V73" s="36">
        <f>C20</f>
        <v>0</v>
      </c>
      <c r="W73" s="36">
        <f>C20</f>
        <v>0</v>
      </c>
      <c r="X73" s="30">
        <f>C20</f>
        <v>0</v>
      </c>
      <c r="Y73" s="30">
        <f>C20</f>
        <v>0</v>
      </c>
      <c r="Z73" s="30">
        <f>C20</f>
        <v>0</v>
      </c>
      <c r="AA73" s="30">
        <f>C20</f>
        <v>0</v>
      </c>
      <c r="AB73" s="30">
        <f>C20</f>
        <v>0</v>
      </c>
      <c r="AC73" s="30">
        <f>C20</f>
        <v>0</v>
      </c>
      <c r="AD73" s="30">
        <f>C20</f>
        <v>0</v>
      </c>
      <c r="AE73" s="30">
        <f>C20</f>
        <v>0</v>
      </c>
      <c r="AF73" s="30">
        <f>C20</f>
        <v>0</v>
      </c>
      <c r="AG73" s="30">
        <f>C20</f>
        <v>0</v>
      </c>
      <c r="AH73" s="30">
        <f>C20</f>
        <v>0</v>
      </c>
      <c r="AI73" s="30"/>
      <c r="AJ73" s="30">
        <f>C17</f>
        <v>0</v>
      </c>
      <c r="AK73" s="30">
        <f>C17</f>
        <v>0</v>
      </c>
      <c r="AL73" s="30">
        <f>C17</f>
        <v>0</v>
      </c>
      <c r="AM73" s="30">
        <f>C17</f>
        <v>0</v>
      </c>
      <c r="AN73" s="30">
        <f>C17</f>
        <v>0</v>
      </c>
      <c r="AO73" s="30">
        <f>C17</f>
        <v>0</v>
      </c>
      <c r="AP73" s="30">
        <f>C17</f>
        <v>0</v>
      </c>
      <c r="AQ73" s="30">
        <f>C17</f>
        <v>0</v>
      </c>
      <c r="AR73" s="30">
        <f>C17</f>
        <v>0</v>
      </c>
      <c r="AS73" s="30">
        <f>C17</f>
        <v>0</v>
      </c>
      <c r="AT73" s="30">
        <f>C17</f>
        <v>0</v>
      </c>
      <c r="AU73" s="30">
        <f>C17</f>
        <v>0</v>
      </c>
      <c r="AV73" s="30">
        <f>C17</f>
        <v>0</v>
      </c>
      <c r="AW73" s="30"/>
      <c r="AX73" s="30">
        <f>C16</f>
        <v>0</v>
      </c>
      <c r="AY73" s="30">
        <f>C16</f>
        <v>0</v>
      </c>
      <c r="AZ73" s="35">
        <f>C16</f>
        <v>0</v>
      </c>
      <c r="BA73" s="35">
        <f>C16</f>
        <v>0</v>
      </c>
      <c r="BB73" s="35">
        <f>C16</f>
        <v>0</v>
      </c>
      <c r="BC73" s="35">
        <f>C16</f>
        <v>0</v>
      </c>
      <c r="BD73" s="35">
        <f>C16</f>
        <v>0</v>
      </c>
      <c r="BE73" s="35">
        <f>C16</f>
        <v>0</v>
      </c>
      <c r="BF73" s="35">
        <f>C16</f>
        <v>0</v>
      </c>
      <c r="BG73" s="35">
        <f>C16</f>
        <v>0</v>
      </c>
      <c r="BH73" s="35">
        <f>C16</f>
        <v>0</v>
      </c>
      <c r="BI73" s="35">
        <f>C16</f>
        <v>0</v>
      </c>
      <c r="BJ73" s="35">
        <f>C16</f>
        <v>0</v>
      </c>
      <c r="BK73" s="35">
        <f>C16</f>
        <v>0</v>
      </c>
      <c r="BL73" s="35">
        <f>C16</f>
        <v>0</v>
      </c>
      <c r="BM73" s="35">
        <f>C16</f>
        <v>0</v>
      </c>
      <c r="BN73" s="35">
        <f>C16</f>
        <v>0</v>
      </c>
      <c r="BO73" s="35">
        <f>C16</f>
        <v>0</v>
      </c>
      <c r="BP73" s="35">
        <f>C16</f>
        <v>0</v>
      </c>
      <c r="BQ73" s="35"/>
      <c r="BR73" s="35"/>
      <c r="BS73" s="35"/>
      <c r="BT73" s="30"/>
      <c r="BU73" s="30"/>
      <c r="BV73" s="30"/>
      <c r="BW73" s="30"/>
      <c r="BX73" s="30"/>
      <c r="BY73" s="40"/>
      <c r="BZ73" s="40"/>
      <c r="CA73" s="40"/>
      <c r="CB73" s="40"/>
      <c r="CC73" s="40"/>
      <c r="CD73" s="40"/>
      <c r="CL73" s="30"/>
      <c r="CM73" s="30"/>
      <c r="CN73" s="30"/>
      <c r="CO73" s="30"/>
      <c r="CP73" s="30"/>
      <c r="CQ73" s="30"/>
      <c r="CR73" s="36"/>
      <c r="CS73" s="36"/>
      <c r="CT73" s="36"/>
      <c r="CU73" s="36"/>
      <c r="CV73" s="36"/>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5"/>
    </row>
    <row r="74" spans="11:129" ht="20" customHeight="1">
      <c r="M74" s="30"/>
      <c r="N74" s="30"/>
      <c r="O74" s="30"/>
      <c r="P74" s="30">
        <f>C20</f>
        <v>0</v>
      </c>
      <c r="Q74" s="30">
        <f>C20</f>
        <v>0</v>
      </c>
      <c r="R74" s="30">
        <f>C20</f>
        <v>0</v>
      </c>
      <c r="S74" s="30">
        <f>C20</f>
        <v>0</v>
      </c>
      <c r="T74" s="36">
        <f>C20</f>
        <v>0</v>
      </c>
      <c r="U74" s="36">
        <f>C20</f>
        <v>0</v>
      </c>
      <c r="V74" s="36">
        <f>C20</f>
        <v>0</v>
      </c>
      <c r="W74" s="36">
        <f>C20</f>
        <v>0</v>
      </c>
      <c r="X74" s="30">
        <f>C20</f>
        <v>0</v>
      </c>
      <c r="Y74" s="30">
        <f>C20</f>
        <v>0</v>
      </c>
      <c r="Z74" s="30">
        <f>C20</f>
        <v>0</v>
      </c>
      <c r="AA74" s="36">
        <f>C20</f>
        <v>0</v>
      </c>
      <c r="AB74" s="30">
        <f>C20</f>
        <v>0</v>
      </c>
      <c r="AC74" s="30">
        <f>C20</f>
        <v>0</v>
      </c>
      <c r="AD74" s="30">
        <f>C20</f>
        <v>0</v>
      </c>
      <c r="AE74" s="30">
        <f>C20</f>
        <v>0</v>
      </c>
      <c r="AF74" s="30">
        <f>C20</f>
        <v>0</v>
      </c>
      <c r="AG74" s="30">
        <f>C20</f>
        <v>0</v>
      </c>
      <c r="AH74" s="30">
        <f>C20</f>
        <v>0</v>
      </c>
      <c r="AI74" s="30">
        <f>C17</f>
        <v>0</v>
      </c>
      <c r="AJ74" s="30">
        <f>C17</f>
        <v>0</v>
      </c>
      <c r="AK74" s="30">
        <f>C17</f>
        <v>0</v>
      </c>
      <c r="AL74" s="30">
        <f>C17</f>
        <v>0</v>
      </c>
      <c r="AM74" s="30">
        <f>C17</f>
        <v>0</v>
      </c>
      <c r="AN74" s="30">
        <f>C17</f>
        <v>0</v>
      </c>
      <c r="AO74" s="30">
        <f>C17</f>
        <v>0</v>
      </c>
      <c r="AP74" s="30">
        <f>C17</f>
        <v>0</v>
      </c>
      <c r="AQ74" s="30">
        <f>C17</f>
        <v>0</v>
      </c>
      <c r="AR74" s="30">
        <f>C17</f>
        <v>0</v>
      </c>
      <c r="AS74" s="30">
        <f>C17</f>
        <v>0</v>
      </c>
      <c r="AT74" s="30">
        <f>C17</f>
        <v>0</v>
      </c>
      <c r="AU74" s="30">
        <f>C17</f>
        <v>0</v>
      </c>
      <c r="AV74" s="30">
        <f>C17</f>
        <v>0</v>
      </c>
      <c r="AW74" s="30">
        <f>C17</f>
        <v>0</v>
      </c>
      <c r="AX74" s="30">
        <f>C16</f>
        <v>0</v>
      </c>
      <c r="AY74" s="30">
        <f>C16</f>
        <v>0</v>
      </c>
      <c r="AZ74" s="35">
        <f>C16</f>
        <v>0</v>
      </c>
      <c r="BA74" s="35">
        <f>C16</f>
        <v>0</v>
      </c>
      <c r="BB74" s="35">
        <f>C16</f>
        <v>0</v>
      </c>
      <c r="BC74" s="35">
        <f>C16</f>
        <v>0</v>
      </c>
      <c r="BD74" s="35">
        <f>C16</f>
        <v>0</v>
      </c>
      <c r="BE74" s="35">
        <f>C16</f>
        <v>0</v>
      </c>
      <c r="BF74" s="35">
        <f>C16</f>
        <v>0</v>
      </c>
      <c r="BG74" s="35">
        <f>C16</f>
        <v>0</v>
      </c>
      <c r="BH74" s="35">
        <f>C16</f>
        <v>0</v>
      </c>
      <c r="BI74" s="35">
        <f>C16</f>
        <v>0</v>
      </c>
      <c r="BJ74" s="35">
        <f>C16</f>
        <v>0</v>
      </c>
      <c r="BK74" s="35">
        <f>C16</f>
        <v>0</v>
      </c>
      <c r="BL74" s="35">
        <f>C16</f>
        <v>0</v>
      </c>
      <c r="BM74" s="35">
        <f>C16</f>
        <v>0</v>
      </c>
      <c r="BN74" s="35">
        <f>C16</f>
        <v>0</v>
      </c>
      <c r="BO74" s="35">
        <f>C16</f>
        <v>0</v>
      </c>
      <c r="BP74" s="35"/>
      <c r="BQ74" s="35"/>
      <c r="BR74" s="35"/>
      <c r="BS74" s="30"/>
      <c r="BT74" s="30"/>
      <c r="BU74" s="30"/>
      <c r="BV74" s="30"/>
      <c r="BW74" s="30"/>
      <c r="BX74" s="30"/>
      <c r="BY74" s="40"/>
      <c r="BZ74" s="40"/>
      <c r="CA74" s="40"/>
      <c r="CB74" s="40"/>
      <c r="CC74" s="40"/>
      <c r="CD74" s="40"/>
      <c r="CL74" s="30"/>
      <c r="CM74" s="30"/>
      <c r="CN74" s="30"/>
      <c r="CO74" s="30"/>
      <c r="CP74" s="30"/>
      <c r="CQ74" s="30"/>
      <c r="CR74" s="30"/>
      <c r="CS74" s="36"/>
      <c r="CT74" s="36"/>
      <c r="CU74" s="36"/>
      <c r="CV74" s="36"/>
      <c r="CW74" s="30"/>
      <c r="CX74" s="30"/>
      <c r="CY74" s="30"/>
      <c r="CZ74" s="36"/>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5"/>
    </row>
    <row r="75" spans="11:129" ht="20" customHeight="1">
      <c r="M75" s="30"/>
      <c r="N75" s="30"/>
      <c r="O75" s="30"/>
      <c r="P75" s="30"/>
      <c r="Q75" s="30">
        <f>C20</f>
        <v>0</v>
      </c>
      <c r="R75" s="30">
        <f>C20</f>
        <v>0</v>
      </c>
      <c r="S75" s="30">
        <f>C20</f>
        <v>0</v>
      </c>
      <c r="T75" s="30">
        <f>C20</f>
        <v>0</v>
      </c>
      <c r="U75" s="36">
        <f>C20</f>
        <v>0</v>
      </c>
      <c r="V75" s="36">
        <f>C20</f>
        <v>0</v>
      </c>
      <c r="W75" s="36">
        <f>C20</f>
        <v>0</v>
      </c>
      <c r="X75" s="30">
        <f>C20</f>
        <v>0</v>
      </c>
      <c r="Y75" s="30">
        <f>C20</f>
        <v>0</v>
      </c>
      <c r="Z75" s="30">
        <f>C20</f>
        <v>0</v>
      </c>
      <c r="AA75" s="36">
        <f>C20</f>
        <v>0</v>
      </c>
      <c r="AB75" s="30">
        <f>C20</f>
        <v>0</v>
      </c>
      <c r="AC75" s="30">
        <f>C20</f>
        <v>0</v>
      </c>
      <c r="AD75" s="30">
        <f>C20</f>
        <v>0</v>
      </c>
      <c r="AE75" s="30">
        <f>C20</f>
        <v>0</v>
      </c>
      <c r="AF75" s="30">
        <f>C20</f>
        <v>0</v>
      </c>
      <c r="AG75" s="30">
        <f>C20</f>
        <v>0</v>
      </c>
      <c r="AH75" s="30">
        <f>C20</f>
        <v>0</v>
      </c>
      <c r="AI75" s="30">
        <f>C17</f>
        <v>0</v>
      </c>
      <c r="AJ75" s="30">
        <f>C17</f>
        <v>0</v>
      </c>
      <c r="AK75" s="30">
        <f>C17</f>
        <v>0</v>
      </c>
      <c r="AL75" s="30">
        <f>C17</f>
        <v>0</v>
      </c>
      <c r="AM75" s="30">
        <f>C17</f>
        <v>0</v>
      </c>
      <c r="AN75" s="30">
        <f>C17</f>
        <v>0</v>
      </c>
      <c r="AO75" s="30">
        <f>C17</f>
        <v>0</v>
      </c>
      <c r="AP75" s="30">
        <f>C17</f>
        <v>0</v>
      </c>
      <c r="AQ75" s="30">
        <f>C17</f>
        <v>0</v>
      </c>
      <c r="AR75" s="30">
        <f>C17</f>
        <v>0</v>
      </c>
      <c r="AS75" s="30">
        <f>C17</f>
        <v>0</v>
      </c>
      <c r="AT75" s="30">
        <f>C17</f>
        <v>0</v>
      </c>
      <c r="AU75" s="30">
        <f>C17</f>
        <v>0</v>
      </c>
      <c r="AV75" s="30">
        <f>C17</f>
        <v>0</v>
      </c>
      <c r="AW75" s="30">
        <f>C17</f>
        <v>0</v>
      </c>
      <c r="AX75" s="30">
        <f>C16</f>
        <v>0</v>
      </c>
      <c r="AY75" s="30">
        <f>C16</f>
        <v>0</v>
      </c>
      <c r="AZ75" s="35">
        <f>C16</f>
        <v>0</v>
      </c>
      <c r="BA75" s="35">
        <f>C16</f>
        <v>0</v>
      </c>
      <c r="BB75" s="35">
        <f>C16</f>
        <v>0</v>
      </c>
      <c r="BC75" s="35">
        <f>C16</f>
        <v>0</v>
      </c>
      <c r="BD75" s="35">
        <f>C16</f>
        <v>0</v>
      </c>
      <c r="BE75" s="35">
        <f>C16</f>
        <v>0</v>
      </c>
      <c r="BF75" s="35">
        <f>C16</f>
        <v>0</v>
      </c>
      <c r="BG75" s="35">
        <f>C16</f>
        <v>0</v>
      </c>
      <c r="BH75" s="35">
        <f>C16</f>
        <v>0</v>
      </c>
      <c r="BI75" s="35">
        <f>C16</f>
        <v>0</v>
      </c>
      <c r="BJ75" s="35">
        <f>C16</f>
        <v>0</v>
      </c>
      <c r="BK75" s="35">
        <f>C16</f>
        <v>0</v>
      </c>
      <c r="BL75" s="35">
        <f>C16</f>
        <v>0</v>
      </c>
      <c r="BM75" s="35">
        <f>C16</f>
        <v>0</v>
      </c>
      <c r="BN75" s="35">
        <f>C16</f>
        <v>0</v>
      </c>
      <c r="BO75" s="35"/>
      <c r="BP75" s="35"/>
      <c r="BQ75" s="35"/>
      <c r="BR75" s="30"/>
      <c r="BS75" s="30"/>
      <c r="BT75" s="30"/>
      <c r="BU75" s="30"/>
      <c r="BV75" s="30"/>
      <c r="BW75" s="30"/>
      <c r="BX75" s="30"/>
      <c r="BY75" s="40"/>
      <c r="BZ75" s="40"/>
      <c r="CA75" s="40"/>
      <c r="CB75" s="40"/>
      <c r="CC75" s="40"/>
      <c r="CD75" s="40"/>
      <c r="CL75" s="30"/>
      <c r="CM75" s="30"/>
      <c r="CN75" s="30"/>
      <c r="CO75" s="30"/>
      <c r="CP75" s="30"/>
      <c r="CQ75" s="30"/>
      <c r="CR75" s="30"/>
      <c r="CS75" s="30"/>
      <c r="CT75" s="36"/>
      <c r="CU75" s="36"/>
      <c r="CV75" s="36"/>
      <c r="CW75" s="30"/>
      <c r="CX75" s="30"/>
      <c r="CY75" s="30"/>
      <c r="CZ75" s="36"/>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5"/>
    </row>
    <row r="76" spans="11:129" ht="20" customHeight="1">
      <c r="M76" s="30"/>
      <c r="N76" s="30"/>
      <c r="O76" s="30"/>
      <c r="P76" s="30"/>
      <c r="Q76" s="30"/>
      <c r="R76" s="30">
        <f>C20</f>
        <v>0</v>
      </c>
      <c r="S76" s="30">
        <f>C20</f>
        <v>0</v>
      </c>
      <c r="T76" s="30">
        <f>C20</f>
        <v>0</v>
      </c>
      <c r="U76" s="30">
        <f>C20</f>
        <v>0</v>
      </c>
      <c r="V76" s="36">
        <f>C20</f>
        <v>0</v>
      </c>
      <c r="W76" s="36">
        <f>C20</f>
        <v>0</v>
      </c>
      <c r="X76" s="30">
        <f>C20</f>
        <v>0</v>
      </c>
      <c r="Y76" s="30">
        <f>C20</f>
        <v>0</v>
      </c>
      <c r="Z76" s="30">
        <f>C20</f>
        <v>0</v>
      </c>
      <c r="AA76" s="30">
        <f>C20</f>
        <v>0</v>
      </c>
      <c r="AB76" s="30">
        <f>C20</f>
        <v>0</v>
      </c>
      <c r="AC76" s="30">
        <f>C20</f>
        <v>0</v>
      </c>
      <c r="AD76" s="30">
        <f>C20</f>
        <v>0</v>
      </c>
      <c r="AE76" s="30">
        <f>C20</f>
        <v>0</v>
      </c>
      <c r="AF76" s="30">
        <f>C20</f>
        <v>0</v>
      </c>
      <c r="AG76" s="30">
        <f>C20</f>
        <v>0</v>
      </c>
      <c r="AH76" s="30"/>
      <c r="AI76" s="30">
        <f>C17</f>
        <v>0</v>
      </c>
      <c r="AJ76" s="30">
        <f>C17</f>
        <v>0</v>
      </c>
      <c r="AK76" s="30">
        <f>C17</f>
        <v>0</v>
      </c>
      <c r="AL76" s="30">
        <f>C17</f>
        <v>0</v>
      </c>
      <c r="AM76" s="30">
        <f>C17</f>
        <v>0</v>
      </c>
      <c r="AN76" s="30">
        <f>C17</f>
        <v>0</v>
      </c>
      <c r="AO76" s="30">
        <f>C17</f>
        <v>0</v>
      </c>
      <c r="AP76" s="30">
        <f>C17</f>
        <v>0</v>
      </c>
      <c r="AQ76" s="30">
        <f>C17</f>
        <v>0</v>
      </c>
      <c r="AR76" s="30">
        <f>C17</f>
        <v>0</v>
      </c>
      <c r="AS76" s="30">
        <f>C17</f>
        <v>0</v>
      </c>
      <c r="AT76" s="30">
        <f>C17</f>
        <v>0</v>
      </c>
      <c r="AU76" s="30">
        <f>C17</f>
        <v>0</v>
      </c>
      <c r="AV76" s="30">
        <f>C17</f>
        <v>0</v>
      </c>
      <c r="AW76" s="30">
        <f>C17</f>
        <v>0</v>
      </c>
      <c r="AX76" s="30">
        <f>C16</f>
        <v>0</v>
      </c>
      <c r="AY76" s="30">
        <f>C16</f>
        <v>0</v>
      </c>
      <c r="AZ76" s="30">
        <f>C16</f>
        <v>0</v>
      </c>
      <c r="BA76" s="35">
        <f>C16</f>
        <v>0</v>
      </c>
      <c r="BB76" s="35">
        <f>C16</f>
        <v>0</v>
      </c>
      <c r="BC76" s="35">
        <f>C16</f>
        <v>0</v>
      </c>
      <c r="BD76" s="35">
        <f>C16</f>
        <v>0</v>
      </c>
      <c r="BE76" s="35">
        <f>C16</f>
        <v>0</v>
      </c>
      <c r="BF76" s="35">
        <f>C16</f>
        <v>0</v>
      </c>
      <c r="BG76" s="35">
        <f>C16</f>
        <v>0</v>
      </c>
      <c r="BH76" s="35">
        <f>C16</f>
        <v>0</v>
      </c>
      <c r="BI76" s="35">
        <f>C16</f>
        <v>0</v>
      </c>
      <c r="BJ76" s="30">
        <f>C16</f>
        <v>0</v>
      </c>
      <c r="BK76" s="30">
        <f>C16</f>
        <v>0</v>
      </c>
      <c r="BL76" s="30">
        <f>C16</f>
        <v>0</v>
      </c>
      <c r="BM76" s="35">
        <f>C16</f>
        <v>0</v>
      </c>
      <c r="BN76" s="35"/>
      <c r="BO76" s="35"/>
      <c r="BP76" s="35"/>
      <c r="BQ76" s="30"/>
      <c r="BR76" s="30"/>
      <c r="BS76" s="30"/>
      <c r="BT76" s="30"/>
      <c r="BU76" s="30"/>
      <c r="BV76" s="30"/>
      <c r="BW76" s="30"/>
      <c r="BX76" s="30"/>
      <c r="BY76" s="40"/>
      <c r="BZ76" s="40"/>
      <c r="CA76" s="40"/>
      <c r="CB76" s="40"/>
      <c r="CC76" s="40"/>
      <c r="CD76" s="40"/>
      <c r="CL76" s="30"/>
      <c r="CM76" s="30"/>
      <c r="CN76" s="30"/>
      <c r="CO76" s="30"/>
      <c r="CP76" s="30"/>
      <c r="CQ76" s="30"/>
      <c r="CR76" s="30"/>
      <c r="CS76" s="30"/>
      <c r="CT76" s="30"/>
      <c r="CU76" s="36"/>
      <c r="CV76" s="36"/>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row>
    <row r="77" spans="11:129" ht="20" customHeight="1">
      <c r="M77" s="30"/>
      <c r="N77" s="30"/>
      <c r="O77" s="30"/>
      <c r="P77" s="30"/>
      <c r="Q77" s="30"/>
      <c r="R77" s="30">
        <f>C20</f>
        <v>0</v>
      </c>
      <c r="S77" s="30">
        <f>C20</f>
        <v>0</v>
      </c>
      <c r="T77" s="30">
        <f>C20</f>
        <v>0</v>
      </c>
      <c r="U77" s="30">
        <f>C20</f>
        <v>0</v>
      </c>
      <c r="V77" s="36">
        <f>C20</f>
        <v>0</v>
      </c>
      <c r="W77" s="36">
        <f>C20</f>
        <v>0</v>
      </c>
      <c r="X77" s="30">
        <f>C20</f>
        <v>0</v>
      </c>
      <c r="Y77" s="30">
        <f>C20</f>
        <v>0</v>
      </c>
      <c r="Z77" s="30">
        <f>C20</f>
        <v>0</v>
      </c>
      <c r="AA77" s="30">
        <f>C20</f>
        <v>0</v>
      </c>
      <c r="AB77" s="30">
        <f>C20</f>
        <v>0</v>
      </c>
      <c r="AC77" s="30">
        <f>C20</f>
        <v>0</v>
      </c>
      <c r="AD77" s="30">
        <f>C20</f>
        <v>0</v>
      </c>
      <c r="AE77" s="30">
        <f>C20</f>
        <v>0</v>
      </c>
      <c r="AF77" s="30">
        <f>C20</f>
        <v>0</v>
      </c>
      <c r="AG77" s="30">
        <f>C20</f>
        <v>0</v>
      </c>
      <c r="AH77" s="30">
        <f>C17</f>
        <v>0</v>
      </c>
      <c r="AI77" s="30">
        <f>C17</f>
        <v>0</v>
      </c>
      <c r="AJ77" s="30">
        <f>C17</f>
        <v>0</v>
      </c>
      <c r="AK77" s="30">
        <f>C17</f>
        <v>0</v>
      </c>
      <c r="AL77" s="30">
        <f>C17</f>
        <v>0</v>
      </c>
      <c r="AM77" s="30">
        <f>C17</f>
        <v>0</v>
      </c>
      <c r="AN77" s="30">
        <f>C17</f>
        <v>0</v>
      </c>
      <c r="AO77" s="30">
        <f>C17</f>
        <v>0</v>
      </c>
      <c r="AP77" s="30">
        <f>C17</f>
        <v>0</v>
      </c>
      <c r="AQ77" s="30">
        <f>C17</f>
        <v>0</v>
      </c>
      <c r="AR77" s="30">
        <f>C17</f>
        <v>0</v>
      </c>
      <c r="AS77" s="30">
        <f>C17</f>
        <v>0</v>
      </c>
      <c r="AT77" s="30">
        <f>C17</f>
        <v>0</v>
      </c>
      <c r="AU77" s="30">
        <f>C17</f>
        <v>0</v>
      </c>
      <c r="AV77" s="30">
        <f>C17</f>
        <v>0</v>
      </c>
      <c r="AW77" s="30">
        <f>C17</f>
        <v>0</v>
      </c>
      <c r="AX77" s="30">
        <f>C17</f>
        <v>0</v>
      </c>
      <c r="AY77" s="30">
        <f>C16</f>
        <v>0</v>
      </c>
      <c r="AZ77" s="30">
        <f>C16</f>
        <v>0</v>
      </c>
      <c r="BA77" s="35">
        <f>C16</f>
        <v>0</v>
      </c>
      <c r="BB77" s="35">
        <f>C16</f>
        <v>0</v>
      </c>
      <c r="BC77" s="35">
        <f>C16</f>
        <v>0</v>
      </c>
      <c r="BD77" s="35">
        <f>C16</f>
        <v>0</v>
      </c>
      <c r="BE77" s="35">
        <f>C16</f>
        <v>0</v>
      </c>
      <c r="BF77" s="35">
        <f>C16</f>
        <v>0</v>
      </c>
      <c r="BG77" s="35">
        <f>C16</f>
        <v>0</v>
      </c>
      <c r="BH77" s="35">
        <f>C16</f>
        <v>0</v>
      </c>
      <c r="BI77" s="35">
        <f>C16</f>
        <v>0</v>
      </c>
      <c r="BJ77" s="35">
        <f>C16</f>
        <v>0</v>
      </c>
      <c r="BK77" s="35">
        <f>C16</f>
        <v>0</v>
      </c>
      <c r="BL77" s="35">
        <f>C16</f>
        <v>0</v>
      </c>
      <c r="BM77" s="35"/>
      <c r="BN77" s="35"/>
      <c r="BO77" s="35"/>
      <c r="BP77" s="35"/>
      <c r="BQ77" s="30"/>
      <c r="BR77" s="30"/>
      <c r="BS77" s="30"/>
      <c r="BT77" s="30"/>
      <c r="BU77" s="30"/>
      <c r="BV77" s="30"/>
      <c r="BW77" s="30"/>
      <c r="BX77" s="30"/>
      <c r="BY77" s="40"/>
      <c r="BZ77" s="40"/>
      <c r="CA77" s="40"/>
      <c r="CB77" s="40"/>
      <c r="CC77" s="40"/>
      <c r="CD77" s="40"/>
      <c r="CL77" s="30"/>
      <c r="CM77" s="30"/>
      <c r="CN77" s="30"/>
      <c r="CO77" s="30"/>
      <c r="CP77" s="30"/>
      <c r="CQ77" s="30"/>
      <c r="CR77" s="30"/>
      <c r="CS77" s="30"/>
      <c r="CT77" s="30"/>
      <c r="CU77" s="36"/>
      <c r="CV77" s="36"/>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row>
    <row r="78" spans="11:129" ht="20" customHeight="1">
      <c r="M78" s="30"/>
      <c r="N78" s="30"/>
      <c r="O78" s="30"/>
      <c r="P78" s="30"/>
      <c r="Q78" s="30"/>
      <c r="R78" s="30"/>
      <c r="S78" s="30"/>
      <c r="T78" s="30">
        <f>C20</f>
        <v>0</v>
      </c>
      <c r="U78" s="30">
        <f>C20</f>
        <v>0</v>
      </c>
      <c r="V78" s="30">
        <f>C20</f>
        <v>0</v>
      </c>
      <c r="W78" s="30">
        <f>C20</f>
        <v>0</v>
      </c>
      <c r="X78" s="30">
        <f>C20</f>
        <v>0</v>
      </c>
      <c r="Y78" s="30">
        <f>C20</f>
        <v>0</v>
      </c>
      <c r="Z78" s="30">
        <f>C20</f>
        <v>0</v>
      </c>
      <c r="AA78" s="30">
        <f>C20</f>
        <v>0</v>
      </c>
      <c r="AB78" s="30">
        <f>C20</f>
        <v>0</v>
      </c>
      <c r="AC78" s="30">
        <f>C20</f>
        <v>0</v>
      </c>
      <c r="AD78" s="30">
        <f>C20</f>
        <v>0</v>
      </c>
      <c r="AE78" s="30">
        <f>C20</f>
        <v>0</v>
      </c>
      <c r="AF78" s="30">
        <f>C20</f>
        <v>0</v>
      </c>
      <c r="AG78" s="30">
        <f>C20</f>
        <v>0</v>
      </c>
      <c r="AH78" s="30">
        <f>C17</f>
        <v>0</v>
      </c>
      <c r="AI78" s="30">
        <f>C17</f>
        <v>0</v>
      </c>
      <c r="AJ78" s="30">
        <f>C17</f>
        <v>0</v>
      </c>
      <c r="AK78" s="30">
        <f>C17</f>
        <v>0</v>
      </c>
      <c r="AL78" s="30">
        <f>C17</f>
        <v>0</v>
      </c>
      <c r="AM78" s="30">
        <f>C17</f>
        <v>0</v>
      </c>
      <c r="AN78" s="30">
        <f>C17</f>
        <v>0</v>
      </c>
      <c r="AO78" s="30">
        <f>C17</f>
        <v>0</v>
      </c>
      <c r="AP78" s="30">
        <f>C17</f>
        <v>0</v>
      </c>
      <c r="AQ78" s="30">
        <f>C17</f>
        <v>0</v>
      </c>
      <c r="AR78" s="30">
        <f>C17</f>
        <v>0</v>
      </c>
      <c r="AS78" s="30">
        <f>C17</f>
        <v>0</v>
      </c>
      <c r="AT78" s="30">
        <f>C17</f>
        <v>0</v>
      </c>
      <c r="AU78" s="30">
        <f>C17</f>
        <v>0</v>
      </c>
      <c r="AV78" s="30">
        <f>C17</f>
        <v>0</v>
      </c>
      <c r="AW78" s="30">
        <f>C17</f>
        <v>0</v>
      </c>
      <c r="AX78" s="30">
        <f>C17</f>
        <v>0</v>
      </c>
      <c r="AY78" s="30">
        <f>C17</f>
        <v>0</v>
      </c>
      <c r="AZ78" s="30">
        <f>C16</f>
        <v>0</v>
      </c>
      <c r="BA78" s="35">
        <f>C16</f>
        <v>0</v>
      </c>
      <c r="BB78" s="35">
        <f>C16</f>
        <v>0</v>
      </c>
      <c r="BC78" s="35">
        <f>C16</f>
        <v>0</v>
      </c>
      <c r="BD78" s="35">
        <f>C16</f>
        <v>0</v>
      </c>
      <c r="BE78" s="35">
        <f>C16</f>
        <v>0</v>
      </c>
      <c r="BF78" s="35">
        <f>C16</f>
        <v>0</v>
      </c>
      <c r="BG78" s="35">
        <f>C16</f>
        <v>0</v>
      </c>
      <c r="BH78" s="35">
        <f>C16</f>
        <v>0</v>
      </c>
      <c r="BI78" s="35">
        <f>C16</f>
        <v>0</v>
      </c>
      <c r="BJ78" s="35">
        <f>C16</f>
        <v>0</v>
      </c>
      <c r="BK78" s="35">
        <f>C16</f>
        <v>0</v>
      </c>
      <c r="BL78" s="35"/>
      <c r="BM78" s="35"/>
      <c r="BN78" s="35"/>
      <c r="BO78" s="35"/>
      <c r="BP78" s="30"/>
      <c r="BQ78" s="30"/>
      <c r="BR78" s="30"/>
      <c r="BS78" s="30"/>
      <c r="BT78" s="30"/>
      <c r="BU78" s="30"/>
      <c r="BV78" s="30"/>
      <c r="BW78" s="30"/>
      <c r="BX78" s="30"/>
      <c r="BY78" s="40"/>
      <c r="BZ78" s="40"/>
      <c r="CA78" s="40"/>
      <c r="CB78" s="40"/>
      <c r="CC78" s="40"/>
      <c r="CD78" s="4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row>
    <row r="79" spans="11:129" ht="20" customHeight="1">
      <c r="M79" s="30"/>
      <c r="N79" s="30"/>
      <c r="O79" s="30"/>
      <c r="P79" s="30"/>
      <c r="Q79" s="30"/>
      <c r="R79" s="30"/>
      <c r="S79" s="30"/>
      <c r="T79" s="30"/>
      <c r="U79" s="30">
        <f>C20</f>
        <v>0</v>
      </c>
      <c r="V79" s="30">
        <f>C20</f>
        <v>0</v>
      </c>
      <c r="W79" s="30">
        <f>C20</f>
        <v>0</v>
      </c>
      <c r="X79" s="30">
        <f>C20</f>
        <v>0</v>
      </c>
      <c r="Y79" s="30">
        <f>C20</f>
        <v>0</v>
      </c>
      <c r="Z79" s="30">
        <f>C20</f>
        <v>0</v>
      </c>
      <c r="AA79" s="30">
        <f>C20</f>
        <v>0</v>
      </c>
      <c r="AB79" s="30">
        <f>C20</f>
        <v>0</v>
      </c>
      <c r="AC79" s="36">
        <f>C20</f>
        <v>0</v>
      </c>
      <c r="AD79" s="36">
        <f>C20</f>
        <v>0</v>
      </c>
      <c r="AE79" s="36">
        <f>C20</f>
        <v>0</v>
      </c>
      <c r="AF79" s="36">
        <f>C20</f>
        <v>0</v>
      </c>
      <c r="AG79" s="36">
        <f>C17</f>
        <v>0</v>
      </c>
      <c r="AH79" s="30">
        <f>C17</f>
        <v>0</v>
      </c>
      <c r="AI79" s="30">
        <f>C17</f>
        <v>0</v>
      </c>
      <c r="AJ79" s="30">
        <f>C17</f>
        <v>0</v>
      </c>
      <c r="AK79" s="30">
        <f>C17</f>
        <v>0</v>
      </c>
      <c r="AL79" s="30">
        <f>C17</f>
        <v>0</v>
      </c>
      <c r="AM79" s="30">
        <f>C17</f>
        <v>0</v>
      </c>
      <c r="AN79" s="30">
        <f>C17</f>
        <v>0</v>
      </c>
      <c r="AO79" s="30">
        <f>C17</f>
        <v>0</v>
      </c>
      <c r="AP79" s="30">
        <f>C17</f>
        <v>0</v>
      </c>
      <c r="AQ79" s="30">
        <f>C17</f>
        <v>0</v>
      </c>
      <c r="AR79" s="30">
        <f>C17</f>
        <v>0</v>
      </c>
      <c r="AS79" s="30">
        <f>C17</f>
        <v>0</v>
      </c>
      <c r="AT79" s="30">
        <f>C17</f>
        <v>0</v>
      </c>
      <c r="AU79" s="30">
        <f>C17</f>
        <v>0</v>
      </c>
      <c r="AV79" s="30">
        <f>C17</f>
        <v>0</v>
      </c>
      <c r="AW79" s="30">
        <f>C17</f>
        <v>0</v>
      </c>
      <c r="AX79" s="30">
        <f>C17</f>
        <v>0</v>
      </c>
      <c r="AY79" s="30"/>
      <c r="AZ79" s="30">
        <f>C16</f>
        <v>0</v>
      </c>
      <c r="BA79" s="35">
        <f>C16</f>
        <v>0</v>
      </c>
      <c r="BB79" s="35">
        <f>C16</f>
        <v>0</v>
      </c>
      <c r="BC79" s="35">
        <f>C16</f>
        <v>0</v>
      </c>
      <c r="BD79" s="35">
        <f>C16</f>
        <v>0</v>
      </c>
      <c r="BE79" s="35">
        <f>C16</f>
        <v>0</v>
      </c>
      <c r="BF79" s="35">
        <f>C16</f>
        <v>0</v>
      </c>
      <c r="BG79" s="35">
        <f>C16</f>
        <v>0</v>
      </c>
      <c r="BH79" s="35">
        <f>C16</f>
        <v>0</v>
      </c>
      <c r="BI79" s="35">
        <f>C16</f>
        <v>0</v>
      </c>
      <c r="BJ79" s="35">
        <f>C16</f>
        <v>0</v>
      </c>
      <c r="BK79" s="35"/>
      <c r="BL79" s="35"/>
      <c r="BM79" s="35"/>
      <c r="BN79" s="35"/>
      <c r="BO79" s="30"/>
      <c r="BP79" s="30"/>
      <c r="BQ79" s="30"/>
      <c r="BR79" s="30"/>
      <c r="BS79" s="30"/>
      <c r="BT79" s="30"/>
      <c r="BU79" s="30"/>
      <c r="BV79" s="30"/>
      <c r="BW79" s="30"/>
      <c r="BX79" s="30"/>
      <c r="BY79" s="40"/>
      <c r="BZ79" s="40"/>
      <c r="CA79" s="40"/>
      <c r="CB79" s="40"/>
      <c r="CC79" s="40"/>
      <c r="CD79" s="40"/>
      <c r="CL79" s="30"/>
      <c r="CM79" s="30"/>
      <c r="CN79" s="30"/>
      <c r="CO79" s="30"/>
      <c r="CP79" s="30"/>
      <c r="CQ79" s="30"/>
      <c r="CR79" s="30"/>
      <c r="CS79" s="30"/>
      <c r="CT79" s="30"/>
      <c r="CU79" s="30"/>
      <c r="CV79" s="30"/>
      <c r="CW79" s="30"/>
      <c r="CX79" s="30"/>
      <c r="CY79" s="30"/>
      <c r="CZ79" s="30"/>
      <c r="DA79" s="30"/>
      <c r="DB79" s="36"/>
      <c r="DC79" s="36"/>
      <c r="DD79" s="36"/>
      <c r="DE79" s="36"/>
      <c r="DF79" s="36"/>
      <c r="DG79" s="30"/>
      <c r="DH79" s="30"/>
      <c r="DI79" s="30"/>
      <c r="DJ79" s="30"/>
      <c r="DK79" s="30"/>
      <c r="DL79" s="30"/>
      <c r="DM79" s="30"/>
      <c r="DN79" s="30"/>
      <c r="DO79" s="30"/>
      <c r="DP79" s="30"/>
      <c r="DQ79" s="30"/>
      <c r="DR79" s="30"/>
      <c r="DS79" s="30"/>
      <c r="DT79" s="30"/>
      <c r="DU79" s="30"/>
      <c r="DV79" s="30"/>
      <c r="DW79" s="30"/>
      <c r="DX79" s="30"/>
      <c r="DY79" s="30"/>
    </row>
    <row r="80" spans="11:129" ht="20" customHeight="1">
      <c r="M80" s="30"/>
      <c r="N80" s="30"/>
      <c r="O80" s="30"/>
      <c r="P80" s="30"/>
      <c r="Q80" s="30"/>
      <c r="R80" s="30"/>
      <c r="S80" s="30"/>
      <c r="T80" s="30"/>
      <c r="U80" s="30"/>
      <c r="V80" s="30">
        <f>C20</f>
        <v>0</v>
      </c>
      <c r="W80" s="30">
        <f>C20</f>
        <v>0</v>
      </c>
      <c r="X80" s="30">
        <f>C20</f>
        <v>0</v>
      </c>
      <c r="Y80" s="30">
        <f>C20</f>
        <v>0</v>
      </c>
      <c r="Z80" s="30">
        <f>C20</f>
        <v>0</v>
      </c>
      <c r="AA80" s="30">
        <f>C20</f>
        <v>0</v>
      </c>
      <c r="AB80" s="30">
        <f>C20</f>
        <v>0</v>
      </c>
      <c r="AC80" s="36">
        <f>C20</f>
        <v>0</v>
      </c>
      <c r="AD80" s="36">
        <f>C20</f>
        <v>0</v>
      </c>
      <c r="AE80" s="36">
        <f>C20</f>
        <v>0</v>
      </c>
      <c r="AF80" s="36">
        <f>C20</f>
        <v>0</v>
      </c>
      <c r="AG80" s="36">
        <f>C17</f>
        <v>0</v>
      </c>
      <c r="AH80" s="36">
        <f>C17</f>
        <v>0</v>
      </c>
      <c r="AI80" s="36">
        <f>C17</f>
        <v>0</v>
      </c>
      <c r="AJ80" s="30">
        <f>C17</f>
        <v>0</v>
      </c>
      <c r="AK80" s="30">
        <f>C17</f>
        <v>0</v>
      </c>
      <c r="AL80" s="30">
        <f>C17</f>
        <v>0</v>
      </c>
      <c r="AM80" s="30">
        <f>C17</f>
        <v>0</v>
      </c>
      <c r="AN80" s="30">
        <f>C17</f>
        <v>0</v>
      </c>
      <c r="AO80" s="30">
        <f>C17</f>
        <v>0</v>
      </c>
      <c r="AP80" s="30">
        <f>C17</f>
        <v>0</v>
      </c>
      <c r="AQ80" s="30">
        <f>C17</f>
        <v>0</v>
      </c>
      <c r="AR80" s="30">
        <f>C17</f>
        <v>0</v>
      </c>
      <c r="AS80" s="30">
        <f>C17</f>
        <v>0</v>
      </c>
      <c r="AT80" s="30">
        <f>C17</f>
        <v>0</v>
      </c>
      <c r="AU80" s="30">
        <f>C17</f>
        <v>0</v>
      </c>
      <c r="AV80" s="30">
        <f>C17</f>
        <v>0</v>
      </c>
      <c r="AW80" s="30">
        <f>C17</f>
        <v>0</v>
      </c>
      <c r="AX80" s="30">
        <f>C17</f>
        <v>0</v>
      </c>
      <c r="AY80" s="30">
        <f>C17</f>
        <v>0</v>
      </c>
      <c r="AZ80" s="30">
        <f>C16</f>
        <v>0</v>
      </c>
      <c r="BA80" s="30">
        <f>C16</f>
        <v>0</v>
      </c>
      <c r="BB80" s="35">
        <f>C16</f>
        <v>0</v>
      </c>
      <c r="BC80" s="35">
        <f>C16</f>
        <v>0</v>
      </c>
      <c r="BD80" s="35">
        <f>C16</f>
        <v>0</v>
      </c>
      <c r="BE80" s="35">
        <f>C16</f>
        <v>0</v>
      </c>
      <c r="BF80" s="35">
        <f>C16</f>
        <v>0</v>
      </c>
      <c r="BG80" s="35">
        <f>C16</f>
        <v>0</v>
      </c>
      <c r="BH80" s="35">
        <f>C16</f>
        <v>0</v>
      </c>
      <c r="BI80" s="35">
        <f>C16</f>
        <v>0</v>
      </c>
      <c r="BJ80" s="35"/>
      <c r="BK80" s="35"/>
      <c r="BL80" s="35"/>
      <c r="BM80" s="30"/>
      <c r="BN80" s="30"/>
      <c r="BO80" s="30"/>
      <c r="BP80" s="30"/>
      <c r="BQ80" s="30"/>
      <c r="BR80" s="30"/>
      <c r="BS80" s="30"/>
      <c r="BT80" s="30"/>
      <c r="BU80" s="30"/>
      <c r="BV80" s="30"/>
      <c r="BW80" s="30"/>
      <c r="BX80" s="30"/>
      <c r="BY80" s="40"/>
      <c r="BZ80" s="40"/>
      <c r="CA80" s="40"/>
      <c r="CB80" s="40"/>
      <c r="CC80" s="40"/>
      <c r="CD80" s="40"/>
      <c r="CL80" s="30"/>
      <c r="CM80" s="30"/>
      <c r="CN80" s="30"/>
      <c r="CO80" s="30"/>
      <c r="CP80" s="30"/>
      <c r="CQ80" s="30"/>
      <c r="CR80" s="30"/>
      <c r="CS80" s="30"/>
      <c r="CT80" s="30"/>
      <c r="CU80" s="30"/>
      <c r="CV80" s="30"/>
      <c r="CW80" s="30"/>
      <c r="CX80" s="30"/>
      <c r="CY80" s="30"/>
      <c r="CZ80" s="30"/>
      <c r="DA80" s="30"/>
      <c r="DB80" s="36"/>
      <c r="DC80" s="36"/>
      <c r="DD80" s="36"/>
      <c r="DE80" s="36"/>
      <c r="DF80" s="36"/>
      <c r="DG80" s="36"/>
      <c r="DH80" s="36"/>
      <c r="DI80" s="30"/>
      <c r="DJ80" s="30"/>
      <c r="DK80" s="30"/>
      <c r="DL80" s="30"/>
      <c r="DM80" s="30"/>
      <c r="DN80" s="30"/>
      <c r="DO80" s="30"/>
      <c r="DP80" s="30"/>
      <c r="DQ80" s="30"/>
      <c r="DR80" s="30"/>
      <c r="DS80" s="30"/>
      <c r="DT80" s="30"/>
      <c r="DU80" s="30"/>
      <c r="DV80" s="30"/>
      <c r="DW80" s="30"/>
      <c r="DX80" s="30"/>
      <c r="DY80" s="30"/>
    </row>
    <row r="81" spans="13:129" ht="20" customHeight="1">
      <c r="M81" s="30"/>
      <c r="N81" s="30"/>
      <c r="O81" s="30"/>
      <c r="P81" s="30"/>
      <c r="Q81" s="30"/>
      <c r="R81" s="30"/>
      <c r="S81" s="30"/>
      <c r="T81" s="30"/>
      <c r="U81" s="30"/>
      <c r="V81" s="30"/>
      <c r="W81" s="30"/>
      <c r="X81" s="30">
        <f>C20</f>
        <v>0</v>
      </c>
      <c r="Y81" s="30">
        <f>C20</f>
        <v>0</v>
      </c>
      <c r="Z81" s="30">
        <f>C20</f>
        <v>0</v>
      </c>
      <c r="AA81" s="30">
        <f>C20</f>
        <v>0</v>
      </c>
      <c r="AB81" s="30">
        <f>C20</f>
        <v>0</v>
      </c>
      <c r="AC81" s="36">
        <f>C20</f>
        <v>0</v>
      </c>
      <c r="AD81" s="36">
        <f>C20</f>
        <v>0</v>
      </c>
      <c r="AE81" s="36">
        <f>C20</f>
        <v>0</v>
      </c>
      <c r="AF81" s="36">
        <f>C20</f>
        <v>0</v>
      </c>
      <c r="AG81" s="36">
        <f>C17</f>
        <v>0</v>
      </c>
      <c r="AH81" s="36">
        <f>C17</f>
        <v>0</v>
      </c>
      <c r="AI81" s="36">
        <f>C17</f>
        <v>0</v>
      </c>
      <c r="AJ81" s="30">
        <f>C17</f>
        <v>0</v>
      </c>
      <c r="AK81" s="30">
        <f>C17</f>
        <v>0</v>
      </c>
      <c r="AL81" s="30">
        <f>C17</f>
        <v>0</v>
      </c>
      <c r="AM81" s="30">
        <f>C17</f>
        <v>0</v>
      </c>
      <c r="AN81" s="30">
        <f>C17</f>
        <v>0</v>
      </c>
      <c r="AO81" s="30">
        <f>C17</f>
        <v>0</v>
      </c>
      <c r="AP81" s="30">
        <f>C17</f>
        <v>0</v>
      </c>
      <c r="AQ81" s="30">
        <f>C17</f>
        <v>0</v>
      </c>
      <c r="AR81" s="30">
        <f>C17</f>
        <v>0</v>
      </c>
      <c r="AS81" s="30">
        <f>C17</f>
        <v>0</v>
      </c>
      <c r="AT81" s="30">
        <f>C17</f>
        <v>0</v>
      </c>
      <c r="AU81" s="30">
        <f>C17</f>
        <v>0</v>
      </c>
      <c r="AV81" s="30">
        <f>C17</f>
        <v>0</v>
      </c>
      <c r="AW81" s="30">
        <f>C17</f>
        <v>0</v>
      </c>
      <c r="AX81" s="30">
        <f>C17</f>
        <v>0</v>
      </c>
      <c r="AY81" s="30">
        <f>C17</f>
        <v>0</v>
      </c>
      <c r="AZ81" s="30">
        <f>C16</f>
        <v>0</v>
      </c>
      <c r="BA81" s="30">
        <f>C16</f>
        <v>0</v>
      </c>
      <c r="BB81" s="30">
        <f>C16</f>
        <v>0</v>
      </c>
      <c r="BC81" s="35">
        <f>C16</f>
        <v>0</v>
      </c>
      <c r="BD81" s="35">
        <f>C16</f>
        <v>0</v>
      </c>
      <c r="BE81" s="35">
        <f>C16</f>
        <v>0</v>
      </c>
      <c r="BF81" s="35">
        <f>C16</f>
        <v>0</v>
      </c>
      <c r="BG81" s="35">
        <f>C16</f>
        <v>0</v>
      </c>
      <c r="BH81" s="35">
        <f>C16</f>
        <v>0</v>
      </c>
      <c r="BI81" s="35"/>
      <c r="BJ81" s="35"/>
      <c r="BK81" s="35"/>
      <c r="BL81" s="30"/>
      <c r="BM81" s="30"/>
      <c r="BN81" s="30"/>
      <c r="BO81" s="30"/>
      <c r="BP81" s="30"/>
      <c r="BQ81" s="30"/>
      <c r="BR81" s="30"/>
      <c r="BS81" s="30"/>
      <c r="BT81" s="30"/>
      <c r="BU81" s="30"/>
      <c r="BV81" s="30"/>
      <c r="BW81" s="30"/>
      <c r="BX81" s="30"/>
      <c r="BY81" s="40"/>
      <c r="BZ81" s="40"/>
      <c r="CA81" s="40"/>
      <c r="CB81" s="40"/>
      <c r="CC81" s="40"/>
      <c r="CD81" s="40"/>
      <c r="CL81" s="30"/>
      <c r="CM81" s="30"/>
      <c r="CN81" s="30"/>
      <c r="CO81" s="30"/>
      <c r="CP81" s="30"/>
      <c r="CQ81" s="30"/>
      <c r="CR81" s="30"/>
      <c r="CS81" s="30"/>
      <c r="CT81" s="30"/>
      <c r="CU81" s="30"/>
      <c r="CV81" s="30"/>
      <c r="CW81" s="30"/>
      <c r="CX81" s="30"/>
      <c r="CY81" s="30"/>
      <c r="CZ81" s="30"/>
      <c r="DA81" s="30"/>
      <c r="DB81" s="36"/>
      <c r="DC81" s="36"/>
      <c r="DD81" s="36"/>
      <c r="DE81" s="36"/>
      <c r="DF81" s="36"/>
      <c r="DG81" s="36"/>
      <c r="DH81" s="36"/>
      <c r="DI81" s="30"/>
      <c r="DJ81" s="30"/>
      <c r="DK81" s="30"/>
      <c r="DL81" s="30"/>
      <c r="DM81" s="30"/>
      <c r="DN81" s="30"/>
      <c r="DO81" s="30"/>
      <c r="DP81" s="30"/>
      <c r="DQ81" s="30"/>
      <c r="DR81" s="30"/>
      <c r="DS81" s="30"/>
      <c r="DT81" s="30"/>
      <c r="DU81" s="30"/>
      <c r="DV81" s="30"/>
      <c r="DW81" s="30"/>
      <c r="DX81" s="30"/>
      <c r="DY81" s="30"/>
    </row>
    <row r="82" spans="13:129" ht="20" customHeight="1">
      <c r="M82" s="30"/>
      <c r="N82" s="30"/>
      <c r="O82" s="30"/>
      <c r="P82" s="30"/>
      <c r="Q82" s="30"/>
      <c r="R82" s="30"/>
      <c r="S82" s="30"/>
      <c r="T82" s="30"/>
      <c r="U82" s="30"/>
      <c r="V82" s="30"/>
      <c r="W82" s="30"/>
      <c r="X82" s="30"/>
      <c r="Y82" s="30">
        <f>C20</f>
        <v>0</v>
      </c>
      <c r="Z82" s="30">
        <f>C20</f>
        <v>0</v>
      </c>
      <c r="AA82" s="30">
        <f>C20</f>
        <v>0</v>
      </c>
      <c r="AB82" s="30">
        <f>C20</f>
        <v>0</v>
      </c>
      <c r="AC82" s="36">
        <f>C20</f>
        <v>0</v>
      </c>
      <c r="AD82" s="36">
        <f>C20</f>
        <v>0</v>
      </c>
      <c r="AE82" s="36">
        <f>C20</f>
        <v>0</v>
      </c>
      <c r="AF82" s="36">
        <f>C17</f>
        <v>0</v>
      </c>
      <c r="AG82" s="36">
        <f>C17</f>
        <v>0</v>
      </c>
      <c r="AH82" s="36">
        <f>C17</f>
        <v>0</v>
      </c>
      <c r="AI82" s="36">
        <f>C17</f>
        <v>0</v>
      </c>
      <c r="AJ82" s="30">
        <f>C17</f>
        <v>0</v>
      </c>
      <c r="AK82" s="30">
        <f>C17</f>
        <v>0</v>
      </c>
      <c r="AL82" s="30">
        <f>C17</f>
        <v>0</v>
      </c>
      <c r="AM82" s="30">
        <f>C17</f>
        <v>0</v>
      </c>
      <c r="AN82" s="30">
        <f>C17</f>
        <v>0</v>
      </c>
      <c r="AO82" s="30">
        <f>C17</f>
        <v>0</v>
      </c>
      <c r="AP82" s="30">
        <f>C17</f>
        <v>0</v>
      </c>
      <c r="AQ82" s="30">
        <f>C17</f>
        <v>0</v>
      </c>
      <c r="AR82" s="30">
        <f>C17</f>
        <v>0</v>
      </c>
      <c r="AS82" s="30">
        <f>C17</f>
        <v>0</v>
      </c>
      <c r="AT82" s="30">
        <f>C17</f>
        <v>0</v>
      </c>
      <c r="AU82" s="30">
        <f>C17</f>
        <v>0</v>
      </c>
      <c r="AV82" s="30">
        <f>C17</f>
        <v>0</v>
      </c>
      <c r="AW82" s="30">
        <f>C17</f>
        <v>0</v>
      </c>
      <c r="AX82" s="30">
        <f>C17</f>
        <v>0</v>
      </c>
      <c r="AY82" s="30">
        <f>C17</f>
        <v>0</v>
      </c>
      <c r="AZ82" s="30">
        <f>C17</f>
        <v>0</v>
      </c>
      <c r="BA82" s="30">
        <f>C16</f>
        <v>0</v>
      </c>
      <c r="BB82" s="30">
        <f>C16</f>
        <v>0</v>
      </c>
      <c r="BC82" s="35">
        <f>C16</f>
        <v>0</v>
      </c>
      <c r="BD82" s="35">
        <f>C16</f>
        <v>0</v>
      </c>
      <c r="BE82" s="35">
        <f>C16</f>
        <v>0</v>
      </c>
      <c r="BF82" s="35">
        <f>C16</f>
        <v>0</v>
      </c>
      <c r="BG82" s="35"/>
      <c r="BH82" s="35"/>
      <c r="BI82" s="35"/>
      <c r="BJ82" s="35"/>
      <c r="BK82" s="30"/>
      <c r="BL82" s="30"/>
      <c r="BM82" s="30"/>
      <c r="BN82" s="30"/>
      <c r="BO82" s="30"/>
      <c r="BP82" s="30"/>
      <c r="BQ82" s="30"/>
      <c r="BR82" s="30"/>
      <c r="BS82" s="30"/>
      <c r="BT82" s="30"/>
      <c r="BU82" s="30"/>
      <c r="BV82" s="30"/>
      <c r="BW82" s="30"/>
      <c r="BX82" s="30"/>
      <c r="BY82" s="40"/>
      <c r="BZ82" s="40"/>
      <c r="CA82" s="40"/>
      <c r="CB82" s="40"/>
      <c r="CC82" s="40"/>
      <c r="CD82" s="40"/>
      <c r="CL82" s="30"/>
      <c r="CM82" s="30"/>
      <c r="CN82" s="30"/>
      <c r="CO82" s="30"/>
      <c r="CP82" s="30"/>
      <c r="CQ82" s="30"/>
      <c r="CR82" s="30"/>
      <c r="CS82" s="30"/>
      <c r="CT82" s="30"/>
      <c r="CU82" s="30"/>
      <c r="CV82" s="30"/>
      <c r="CW82" s="30"/>
      <c r="CX82" s="30"/>
      <c r="CY82" s="30"/>
      <c r="CZ82" s="30"/>
      <c r="DA82" s="30"/>
      <c r="DB82" s="36"/>
      <c r="DC82" s="36"/>
      <c r="DD82" s="36"/>
      <c r="DE82" s="36"/>
      <c r="DF82" s="36"/>
      <c r="DG82" s="36"/>
      <c r="DH82" s="36"/>
      <c r="DI82" s="30"/>
      <c r="DJ82" s="30"/>
      <c r="DK82" s="30"/>
      <c r="DL82" s="30"/>
      <c r="DM82" s="30"/>
      <c r="DN82" s="30"/>
      <c r="DO82" s="30"/>
      <c r="DP82" s="30"/>
      <c r="DQ82" s="30"/>
      <c r="DR82" s="30"/>
      <c r="DS82" s="30"/>
      <c r="DT82" s="30"/>
      <c r="DU82" s="30"/>
      <c r="DV82" s="30"/>
      <c r="DW82" s="30"/>
      <c r="DX82" s="30"/>
      <c r="DY82" s="30"/>
    </row>
    <row r="83" spans="13:129" ht="20" customHeight="1">
      <c r="M83" s="30"/>
      <c r="N83" s="30"/>
      <c r="O83" s="30"/>
      <c r="P83" s="30"/>
      <c r="Q83" s="30"/>
      <c r="R83" s="30"/>
      <c r="S83" s="30"/>
      <c r="T83" s="30"/>
      <c r="U83" s="30"/>
      <c r="V83" s="30"/>
      <c r="W83" s="30"/>
      <c r="X83" s="30"/>
      <c r="Y83" s="30"/>
      <c r="Z83" s="30"/>
      <c r="AA83" s="30">
        <f>C20</f>
        <v>0</v>
      </c>
      <c r="AB83" s="30">
        <f>C20</f>
        <v>0</v>
      </c>
      <c r="AC83" s="36">
        <f>C20</f>
        <v>0</v>
      </c>
      <c r="AD83" s="36">
        <f>C20</f>
        <v>0</v>
      </c>
      <c r="AE83" s="36">
        <f>C20</f>
        <v>0</v>
      </c>
      <c r="AF83" s="36">
        <f>C17</f>
        <v>0</v>
      </c>
      <c r="AG83" s="36">
        <f>C17</f>
        <v>0</v>
      </c>
      <c r="AH83" s="36">
        <f>C17</f>
        <v>0</v>
      </c>
      <c r="AI83" s="30">
        <f>C17</f>
        <v>0</v>
      </c>
      <c r="AJ83" s="30">
        <f>C17</f>
        <v>0</v>
      </c>
      <c r="AK83" s="30">
        <f>C17</f>
        <v>0</v>
      </c>
      <c r="AL83" s="30">
        <f>C17</f>
        <v>0</v>
      </c>
      <c r="AM83" s="30">
        <f>C17</f>
        <v>0</v>
      </c>
      <c r="AN83" s="30">
        <f>C17</f>
        <v>0</v>
      </c>
      <c r="AO83" s="30">
        <f>C17</f>
        <v>0</v>
      </c>
      <c r="AP83" s="30">
        <f>C17</f>
        <v>0</v>
      </c>
      <c r="AQ83" s="30">
        <f>C17</f>
        <v>0</v>
      </c>
      <c r="AR83" s="30">
        <f>C17</f>
        <v>0</v>
      </c>
      <c r="AS83" s="30">
        <f>C17</f>
        <v>0</v>
      </c>
      <c r="AT83" s="30">
        <f>C17</f>
        <v>0</v>
      </c>
      <c r="AU83" s="30">
        <f>C17</f>
        <v>0</v>
      </c>
      <c r="AV83" s="30">
        <f>C17</f>
        <v>0</v>
      </c>
      <c r="AW83" s="30">
        <f>C17</f>
        <v>0</v>
      </c>
      <c r="AX83" s="30">
        <f>C17</f>
        <v>0</v>
      </c>
      <c r="AY83" s="30">
        <f>C17</f>
        <v>0</v>
      </c>
      <c r="AZ83" s="30">
        <f>C17</f>
        <v>0</v>
      </c>
      <c r="BA83" s="30">
        <f>C16</f>
        <v>0</v>
      </c>
      <c r="BB83" s="30">
        <f>C16</f>
        <v>0</v>
      </c>
      <c r="BC83" s="35">
        <f>C16</f>
        <v>0</v>
      </c>
      <c r="BD83" s="35">
        <f>C16</f>
        <v>0</v>
      </c>
      <c r="BE83" s="35"/>
      <c r="BF83" s="35"/>
      <c r="BG83" s="35"/>
      <c r="BH83" s="35"/>
      <c r="BI83" s="30"/>
      <c r="BJ83" s="30"/>
      <c r="BK83" s="30"/>
      <c r="BL83" s="30"/>
      <c r="BM83" s="30"/>
      <c r="BN83" s="30"/>
      <c r="BO83" s="30"/>
      <c r="BP83" s="30"/>
      <c r="BQ83" s="30"/>
      <c r="BR83" s="30"/>
      <c r="BS83" s="30"/>
      <c r="BT83" s="30"/>
      <c r="BU83" s="30"/>
      <c r="BV83" s="30"/>
      <c r="BW83" s="30"/>
      <c r="BX83" s="30"/>
      <c r="BY83" s="40"/>
      <c r="BZ83" s="40"/>
      <c r="CA83" s="40"/>
      <c r="CB83" s="40"/>
      <c r="CC83" s="40"/>
      <c r="CD83" s="40"/>
      <c r="CL83" s="30"/>
      <c r="CM83" s="30"/>
      <c r="CN83" s="30"/>
      <c r="CO83" s="30"/>
      <c r="CP83" s="30"/>
      <c r="CQ83" s="30"/>
      <c r="CR83" s="30"/>
      <c r="CS83" s="30"/>
      <c r="CT83" s="30"/>
      <c r="CU83" s="30"/>
      <c r="CV83" s="30"/>
      <c r="CW83" s="30"/>
      <c r="CX83" s="30"/>
      <c r="CY83" s="30"/>
      <c r="CZ83" s="30"/>
      <c r="DA83" s="30"/>
      <c r="DB83" s="36"/>
      <c r="DC83" s="36"/>
      <c r="DD83" s="36"/>
      <c r="DE83" s="36"/>
      <c r="DF83" s="36"/>
      <c r="DG83" s="36"/>
      <c r="DH83" s="30"/>
      <c r="DI83" s="30"/>
      <c r="DJ83" s="30"/>
      <c r="DK83" s="30"/>
      <c r="DL83" s="30"/>
      <c r="DM83" s="30"/>
      <c r="DN83" s="30"/>
      <c r="DO83" s="30"/>
      <c r="DP83" s="30"/>
      <c r="DQ83" s="30"/>
      <c r="DR83" s="30"/>
      <c r="DS83" s="30"/>
      <c r="DT83" s="30"/>
      <c r="DU83" s="30"/>
      <c r="DV83" s="30"/>
      <c r="DW83" s="30"/>
      <c r="DX83" s="30"/>
      <c r="DY83" s="30"/>
    </row>
    <row r="84" spans="13:129" ht="20" customHeight="1">
      <c r="M84" s="30"/>
      <c r="N84" s="30"/>
      <c r="O84" s="30"/>
      <c r="P84" s="30"/>
      <c r="Q84" s="30"/>
      <c r="R84" s="30"/>
      <c r="S84" s="30"/>
      <c r="T84" s="30"/>
      <c r="U84" s="30"/>
      <c r="V84" s="30"/>
      <c r="W84" s="30"/>
      <c r="X84" s="30"/>
      <c r="Y84" s="30"/>
      <c r="Z84" s="30"/>
      <c r="AA84" s="30"/>
      <c r="AB84" s="30"/>
      <c r="AC84" s="30">
        <f>C20</f>
        <v>0</v>
      </c>
      <c r="AD84" s="30">
        <f>C20</f>
        <v>0</v>
      </c>
      <c r="AE84" s="36"/>
      <c r="AF84" s="36">
        <f>C17</f>
        <v>0</v>
      </c>
      <c r="AG84" s="36">
        <f>C17</f>
        <v>0</v>
      </c>
      <c r="AH84" s="36">
        <f>C17</f>
        <v>0</v>
      </c>
      <c r="AI84" s="30">
        <f>C17</f>
        <v>0</v>
      </c>
      <c r="AJ84" s="30">
        <f>C17</f>
        <v>0</v>
      </c>
      <c r="AK84" s="30">
        <f>C17</f>
        <v>0</v>
      </c>
      <c r="AL84" s="30">
        <f>C17</f>
        <v>0</v>
      </c>
      <c r="AM84" s="30">
        <f>C17</f>
        <v>0</v>
      </c>
      <c r="AN84" s="30">
        <f>C17</f>
        <v>0</v>
      </c>
      <c r="AO84" s="30">
        <f>C17</f>
        <v>0</v>
      </c>
      <c r="AP84" s="30">
        <f>C17</f>
        <v>0</v>
      </c>
      <c r="AQ84" s="30">
        <f>C17</f>
        <v>0</v>
      </c>
      <c r="AR84" s="30">
        <f>C17</f>
        <v>0</v>
      </c>
      <c r="AS84" s="30">
        <f>C17</f>
        <v>0</v>
      </c>
      <c r="AT84" s="30">
        <f>C17</f>
        <v>0</v>
      </c>
      <c r="AU84" s="30">
        <f>C17</f>
        <v>0</v>
      </c>
      <c r="AV84" s="30">
        <f>C17</f>
        <v>0</v>
      </c>
      <c r="AW84" s="30">
        <f>C17</f>
        <v>0</v>
      </c>
      <c r="AX84" s="30">
        <f>C17</f>
        <v>0</v>
      </c>
      <c r="AY84" s="30">
        <f>C17</f>
        <v>0</v>
      </c>
      <c r="AZ84" s="30">
        <f>C17</f>
        <v>0</v>
      </c>
      <c r="BA84" s="30"/>
      <c r="BB84" s="30">
        <f>C16</f>
        <v>0</v>
      </c>
      <c r="BC84" s="30"/>
      <c r="BD84" s="35"/>
      <c r="BE84" s="35"/>
      <c r="BF84" s="35"/>
      <c r="BG84" s="30"/>
      <c r="BH84" s="30"/>
      <c r="BI84" s="30"/>
      <c r="BJ84" s="30"/>
      <c r="BK84" s="30"/>
      <c r="BL84" s="30"/>
      <c r="BM84" s="30"/>
      <c r="BN84" s="30"/>
      <c r="BO84" s="30"/>
      <c r="BP84" s="30"/>
      <c r="BQ84" s="30"/>
      <c r="BR84" s="30"/>
      <c r="BS84" s="30"/>
      <c r="BT84" s="30"/>
      <c r="BU84" s="30"/>
      <c r="BV84" s="30"/>
      <c r="BW84" s="30"/>
      <c r="BX84" s="30"/>
      <c r="BY84" s="40"/>
      <c r="BZ84" s="40"/>
      <c r="CA84" s="40"/>
      <c r="CB84" s="40"/>
      <c r="CC84" s="40"/>
      <c r="CD84" s="40"/>
      <c r="CL84" s="30"/>
      <c r="CM84" s="30"/>
      <c r="CN84" s="30"/>
      <c r="CO84" s="30"/>
      <c r="CP84" s="30"/>
      <c r="CQ84" s="30"/>
      <c r="CR84" s="30"/>
      <c r="CS84" s="30"/>
      <c r="CT84" s="30"/>
      <c r="CU84" s="30"/>
      <c r="CV84" s="30"/>
      <c r="CW84" s="30"/>
      <c r="CX84" s="30"/>
      <c r="CY84" s="30"/>
      <c r="CZ84" s="30"/>
      <c r="DA84" s="30"/>
      <c r="DB84" s="30"/>
      <c r="DC84" s="30"/>
      <c r="DD84" s="36"/>
      <c r="DE84" s="36"/>
      <c r="DF84" s="36"/>
      <c r="DG84" s="36"/>
      <c r="DH84" s="30"/>
      <c r="DI84" s="30"/>
      <c r="DJ84" s="30"/>
      <c r="DK84" s="30"/>
      <c r="DL84" s="30"/>
      <c r="DM84" s="30"/>
      <c r="DN84" s="30"/>
      <c r="DO84" s="30"/>
      <c r="DP84" s="30"/>
      <c r="DQ84" s="30"/>
      <c r="DR84" s="30"/>
      <c r="DS84" s="30"/>
      <c r="DT84" s="30"/>
      <c r="DU84" s="30"/>
      <c r="DV84" s="30"/>
      <c r="DW84" s="30"/>
      <c r="DX84" s="30"/>
      <c r="DY84" s="30"/>
    </row>
    <row r="85" spans="13:129" ht="20" customHeight="1">
      <c r="M85" s="30"/>
      <c r="N85" s="30"/>
      <c r="O85" s="30"/>
      <c r="P85" s="30"/>
      <c r="Q85" s="30"/>
      <c r="R85" s="30"/>
      <c r="S85" s="30"/>
      <c r="T85" s="30"/>
      <c r="U85" s="30"/>
      <c r="V85" s="30"/>
      <c r="W85" s="30"/>
      <c r="X85" s="30"/>
      <c r="Y85" s="30"/>
      <c r="Z85" s="30"/>
      <c r="AA85" s="30"/>
      <c r="AB85" s="30"/>
      <c r="AC85" s="30"/>
      <c r="AD85" s="30"/>
      <c r="AE85" s="30"/>
      <c r="AF85" s="30">
        <f>C17</f>
        <v>0</v>
      </c>
      <c r="AG85" s="30">
        <f>C17</f>
        <v>0</v>
      </c>
      <c r="AH85" s="36">
        <f>C17</f>
        <v>0</v>
      </c>
      <c r="AI85" s="30">
        <f>C17</f>
        <v>0</v>
      </c>
      <c r="AJ85" s="30">
        <f>C17</f>
        <v>0</v>
      </c>
      <c r="AK85" s="30">
        <f>C17</f>
        <v>0</v>
      </c>
      <c r="AL85" s="30">
        <f>C17</f>
        <v>0</v>
      </c>
      <c r="AM85" s="30">
        <f>C17</f>
        <v>0</v>
      </c>
      <c r="AN85" s="30">
        <f>C17</f>
        <v>0</v>
      </c>
      <c r="AO85" s="30">
        <f>C17</f>
        <v>0</v>
      </c>
      <c r="AP85" s="30">
        <f>C17</f>
        <v>0</v>
      </c>
      <c r="AQ85" s="30">
        <f>C17</f>
        <v>0</v>
      </c>
      <c r="AR85" s="30">
        <f>C17</f>
        <v>0</v>
      </c>
      <c r="AS85" s="30">
        <f>C17</f>
        <v>0</v>
      </c>
      <c r="AT85" s="30">
        <f>C17</f>
        <v>0</v>
      </c>
      <c r="AU85" s="30">
        <f>C17</f>
        <v>0</v>
      </c>
      <c r="AV85" s="30">
        <f>C17</f>
        <v>0</v>
      </c>
      <c r="AW85" s="30">
        <f>C17</f>
        <v>0</v>
      </c>
      <c r="AX85" s="30">
        <f>C17</f>
        <v>0</v>
      </c>
      <c r="AY85" s="30">
        <f>C17</f>
        <v>0</v>
      </c>
      <c r="AZ85" s="30">
        <f>C17</f>
        <v>0</v>
      </c>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40"/>
      <c r="BZ85" s="40"/>
      <c r="CA85" s="40"/>
      <c r="CB85" s="40"/>
      <c r="CC85" s="40"/>
      <c r="CD85" s="40"/>
      <c r="CL85" s="30"/>
      <c r="CM85" s="30"/>
      <c r="CN85" s="30"/>
      <c r="CO85" s="30"/>
      <c r="CP85" s="30"/>
      <c r="CQ85" s="30"/>
      <c r="CR85" s="30"/>
      <c r="CS85" s="30"/>
      <c r="CT85" s="30"/>
      <c r="CU85" s="30"/>
      <c r="CV85" s="30"/>
      <c r="CW85" s="30"/>
      <c r="CX85" s="30"/>
      <c r="CY85" s="30"/>
      <c r="CZ85" s="30"/>
      <c r="DA85" s="30"/>
      <c r="DB85" s="30"/>
      <c r="DC85" s="30"/>
      <c r="DD85" s="30"/>
      <c r="DE85" s="30"/>
      <c r="DF85" s="30"/>
      <c r="DG85" s="36"/>
      <c r="DH85" s="30"/>
      <c r="DI85" s="30"/>
      <c r="DJ85" s="30"/>
      <c r="DK85" s="30"/>
      <c r="DL85" s="30"/>
      <c r="DM85" s="30"/>
      <c r="DN85" s="30"/>
      <c r="DO85" s="30"/>
      <c r="DP85" s="30"/>
      <c r="DQ85" s="30"/>
      <c r="DR85" s="30"/>
      <c r="DS85" s="30"/>
      <c r="DT85" s="30"/>
      <c r="DU85" s="30"/>
      <c r="DV85" s="30"/>
      <c r="DW85" s="30"/>
      <c r="DX85" s="30"/>
      <c r="DY85" s="30"/>
    </row>
    <row r="86" spans="13:129" ht="20" customHeight="1">
      <c r="M86" s="30"/>
      <c r="N86" s="30"/>
      <c r="O86" s="30"/>
      <c r="P86" s="30"/>
      <c r="Q86" s="30"/>
      <c r="R86" s="30"/>
      <c r="S86" s="30"/>
      <c r="T86" s="30"/>
      <c r="U86" s="30"/>
      <c r="V86" s="30"/>
      <c r="W86" s="30"/>
      <c r="X86" s="30"/>
      <c r="Y86" s="30"/>
      <c r="Z86" s="30"/>
      <c r="AA86" s="30"/>
      <c r="AB86" s="30"/>
      <c r="AC86" s="30"/>
      <c r="AD86" s="30"/>
      <c r="AE86" s="30"/>
      <c r="AF86" s="30"/>
      <c r="AG86" s="30"/>
      <c r="AH86" s="30"/>
      <c r="AI86" s="30"/>
      <c r="AJ86" s="30">
        <f>C17</f>
        <v>0</v>
      </c>
      <c r="AK86" s="30">
        <f>C17</f>
        <v>0</v>
      </c>
      <c r="AL86" s="30">
        <f>C17</f>
        <v>0</v>
      </c>
      <c r="AM86" s="30">
        <f>C17</f>
        <v>0</v>
      </c>
      <c r="AN86" s="30">
        <f>C17</f>
        <v>0</v>
      </c>
      <c r="AO86" s="30">
        <f>C17</f>
        <v>0</v>
      </c>
      <c r="AP86" s="30">
        <f>C17</f>
        <v>0</v>
      </c>
      <c r="AQ86" s="30">
        <f>C17</f>
        <v>0</v>
      </c>
      <c r="AR86" s="30">
        <f>C17</f>
        <v>0</v>
      </c>
      <c r="AS86" s="30">
        <f>C17</f>
        <v>0</v>
      </c>
      <c r="AT86" s="30">
        <f>C17</f>
        <v>0</v>
      </c>
      <c r="AU86" s="30">
        <f>C17</f>
        <v>0</v>
      </c>
      <c r="AV86" s="30">
        <f>C17</f>
        <v>0</v>
      </c>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40"/>
      <c r="BZ86" s="40"/>
      <c r="CA86" s="40"/>
      <c r="CB86" s="40"/>
      <c r="CC86" s="40"/>
      <c r="CD86" s="4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row>
    <row r="87" spans="13:129" ht="20" customHeight="1">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40"/>
      <c r="BZ87" s="40"/>
      <c r="CA87" s="40"/>
      <c r="CB87" s="40"/>
      <c r="CC87" s="40"/>
      <c r="CD87" s="4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row>
    <row r="88" spans="13:129" ht="20" customHeight="1"/>
    <row r="89" spans="13:129" ht="20" customHeight="1"/>
    <row r="90" spans="13:129" ht="20" customHeight="1"/>
    <row r="91" spans="13:129" ht="20" customHeight="1"/>
    <row r="92" spans="13:129" ht="20" customHeight="1"/>
    <row r="93" spans="13:129" ht="20" customHeight="1"/>
    <row r="94" spans="13:129" ht="20" customHeight="1"/>
    <row r="95" spans="13:129" ht="20" customHeight="1"/>
    <row r="96" spans="13:129" ht="20" customHeight="1"/>
    <row r="97" s="50" customFormat="1" ht="20" customHeight="1"/>
    <row r="98" s="50" customFormat="1" ht="20" customHeight="1"/>
    <row r="99" s="50" customFormat="1" ht="20" customHeight="1"/>
    <row r="100" s="50" customFormat="1" ht="20" customHeight="1"/>
    <row r="101" s="50" customFormat="1" ht="20" customHeight="1"/>
    <row r="102" s="50" customFormat="1" ht="20" customHeight="1"/>
    <row r="103" s="50" customFormat="1" ht="20" customHeight="1"/>
    <row r="104" s="50" customFormat="1" ht="20" customHeight="1"/>
    <row r="105" s="50" customFormat="1" ht="20" customHeight="1"/>
    <row r="106" s="50" customFormat="1" ht="20" customHeight="1"/>
    <row r="107" s="50" customFormat="1" ht="20" customHeight="1"/>
    <row r="108" s="50" customFormat="1" ht="20" customHeight="1"/>
    <row r="109" s="50" customFormat="1" ht="20" customHeight="1"/>
    <row r="110" s="50" customFormat="1" ht="20" customHeight="1"/>
    <row r="111" s="50" customFormat="1" ht="20" customHeight="1"/>
    <row r="112" s="50" customFormat="1" ht="20" customHeight="1"/>
    <row r="113" s="50" customFormat="1" ht="20" customHeight="1"/>
    <row r="114" s="50" customFormat="1" ht="20" customHeight="1"/>
    <row r="115" s="50" customFormat="1" ht="20" customHeight="1"/>
    <row r="116" s="50" customFormat="1" ht="20" customHeight="1"/>
    <row r="117" s="50" customFormat="1" ht="20" customHeight="1"/>
    <row r="118" s="50" customFormat="1" ht="20" customHeight="1"/>
    <row r="119" s="50" customFormat="1" ht="20" customHeight="1"/>
    <row r="120" s="50" customFormat="1" ht="20" customHeight="1"/>
    <row r="121" s="50" customFormat="1" ht="20" customHeight="1"/>
    <row r="122" s="50" customFormat="1" ht="20" customHeight="1"/>
    <row r="123" s="50" customFormat="1" ht="20" customHeight="1"/>
    <row r="124" s="50" customFormat="1" ht="20" customHeight="1"/>
    <row r="125" s="50" customFormat="1" ht="20" customHeight="1"/>
    <row r="126" s="50" customFormat="1" ht="20" customHeight="1"/>
    <row r="127" s="50" customFormat="1" ht="20" customHeight="1"/>
    <row r="128" s="50" customFormat="1" ht="20" customHeight="1"/>
    <row r="129" s="50" customFormat="1" ht="20" customHeight="1"/>
    <row r="130" s="50" customFormat="1" ht="20" customHeight="1"/>
    <row r="131" s="50" customFormat="1" ht="20" customHeight="1"/>
    <row r="132" s="50" customFormat="1" ht="20" customHeight="1"/>
    <row r="133" s="50" customFormat="1" ht="20" customHeight="1"/>
    <row r="134" s="50" customFormat="1" ht="20" customHeight="1"/>
    <row r="135" s="50" customFormat="1" ht="20" customHeight="1"/>
    <row r="136" s="50" customFormat="1" ht="20" customHeight="1"/>
    <row r="137" s="50" customFormat="1" ht="20" customHeight="1"/>
    <row r="138" s="50" customFormat="1" ht="20" customHeight="1"/>
    <row r="139" s="50" customFormat="1" ht="20" customHeight="1"/>
    <row r="140" s="50" customFormat="1" ht="20" customHeight="1"/>
    <row r="141" s="50" customFormat="1" ht="20" customHeight="1"/>
    <row r="142" s="50" customFormat="1" ht="20" customHeight="1"/>
    <row r="143" s="50" customFormat="1" ht="20" customHeight="1"/>
    <row r="144" s="50" customFormat="1" ht="20" customHeight="1"/>
    <row r="145" s="50" customFormat="1" ht="20" customHeight="1"/>
    <row r="146" s="50" customFormat="1" ht="20" customHeight="1"/>
    <row r="147" s="50" customFormat="1" ht="20" customHeight="1"/>
    <row r="148" s="50" customFormat="1" ht="20" customHeight="1"/>
    <row r="149" s="50" customFormat="1" ht="20" customHeight="1"/>
    <row r="150" s="50" customFormat="1" ht="20" customHeight="1"/>
    <row r="151" s="50" customFormat="1" ht="20" customHeight="1"/>
    <row r="152" s="50" customFormat="1" ht="20" customHeight="1"/>
    <row r="153" s="50" customFormat="1" ht="20" customHeight="1"/>
    <row r="154" s="50" customFormat="1" ht="20" customHeight="1"/>
    <row r="155" s="50" customFormat="1" ht="20" customHeight="1"/>
    <row r="156" s="50" customFormat="1" ht="20" customHeight="1"/>
    <row r="157" s="50" customFormat="1" ht="20" customHeight="1"/>
    <row r="158" s="50" customFormat="1" ht="20" customHeight="1"/>
    <row r="159" s="50" customFormat="1" ht="20" customHeight="1"/>
    <row r="160" s="50" customFormat="1" ht="20" customHeight="1"/>
    <row r="161" s="50" customFormat="1" ht="20" customHeight="1"/>
    <row r="162" s="50" customFormat="1" ht="20" customHeight="1"/>
    <row r="163" s="50" customFormat="1" ht="20" customHeight="1"/>
    <row r="164" s="50" customFormat="1" ht="20" customHeight="1"/>
    <row r="165" s="50" customFormat="1" ht="20" customHeight="1"/>
    <row r="166" s="50" customFormat="1" ht="20" customHeight="1"/>
    <row r="167" s="50" customFormat="1" ht="20" customHeight="1"/>
    <row r="168" s="50" customFormat="1" ht="20" customHeight="1"/>
    <row r="169" s="50" customFormat="1" ht="20" customHeight="1"/>
    <row r="170" s="50" customFormat="1" ht="20" customHeight="1"/>
    <row r="171" s="50" customFormat="1" ht="20" customHeight="1"/>
    <row r="172" s="50" customFormat="1" ht="20" customHeight="1"/>
    <row r="173" s="50" customFormat="1" ht="20" customHeight="1"/>
    <row r="174" s="50" customFormat="1" ht="20" customHeight="1"/>
    <row r="175" s="50" customFormat="1" ht="20" customHeight="1"/>
    <row r="176" s="50" customFormat="1" ht="20" customHeight="1"/>
    <row r="177" s="50" customFormat="1" ht="20" customHeight="1"/>
    <row r="178" s="50" customFormat="1" ht="20" customHeight="1"/>
    <row r="179" s="50" customFormat="1" ht="20" customHeight="1"/>
    <row r="180" s="50" customFormat="1" ht="20" customHeight="1"/>
    <row r="181" s="50" customFormat="1" ht="20" customHeight="1"/>
    <row r="182" s="50" customFormat="1" ht="20" customHeight="1"/>
    <row r="183" s="50" customFormat="1" ht="20" customHeight="1"/>
    <row r="184" s="50" customFormat="1" ht="20" customHeight="1"/>
    <row r="185" s="50" customFormat="1" ht="20" customHeight="1"/>
    <row r="186" s="50" customFormat="1" ht="20" customHeight="1"/>
    <row r="187" s="50" customFormat="1" ht="20" customHeight="1"/>
    <row r="188" s="50" customFormat="1" ht="20" customHeight="1"/>
    <row r="189" s="50" customFormat="1" ht="20" customHeight="1"/>
    <row r="190" s="50" customFormat="1" ht="20" customHeight="1"/>
    <row r="191" s="50" customFormat="1" ht="20" customHeight="1"/>
    <row r="192" s="50" customFormat="1" ht="20" customHeight="1"/>
    <row r="193" s="50" customFormat="1" ht="20" customHeight="1"/>
    <row r="194" s="50" customFormat="1" ht="20" customHeight="1"/>
    <row r="195" s="50" customFormat="1" ht="20" customHeight="1"/>
    <row r="196" s="50" customFormat="1" ht="20" customHeight="1"/>
    <row r="197" s="50" customFormat="1" ht="20" customHeight="1"/>
    <row r="198" s="50" customFormat="1" ht="20" customHeight="1"/>
    <row r="199" s="50" customFormat="1" ht="20" customHeight="1"/>
    <row r="200" s="50" customFormat="1" ht="20" customHeight="1"/>
    <row r="201" s="50" customFormat="1" ht="20" customHeight="1"/>
    <row r="202" s="50" customFormat="1" ht="20" customHeight="1"/>
    <row r="203" s="50" customFormat="1" ht="20" customHeight="1"/>
    <row r="204" s="50" customFormat="1" ht="20" customHeight="1"/>
    <row r="205" s="50" customFormat="1" ht="20" customHeight="1"/>
    <row r="206" s="50" customFormat="1" ht="20" customHeight="1"/>
    <row r="207" s="50" customFormat="1" ht="20" customHeight="1"/>
    <row r="208" s="50" customFormat="1" ht="20" customHeight="1"/>
    <row r="209" s="50" customFormat="1" ht="20" customHeight="1"/>
    <row r="210" s="50" customFormat="1" ht="20" customHeight="1"/>
    <row r="211" s="50" customFormat="1" ht="20" customHeight="1"/>
    <row r="212" s="50" customFormat="1" ht="20" customHeight="1"/>
    <row r="213" s="50" customFormat="1" ht="20" customHeight="1"/>
    <row r="214" s="50" customFormat="1" ht="20" customHeight="1"/>
    <row r="215" s="50" customFormat="1" ht="20" customHeight="1"/>
    <row r="216" s="50" customFormat="1" ht="20" customHeight="1"/>
    <row r="217" s="50" customFormat="1" ht="20" customHeight="1"/>
    <row r="218" s="50" customFormat="1" ht="20" customHeight="1"/>
    <row r="219" s="50" customFormat="1" ht="20" customHeight="1"/>
    <row r="220" s="50" customFormat="1" ht="20" customHeight="1"/>
    <row r="221" s="50" customFormat="1" ht="20" customHeight="1"/>
    <row r="222" s="50" customFormat="1" ht="20" customHeight="1"/>
    <row r="223" s="50" customFormat="1" ht="20" customHeight="1"/>
    <row r="224" s="50" customFormat="1" ht="20" customHeight="1"/>
    <row r="225" s="50" customFormat="1" ht="20" customHeight="1"/>
    <row r="226" s="50" customFormat="1" ht="20" customHeight="1"/>
    <row r="227" s="50" customFormat="1" ht="20" customHeight="1"/>
    <row r="228" s="50" customFormat="1" ht="20" customHeight="1"/>
    <row r="229" s="50" customFormat="1" ht="20" customHeight="1"/>
    <row r="230" s="50" customFormat="1" ht="20" customHeight="1"/>
    <row r="231" s="50" customFormat="1" ht="20" customHeight="1"/>
    <row r="232" s="50" customFormat="1" ht="20" customHeight="1"/>
    <row r="233" s="50" customFormat="1" ht="20" customHeight="1"/>
    <row r="234" s="50" customFormat="1" ht="20" customHeight="1"/>
    <row r="235" s="50" customFormat="1" ht="20" customHeight="1"/>
    <row r="236" s="50" customFormat="1" ht="20" customHeight="1"/>
    <row r="237" s="50" customFormat="1" ht="20" customHeight="1"/>
    <row r="238" s="50" customFormat="1" ht="20" customHeight="1"/>
    <row r="239" s="50" customFormat="1" ht="20" customHeight="1"/>
    <row r="240" s="50" customFormat="1" ht="20" customHeight="1"/>
    <row r="241" s="50" customFormat="1" ht="20" customHeight="1"/>
    <row r="242" s="50" customFormat="1" ht="20" customHeight="1"/>
    <row r="243" s="50" customFormat="1" ht="20" customHeight="1"/>
    <row r="244" s="50" customFormat="1" ht="20" customHeight="1"/>
    <row r="245" s="50" customFormat="1" ht="20" customHeight="1"/>
    <row r="246" s="50" customFormat="1" ht="20" customHeight="1"/>
    <row r="247" s="50" customFormat="1" ht="20" customHeight="1"/>
    <row r="248" s="50" customFormat="1" ht="20" customHeight="1"/>
    <row r="249" s="50" customFormat="1" ht="20" customHeight="1"/>
    <row r="250" s="50" customFormat="1" ht="20" customHeight="1"/>
    <row r="251" s="50" customFormat="1" ht="20" customHeight="1"/>
    <row r="252" s="50" customFormat="1" ht="20" customHeight="1"/>
    <row r="253" s="50" customFormat="1" ht="20" customHeight="1"/>
    <row r="254" s="50" customFormat="1" ht="20" customHeight="1"/>
    <row r="255" s="50" customFormat="1" ht="20" customHeight="1"/>
    <row r="256" s="50" customFormat="1" ht="20" customHeight="1"/>
    <row r="257" s="50" customFormat="1" ht="20" customHeight="1"/>
    <row r="258" s="50" customFormat="1" ht="20" customHeight="1"/>
    <row r="259" s="50" customFormat="1" ht="20" customHeight="1"/>
    <row r="260" s="50" customFormat="1" ht="20" customHeight="1"/>
    <row r="261" s="50" customFormat="1" ht="20" customHeight="1"/>
    <row r="262" s="50" customFormat="1" ht="20" customHeight="1"/>
    <row r="263" s="50" customFormat="1" ht="20" customHeight="1"/>
    <row r="264" s="50" customFormat="1" ht="20" customHeight="1"/>
    <row r="265" s="50" customFormat="1" ht="20" customHeight="1"/>
    <row r="266" s="50" customFormat="1" ht="20" customHeight="1"/>
    <row r="267" s="50" customFormat="1" ht="20" customHeight="1"/>
    <row r="268" s="50" customFormat="1" ht="20" customHeight="1"/>
    <row r="269" s="50" customFormat="1" ht="20" customHeight="1"/>
    <row r="270" s="50" customFormat="1" ht="20" customHeight="1"/>
    <row r="271" s="50" customFormat="1" ht="20" customHeight="1"/>
    <row r="272" s="50" customFormat="1" ht="20" customHeight="1"/>
    <row r="273" s="50" customFormat="1" ht="20" customHeight="1"/>
    <row r="274" s="50" customFormat="1" ht="20" customHeight="1"/>
    <row r="275" s="50" customFormat="1" ht="20" customHeight="1"/>
    <row r="276" s="50" customFormat="1" ht="20" customHeight="1"/>
    <row r="277" s="50" customFormat="1" ht="20" customHeight="1"/>
    <row r="278" s="50" customFormat="1" ht="20" customHeight="1"/>
    <row r="279" s="50" customFormat="1" ht="20" customHeight="1"/>
    <row r="280" s="50" customFormat="1" ht="20" customHeight="1"/>
    <row r="281" s="50" customFormat="1" ht="20" customHeight="1"/>
  </sheetData>
  <sheetProtection algorithmName="SHA-512" hashValue="1VqKUz561/8ogs1r74Hub2QUHUL71ew7/FPJDn8l/P+rWRFkN90CuZ1az2kDSIMC7nTWwazgkfjtXhfMWt5OAw==" saltValue="ktLdH2foJ1C4ZpqhOsngDQ==" spinCount="100000" sheet="1" objects="1" scenarios="1" selectLockedCells="1" selectUnlockedCells="1"/>
  <conditionalFormatting sqref="F20:EI91 G19:EI19">
    <cfRule type="containsBlanks" dxfId="13" priority="8">
      <formula>LEN(TRIM(F19))=0</formula>
    </cfRule>
  </conditionalFormatting>
  <conditionalFormatting sqref="G19:EI19 F20:EI91">
    <cfRule type="cellIs" dxfId="12" priority="9" operator="equal">
      <formula>0</formula>
    </cfRule>
    <cfRule type="cellIs" dxfId="11" priority="10" operator="greaterThanOrEqual">
      <formula>4.5</formula>
    </cfRule>
    <cfRule type="cellIs" dxfId="10" priority="11" operator="greaterThanOrEqual">
      <formula>3.5</formula>
    </cfRule>
    <cfRule type="cellIs" dxfId="9" priority="12" operator="greaterThanOrEqual">
      <formula>2.5</formula>
    </cfRule>
    <cfRule type="cellIs" dxfId="8" priority="13" operator="greaterThanOrEqual">
      <formula>1.5</formula>
    </cfRule>
    <cfRule type="cellIs" dxfId="7" priority="14" operator="lessThan">
      <formula>1.5</formula>
    </cfRule>
  </conditionalFormatting>
  <conditionalFormatting sqref="AU63 DT63">
    <cfRule type="containsBlanks" dxfId="6" priority="1">
      <formula>LEN(TRIM(AU63))=0</formula>
    </cfRule>
    <cfRule type="cellIs" dxfId="5" priority="2" operator="equal">
      <formula>0</formula>
    </cfRule>
    <cfRule type="cellIs" dxfId="4" priority="3" operator="greaterThanOrEqual">
      <formula>4.5</formula>
    </cfRule>
    <cfRule type="cellIs" dxfId="3" priority="4" operator="greaterThanOrEqual">
      <formula>3.5</formula>
    </cfRule>
    <cfRule type="cellIs" dxfId="2" priority="5" operator="greaterThanOrEqual">
      <formula>2.5</formula>
    </cfRule>
    <cfRule type="cellIs" dxfId="1" priority="6" operator="greaterThanOrEqual">
      <formula>1.5</formula>
    </cfRule>
    <cfRule type="cellIs" dxfId="0" priority="7" operator="lessThan">
      <formula>1.5</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D3609-DACA-2244-BDB4-180984ED61B7}">
  <dimension ref="B1:R1000"/>
  <sheetViews>
    <sheetView workbookViewId="0">
      <selection activeCell="N46" sqref="N46"/>
    </sheetView>
  </sheetViews>
  <sheetFormatPr baseColWidth="10" defaultColWidth="12.6640625" defaultRowHeight="15" customHeight="1"/>
  <cols>
    <col min="1" max="1" width="8.6640625" customWidth="1"/>
    <col min="2" max="2" width="18.1640625" customWidth="1"/>
    <col min="3" max="3" width="13.1640625" customWidth="1"/>
    <col min="4" max="5" width="8.6640625" customWidth="1"/>
    <col min="6" max="6" width="18.6640625" customWidth="1"/>
    <col min="7" max="7" width="12.1640625" customWidth="1"/>
    <col min="8" max="26" width="8.6640625" customWidth="1"/>
  </cols>
  <sheetData>
    <row r="1" spans="2:18" ht="12.75" customHeight="1">
      <c r="B1" s="205" t="s">
        <v>153</v>
      </c>
      <c r="C1" s="184"/>
      <c r="F1" s="205" t="s">
        <v>154</v>
      </c>
      <c r="G1" s="184"/>
    </row>
    <row r="2" spans="2:18" ht="21" customHeight="1">
      <c r="B2" s="6" t="s">
        <v>155</v>
      </c>
      <c r="C2" s="5" t="s">
        <v>156</v>
      </c>
      <c r="F2" s="6" t="s">
        <v>155</v>
      </c>
      <c r="G2" s="5" t="s">
        <v>156</v>
      </c>
      <c r="R2" s="51"/>
    </row>
    <row r="3" spans="2:18" ht="18" customHeight="1">
      <c r="B3" s="7" t="s">
        <v>157</v>
      </c>
      <c r="C3" s="8">
        <f>results_project_reev!B11</f>
        <v>0</v>
      </c>
      <c r="F3" s="7" t="s">
        <v>158</v>
      </c>
      <c r="G3" s="8">
        <f>results_project_reev!B7</f>
        <v>0</v>
      </c>
      <c r="R3" s="51"/>
    </row>
    <row r="4" spans="2:18" ht="18" customHeight="1">
      <c r="B4" s="7" t="s">
        <v>159</v>
      </c>
      <c r="C4" s="8">
        <f>results_project_reev!B12</f>
        <v>0</v>
      </c>
      <c r="F4" s="7" t="s">
        <v>160</v>
      </c>
      <c r="G4" s="8">
        <f>results_project_reev!B2</f>
        <v>0</v>
      </c>
      <c r="R4" s="51"/>
    </row>
    <row r="5" spans="2:18" ht="12" customHeight="1">
      <c r="B5" s="7" t="s">
        <v>161</v>
      </c>
      <c r="C5" s="8">
        <f>results_project_reev!B13</f>
        <v>0</v>
      </c>
      <c r="F5" s="7" t="s">
        <v>162</v>
      </c>
      <c r="G5" s="8">
        <f>results_project_reev!B3</f>
        <v>0</v>
      </c>
      <c r="R5" s="51"/>
    </row>
    <row r="6" spans="2:18" ht="13.5" customHeight="1">
      <c r="B6" s="7" t="s">
        <v>163</v>
      </c>
      <c r="C6" s="8">
        <f>results_project_reev!B14</f>
        <v>0</v>
      </c>
      <c r="F6" s="7" t="s">
        <v>164</v>
      </c>
      <c r="G6" s="8">
        <f>results_project_reev!B4</f>
        <v>0</v>
      </c>
      <c r="R6" s="51"/>
    </row>
    <row r="7" spans="2:18" ht="13.5" customHeight="1">
      <c r="B7" s="7" t="s">
        <v>165</v>
      </c>
      <c r="C7" s="8">
        <f>results_project_reev!B15</f>
        <v>0</v>
      </c>
      <c r="F7" s="7" t="s">
        <v>166</v>
      </c>
      <c r="G7" s="8">
        <f>results_project_reev!B5</f>
        <v>0</v>
      </c>
      <c r="R7" s="51"/>
    </row>
    <row r="8" spans="2:18" ht="13.5" customHeight="1">
      <c r="B8" s="7" t="s">
        <v>167</v>
      </c>
      <c r="C8" s="8">
        <f>results_project_reev!B16</f>
        <v>0</v>
      </c>
      <c r="F8" s="7"/>
      <c r="G8" s="8">
        <f>('Project Scorecard'!H26*'Project Scorecard'!H25+'Project Scorecard'!I26*'Project Scorecard'!I25+'Project Scorecard'!J26*'Project Scorecard'!J25)/100</f>
        <v>0</v>
      </c>
      <c r="R8" s="51"/>
    </row>
    <row r="9" spans="2:18" ht="13.5" customHeight="1">
      <c r="B9" s="7" t="s">
        <v>168</v>
      </c>
      <c r="C9" s="8">
        <f>results_project_reev!B17</f>
        <v>0</v>
      </c>
      <c r="F9" s="7" t="s">
        <v>169</v>
      </c>
      <c r="G9" s="8">
        <f>results_project_reev!B6</f>
        <v>0</v>
      </c>
      <c r="R9" s="51"/>
    </row>
    <row r="10" spans="2:18" ht="13.5" customHeight="1">
      <c r="B10" s="7" t="s">
        <v>170</v>
      </c>
      <c r="C10" s="8">
        <f>results_project_reev!B18</f>
        <v>0</v>
      </c>
      <c r="F10" s="7" t="s">
        <v>171</v>
      </c>
      <c r="G10" s="8">
        <f>results_project_reev!B8</f>
        <v>0</v>
      </c>
      <c r="R10" s="50"/>
    </row>
    <row r="11" spans="2:18" ht="13.5" customHeight="1">
      <c r="B11" s="7" t="s">
        <v>172</v>
      </c>
      <c r="C11" s="8">
        <f>results_project_reev!B19</f>
        <v>0</v>
      </c>
      <c r="F11" s="7" t="s">
        <v>173</v>
      </c>
      <c r="G11" s="8">
        <f>results_project_reev!B9</f>
        <v>0</v>
      </c>
      <c r="R11" s="51"/>
    </row>
    <row r="12" spans="2:18" ht="12.75" customHeight="1">
      <c r="R12" s="51"/>
    </row>
    <row r="13" spans="2:18" ht="12.75" customHeight="1">
      <c r="R13" s="51"/>
    </row>
    <row r="14" spans="2:18" ht="12.75" customHeight="1">
      <c r="R14" s="51"/>
    </row>
    <row r="15" spans="2:18" ht="12.75" customHeight="1">
      <c r="R15" s="51"/>
    </row>
    <row r="16" spans="2:18" ht="12.75" customHeight="1">
      <c r="R16" s="51"/>
    </row>
    <row r="17" spans="18:18" ht="12.75" customHeight="1">
      <c r="R17" s="51"/>
    </row>
    <row r="18" spans="18:18" ht="12.75" customHeight="1">
      <c r="R18" s="51"/>
    </row>
    <row r="19" spans="18:18" ht="12.75" customHeight="1">
      <c r="R19" s="51"/>
    </row>
    <row r="20" spans="18:18" ht="12.75" customHeight="1"/>
    <row r="21" spans="18:18" ht="12.75" customHeight="1"/>
    <row r="22" spans="18:18" ht="12.75" customHeight="1"/>
    <row r="23" spans="18:18" ht="12.75" customHeight="1"/>
    <row r="24" spans="18:18" ht="12.75" customHeight="1"/>
    <row r="25" spans="18:18" ht="12.75" customHeight="1"/>
    <row r="26" spans="18:18" ht="12.75" customHeight="1"/>
    <row r="27" spans="18:18" ht="12.75" customHeight="1"/>
    <row r="28" spans="18:18" ht="12.75" customHeight="1"/>
    <row r="29" spans="18:18" ht="12.75" customHeight="1"/>
    <row r="30" spans="18:18" ht="12.75" customHeight="1"/>
    <row r="31" spans="18:18" ht="12.75" customHeight="1"/>
    <row r="32" spans="18:18"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sheetProtection algorithmName="SHA-512" hashValue="e01x3J/IaCTqbT46bsQHch1mru3G2u/CTOKzmbzJ2C7u93gV2m6AAC7C1YyhZK5ht7jvydIWBnIn7G1fbomS/w==" saltValue="g7bk5lpQozPMsmFPHNRP9A==" spinCount="100000" sheet="1" objects="1" scenarios="1" selectLockedCells="1" selectUnlockedCells="1"/>
  <mergeCells count="2">
    <mergeCell ref="B1:C1"/>
    <mergeCell ref="F1:G1"/>
  </mergeCells>
  <pageMargins left="0.7" right="0.7" top="0.75" bottom="0.75" header="0" footer="0"/>
  <pageSetup orientation="landscape"/>
  <headerFooter>
    <oddFooter>&amp;C_x000D_&amp;1#&amp;"Calibri"&amp;10&amp;K29CF00 C2 - COLAS GROUP INTERNAL: Employees and partners who need to know.</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1000"/>
  <sheetViews>
    <sheetView workbookViewId="0"/>
  </sheetViews>
  <sheetFormatPr baseColWidth="10" defaultColWidth="12.6640625" defaultRowHeight="15" customHeight="1"/>
  <cols>
    <col min="1" max="1" width="8.6640625" customWidth="1"/>
    <col min="2" max="2" width="18.1640625" customWidth="1"/>
    <col min="3" max="3" width="13.1640625" customWidth="1"/>
    <col min="4" max="5" width="8.6640625" customWidth="1"/>
    <col min="6" max="6" width="18.6640625" customWidth="1"/>
    <col min="7" max="7" width="12.1640625" customWidth="1"/>
    <col min="8" max="26" width="8.6640625" customWidth="1"/>
  </cols>
  <sheetData>
    <row r="1" spans="2:7" ht="12.75" customHeight="1">
      <c r="B1" s="205" t="s">
        <v>153</v>
      </c>
      <c r="C1" s="184"/>
      <c r="F1" s="205" t="s">
        <v>154</v>
      </c>
      <c r="G1" s="184"/>
    </row>
    <row r="2" spans="2:7" ht="21" customHeight="1">
      <c r="B2" s="6" t="s">
        <v>155</v>
      </c>
      <c r="C2" s="5" t="s">
        <v>156</v>
      </c>
      <c r="F2" s="6" t="s">
        <v>155</v>
      </c>
      <c r="G2" s="5" t="s">
        <v>156</v>
      </c>
    </row>
    <row r="3" spans="2:7" ht="18" customHeight="1">
      <c r="B3" s="7" t="s">
        <v>157</v>
      </c>
      <c r="C3" s="8">
        <f>'Project Scorecard'!$E$195</f>
        <v>0</v>
      </c>
      <c r="F3" s="7" t="s">
        <v>158</v>
      </c>
      <c r="G3" s="8">
        <f>'Project Scorecard'!$E$148</f>
        <v>0</v>
      </c>
    </row>
    <row r="4" spans="2:7" ht="18" customHeight="1">
      <c r="B4" s="7" t="s">
        <v>159</v>
      </c>
      <c r="C4" s="8">
        <f>'Project Scorecard'!$F$219</f>
        <v>0</v>
      </c>
      <c r="F4" s="7" t="s">
        <v>160</v>
      </c>
      <c r="G4" s="8">
        <f>'Project Scorecard'!$G$7</f>
        <v>0</v>
      </c>
    </row>
    <row r="5" spans="2:7" ht="12" customHeight="1">
      <c r="B5" s="7" t="s">
        <v>161</v>
      </c>
      <c r="C5" s="8">
        <f>'Project Scorecard'!$H$244</f>
        <v>0</v>
      </c>
      <c r="F5" s="7" t="s">
        <v>162</v>
      </c>
      <c r="G5" s="8">
        <f>'Project Scorecard'!$E$31</f>
        <v>0</v>
      </c>
    </row>
    <row r="6" spans="2:7" ht="13.5" customHeight="1">
      <c r="B6" s="7" t="s">
        <v>163</v>
      </c>
      <c r="C6" s="8">
        <f>'Project Scorecard'!$F$267</f>
        <v>0</v>
      </c>
      <c r="F6" s="7" t="s">
        <v>164</v>
      </c>
      <c r="G6" s="8">
        <f>'Project Scorecard'!$E$55</f>
        <v>0</v>
      </c>
    </row>
    <row r="7" spans="2:7" ht="13.5" customHeight="1">
      <c r="B7" s="7" t="s">
        <v>165</v>
      </c>
      <c r="C7" s="8">
        <f>'Project Scorecard'!$F$290</f>
        <v>0</v>
      </c>
      <c r="F7" s="7" t="s">
        <v>166</v>
      </c>
      <c r="G7" s="8">
        <f>'Project Scorecard'!$E$79</f>
        <v>0</v>
      </c>
    </row>
    <row r="8" spans="2:7" ht="13.5" customHeight="1">
      <c r="B8" s="7" t="s">
        <v>167</v>
      </c>
      <c r="C8" s="8">
        <f>'Project Scorecard'!$E$313</f>
        <v>0</v>
      </c>
      <c r="F8" s="7"/>
      <c r="G8" s="8">
        <f>('Project Scorecard'!H26*'Project Scorecard'!H25+'Project Scorecard'!I26*'Project Scorecard'!I25+'Project Scorecard'!J26*'Project Scorecard'!J25)/100</f>
        <v>0</v>
      </c>
    </row>
    <row r="9" spans="2:7" ht="13.5" customHeight="1">
      <c r="B9" s="7" t="s">
        <v>168</v>
      </c>
      <c r="C9" s="8">
        <f>'Project Scorecard'!$F$384</f>
        <v>0</v>
      </c>
      <c r="F9" s="7" t="s">
        <v>169</v>
      </c>
      <c r="G9" s="8">
        <f>'Project Scorecard'!$E$125</f>
        <v>0</v>
      </c>
    </row>
    <row r="10" spans="2:7" ht="13.5" customHeight="1">
      <c r="B10" s="7" t="s">
        <v>170</v>
      </c>
      <c r="C10" s="8">
        <f>'Project Scorecard'!$F$360</f>
        <v>0</v>
      </c>
      <c r="F10" s="7" t="s">
        <v>171</v>
      </c>
      <c r="G10" s="8">
        <f>'Project Scorecard'!$G$172</f>
        <v>0</v>
      </c>
    </row>
    <row r="11" spans="2:7" ht="13.5" customHeight="1">
      <c r="B11" s="7" t="s">
        <v>172</v>
      </c>
      <c r="C11" s="8">
        <f>'Project Scorecard'!$E$337</f>
        <v>0</v>
      </c>
      <c r="F11" s="7" t="s">
        <v>173</v>
      </c>
      <c r="G11" s="8">
        <f>'Project Scorecard'!$E$102</f>
        <v>0</v>
      </c>
    </row>
    <row r="12" spans="2:7" ht="12.75" customHeight="1"/>
    <row r="13" spans="2:7" ht="12.75" customHeight="1"/>
    <row r="14" spans="2:7" ht="12.75" customHeight="1"/>
    <row r="15" spans="2:7" ht="12.75" customHeight="1"/>
    <row r="16" spans="2:7"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
    <mergeCell ref="B1:C1"/>
    <mergeCell ref="F1:G1"/>
  </mergeCells>
  <pageMargins left="0.7" right="0.7" top="0.75" bottom="0.75" header="0" footer="0"/>
  <pageSetup orientation="landscape"/>
  <headerFooter>
    <oddFooter>&amp;C_x000D_&amp;1#&amp;"Calibri"&amp;10&amp;K29CF00 C2 - COLAS GROUP INTERNAL: Employees and partners who need to know.</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1D94A-3639-AC46-BB2A-C549C81F8924}">
  <sheetPr>
    <outlinePr summaryBelow="0" summaryRight="0"/>
  </sheetPr>
  <dimension ref="A1:N1000"/>
  <sheetViews>
    <sheetView workbookViewId="0">
      <selection activeCell="M3" sqref="M3"/>
    </sheetView>
  </sheetViews>
  <sheetFormatPr baseColWidth="10" defaultColWidth="12.6640625" defaultRowHeight="15" customHeight="1"/>
  <cols>
    <col min="1" max="2" width="15.1640625" customWidth="1"/>
    <col min="3" max="3" width="20.6640625" customWidth="1"/>
    <col min="4" max="4" width="14.1640625" customWidth="1"/>
    <col min="5" max="5" width="25.6640625" customWidth="1"/>
    <col min="6" max="6" width="27.6640625" customWidth="1"/>
    <col min="7" max="7" width="15.6640625" customWidth="1"/>
    <col min="8" max="8" width="11.6640625" customWidth="1"/>
    <col min="9" max="9" width="20.33203125" customWidth="1"/>
    <col min="10" max="10" width="13.83203125" bestFit="1" customWidth="1"/>
    <col min="11" max="11" width="14.33203125" customWidth="1"/>
  </cols>
  <sheetData>
    <row r="1" spans="1:14" ht="15.75" customHeight="1">
      <c r="A1" s="206" t="s">
        <v>174</v>
      </c>
      <c r="B1" s="144"/>
      <c r="C1" s="144"/>
      <c r="D1" s="144"/>
      <c r="E1" s="144"/>
      <c r="G1" s="206" t="s">
        <v>175</v>
      </c>
      <c r="H1" s="144"/>
      <c r="I1" s="144"/>
      <c r="J1" s="144"/>
      <c r="N1" s="9"/>
    </row>
    <row r="2" spans="1:14" ht="15.75" customHeight="1">
      <c r="B2" s="10" t="s">
        <v>176</v>
      </c>
      <c r="C2" s="11" t="s">
        <v>155</v>
      </c>
      <c r="D2" s="12" t="s">
        <v>1</v>
      </c>
      <c r="E2" s="12" t="s">
        <v>2</v>
      </c>
      <c r="F2" s="13"/>
      <c r="G2" s="14" t="s">
        <v>176</v>
      </c>
      <c r="H2" s="15" t="s">
        <v>155</v>
      </c>
      <c r="I2" s="10" t="s">
        <v>1</v>
      </c>
      <c r="J2" s="16" t="s">
        <v>2</v>
      </c>
    </row>
    <row r="3" spans="1:14" ht="25.5" customHeight="1">
      <c r="B3" s="17">
        <f t="shared" ref="B3:B11" si="0">IF(D3&gt;=2.5,(D3-E3),5)</f>
        <v>5</v>
      </c>
      <c r="C3" s="18" t="s">
        <v>157</v>
      </c>
      <c r="D3" s="17">
        <f>results_strategic_ambition!B12</f>
        <v>0</v>
      </c>
      <c r="E3" s="17">
        <f>results_strategic_ambition!C12</f>
        <v>0</v>
      </c>
      <c r="F3" s="2"/>
      <c r="G3" s="19">
        <f t="shared" ref="G3:G11" si="1">IF(I3&gt;=2.5,(I3-J3),5)</f>
        <v>5</v>
      </c>
      <c r="H3" s="20" t="s">
        <v>158</v>
      </c>
      <c r="I3" s="17">
        <f>results_strategic_ambition!B8</f>
        <v>0</v>
      </c>
      <c r="J3" s="17">
        <f>results_strategic_ambition!C8</f>
        <v>0</v>
      </c>
    </row>
    <row r="4" spans="1:14" ht="12" customHeight="1">
      <c r="B4" s="17">
        <f t="shared" si="0"/>
        <v>5</v>
      </c>
      <c r="C4" s="18" t="s">
        <v>159</v>
      </c>
      <c r="D4" s="17">
        <f>results_strategic_ambition!B13</f>
        <v>0</v>
      </c>
      <c r="E4" s="17">
        <f>results_strategic_ambition!C13</f>
        <v>0</v>
      </c>
      <c r="F4" s="2"/>
      <c r="G4" s="19">
        <f t="shared" si="1"/>
        <v>5</v>
      </c>
      <c r="H4" s="20" t="s">
        <v>160</v>
      </c>
      <c r="I4" s="17">
        <f>results_strategic_ambition!B2</f>
        <v>0</v>
      </c>
      <c r="J4" s="17">
        <f>results_strategic_ambition!C2</f>
        <v>0</v>
      </c>
    </row>
    <row r="5" spans="1:14" ht="12" customHeight="1">
      <c r="B5" s="17">
        <f t="shared" si="0"/>
        <v>5</v>
      </c>
      <c r="C5" s="21" t="s">
        <v>161</v>
      </c>
      <c r="D5" s="17">
        <f>results_strategic_ambition!B14</f>
        <v>0</v>
      </c>
      <c r="E5" s="17">
        <f>results_strategic_ambition!C14</f>
        <v>0</v>
      </c>
      <c r="F5" s="2"/>
      <c r="G5" s="19">
        <f t="shared" si="1"/>
        <v>5</v>
      </c>
      <c r="H5" s="22" t="s">
        <v>162</v>
      </c>
      <c r="I5" s="17">
        <f>results_strategic_ambition!B3</f>
        <v>0</v>
      </c>
      <c r="J5" s="17">
        <f>results_strategic_ambition!C3</f>
        <v>0</v>
      </c>
    </row>
    <row r="6" spans="1:14" ht="15.75" customHeight="1">
      <c r="B6" s="17">
        <f t="shared" si="0"/>
        <v>5</v>
      </c>
      <c r="C6" s="18" t="s">
        <v>163</v>
      </c>
      <c r="D6" s="17">
        <f>results_strategic_ambition!B15</f>
        <v>0</v>
      </c>
      <c r="E6" s="17">
        <f>results_strategic_ambition!C15</f>
        <v>0</v>
      </c>
      <c r="F6" s="2"/>
      <c r="G6" s="19">
        <f t="shared" si="1"/>
        <v>5</v>
      </c>
      <c r="H6" s="20" t="s">
        <v>164</v>
      </c>
      <c r="I6" s="17">
        <f>results_strategic_ambition!B4</f>
        <v>0</v>
      </c>
      <c r="J6" s="17">
        <f>results_strategic_ambition!C4</f>
        <v>0</v>
      </c>
    </row>
    <row r="7" spans="1:14" ht="15.75" customHeight="1">
      <c r="B7" s="17">
        <f t="shared" si="0"/>
        <v>5</v>
      </c>
      <c r="C7" s="18" t="s">
        <v>165</v>
      </c>
      <c r="D7" s="17">
        <f>results_strategic_ambition!B16</f>
        <v>0</v>
      </c>
      <c r="E7" s="17">
        <f>results_strategic_ambition!C16</f>
        <v>0</v>
      </c>
      <c r="F7" s="2"/>
      <c r="G7" s="19">
        <f t="shared" si="1"/>
        <v>5</v>
      </c>
      <c r="H7" s="20" t="s">
        <v>166</v>
      </c>
      <c r="I7" s="17">
        <f>results_strategic_ambition!B5</f>
        <v>0</v>
      </c>
      <c r="J7" s="17">
        <f>results_strategic_ambition!C5</f>
        <v>0</v>
      </c>
    </row>
    <row r="8" spans="1:14" ht="15.75" customHeight="1">
      <c r="B8" s="17">
        <f t="shared" si="0"/>
        <v>5</v>
      </c>
      <c r="C8" s="18" t="s">
        <v>167</v>
      </c>
      <c r="D8" s="17">
        <f>results_strategic_ambition!B17</f>
        <v>0</v>
      </c>
      <c r="E8" s="17">
        <f>results_strategic_ambition!C17</f>
        <v>0</v>
      </c>
      <c r="F8" s="2"/>
      <c r="G8" s="19">
        <f t="shared" si="1"/>
        <v>5</v>
      </c>
      <c r="H8" s="20" t="s">
        <v>177</v>
      </c>
      <c r="I8" s="17">
        <f>results_strategic_ambition!B6</f>
        <v>0</v>
      </c>
      <c r="J8" s="17">
        <f>results_strategic_ambition!C6</f>
        <v>0</v>
      </c>
    </row>
    <row r="9" spans="1:14" ht="15.75" customHeight="1">
      <c r="B9" s="17">
        <f t="shared" si="0"/>
        <v>5</v>
      </c>
      <c r="C9" s="18" t="s">
        <v>168</v>
      </c>
      <c r="D9" s="17">
        <f>results_strategic_ambition!B18</f>
        <v>0</v>
      </c>
      <c r="E9" s="17">
        <f>results_strategic_ambition!C18</f>
        <v>0</v>
      </c>
      <c r="F9" s="2"/>
      <c r="G9" s="19">
        <f t="shared" si="1"/>
        <v>5</v>
      </c>
      <c r="H9" s="20" t="s">
        <v>169</v>
      </c>
      <c r="I9" s="17">
        <f>results_strategic_ambition!B7</f>
        <v>0</v>
      </c>
      <c r="J9" s="17">
        <f>results_strategic_ambition!C7</f>
        <v>0</v>
      </c>
    </row>
    <row r="10" spans="1:14" ht="15.75" customHeight="1">
      <c r="B10" s="17">
        <f t="shared" si="0"/>
        <v>5</v>
      </c>
      <c r="C10" s="18" t="s">
        <v>170</v>
      </c>
      <c r="D10" s="17">
        <f>results_strategic_ambition!B19</f>
        <v>0</v>
      </c>
      <c r="E10" s="17">
        <f>results_strategic_ambition!C19</f>
        <v>0</v>
      </c>
      <c r="F10" s="2"/>
      <c r="G10" s="23">
        <f t="shared" si="1"/>
        <v>5</v>
      </c>
      <c r="H10" s="20" t="s">
        <v>171</v>
      </c>
      <c r="I10" s="17">
        <f>results_strategic_ambition!B9</f>
        <v>0</v>
      </c>
      <c r="J10" s="17">
        <f>results_strategic_ambition!C9</f>
        <v>0</v>
      </c>
    </row>
    <row r="11" spans="1:14" ht="15.75" customHeight="1">
      <c r="B11" s="17">
        <f t="shared" si="0"/>
        <v>5</v>
      </c>
      <c r="C11" s="21" t="s">
        <v>172</v>
      </c>
      <c r="D11" s="17">
        <f>results_strategic_ambition!B20</f>
        <v>0</v>
      </c>
      <c r="E11" s="17">
        <f>results_strategic_ambition!C20</f>
        <v>0</v>
      </c>
      <c r="F11" s="2"/>
      <c r="G11" s="19">
        <f t="shared" si="1"/>
        <v>5</v>
      </c>
      <c r="H11" s="22" t="s">
        <v>173</v>
      </c>
      <c r="I11" s="17">
        <f>results_strategic_ambition!B10</f>
        <v>0</v>
      </c>
      <c r="J11" s="17">
        <f>results_strategic_ambition!C10</f>
        <v>0</v>
      </c>
    </row>
    <row r="12" spans="1:14" ht="15.75" customHeight="1">
      <c r="A12" s="24"/>
      <c r="B12" s="24"/>
      <c r="C12" s="24"/>
      <c r="I12" s="2"/>
    </row>
    <row r="13" spans="1:14" ht="15.75" customHeight="1">
      <c r="A13" s="24"/>
      <c r="B13" s="24"/>
      <c r="C13" s="25"/>
      <c r="D13" s="26"/>
      <c r="E13" s="27"/>
      <c r="I13" s="26"/>
      <c r="J13" s="26"/>
    </row>
    <row r="14" spans="1:14" ht="15.75" customHeight="1">
      <c r="A14" s="24"/>
      <c r="B14" s="24"/>
      <c r="C14" s="24"/>
      <c r="D14" s="2"/>
      <c r="E14" s="2"/>
      <c r="I14" s="2"/>
      <c r="J14" s="2"/>
    </row>
    <row r="15" spans="1:14" ht="15.75" customHeight="1">
      <c r="A15" s="24"/>
      <c r="B15" s="24"/>
      <c r="C15" s="24"/>
      <c r="D15" s="2"/>
      <c r="E15" s="2"/>
      <c r="I15" s="2"/>
      <c r="J15" s="2"/>
    </row>
    <row r="16" spans="1:14" ht="15.75" customHeight="1">
      <c r="A16" s="24"/>
      <c r="B16" s="24"/>
      <c r="C16" s="24"/>
      <c r="D16" s="2"/>
      <c r="E16" s="2"/>
      <c r="I16" s="2"/>
      <c r="J16" s="2"/>
    </row>
    <row r="17" spans="1:11" ht="15.75" customHeight="1">
      <c r="A17" s="24"/>
      <c r="B17" s="24"/>
      <c r="C17" s="24"/>
      <c r="D17" s="2"/>
      <c r="E17" s="2"/>
      <c r="I17" s="2"/>
      <c r="J17" s="2"/>
    </row>
    <row r="18" spans="1:11" ht="15.75" customHeight="1">
      <c r="A18" s="24"/>
      <c r="B18" s="24"/>
      <c r="C18" s="24"/>
      <c r="D18" s="2"/>
      <c r="E18" s="2"/>
      <c r="I18" s="2"/>
      <c r="J18" s="2"/>
    </row>
    <row r="19" spans="1:11" ht="15.75" customHeight="1">
      <c r="A19" s="24"/>
      <c r="B19" s="24"/>
      <c r="C19" s="24"/>
      <c r="D19" s="2"/>
      <c r="E19" s="2"/>
      <c r="I19" s="2"/>
      <c r="J19" s="2"/>
    </row>
    <row r="20" spans="1:11" ht="15.75" customHeight="1">
      <c r="A20" s="24"/>
      <c r="B20" s="24"/>
      <c r="C20" s="24"/>
      <c r="D20" s="2"/>
      <c r="E20" s="2"/>
      <c r="I20" s="2"/>
      <c r="J20" s="2"/>
    </row>
    <row r="21" spans="1:11" ht="15.75" customHeight="1">
      <c r="A21" s="24"/>
      <c r="B21" s="24"/>
      <c r="C21" s="24"/>
      <c r="D21" s="2"/>
      <c r="E21" s="2"/>
      <c r="I21" s="2"/>
      <c r="J21" s="2"/>
    </row>
    <row r="22" spans="1:11" ht="15.75" customHeight="1">
      <c r="A22" s="24"/>
      <c r="B22" s="24"/>
      <c r="C22" s="24"/>
      <c r="D22" s="2"/>
      <c r="E22" s="2"/>
      <c r="I22" s="2"/>
      <c r="J22" s="2"/>
    </row>
    <row r="23" spans="1:11" ht="15.75" customHeight="1">
      <c r="A23" s="24"/>
      <c r="B23" s="24"/>
      <c r="C23" s="24"/>
    </row>
    <row r="24" spans="1:11" ht="15.75" customHeight="1">
      <c r="A24" s="24"/>
      <c r="B24" s="24"/>
      <c r="C24" s="25"/>
      <c r="F24" s="4"/>
    </row>
    <row r="25" spans="1:11" ht="15.75" customHeight="1">
      <c r="A25" s="24"/>
      <c r="B25" s="24"/>
      <c r="C25" s="24"/>
      <c r="J25" s="28"/>
      <c r="K25" s="28"/>
    </row>
    <row r="26" spans="1:11" ht="15.75" customHeight="1">
      <c r="A26" s="24"/>
      <c r="B26" s="24"/>
      <c r="C26" s="24"/>
      <c r="J26" s="29"/>
      <c r="K26" s="29"/>
    </row>
    <row r="27" spans="1:11" ht="15.75" customHeight="1">
      <c r="A27" s="24"/>
      <c r="B27" s="24"/>
      <c r="C27" s="24"/>
      <c r="J27" s="29"/>
      <c r="K27" s="29"/>
    </row>
    <row r="28" spans="1:11" ht="15.75" customHeight="1">
      <c r="A28" s="24"/>
      <c r="B28" s="24"/>
      <c r="C28" s="24"/>
      <c r="J28" s="29"/>
      <c r="K28" s="29"/>
    </row>
    <row r="29" spans="1:11" ht="15.75" customHeight="1">
      <c r="A29" s="24"/>
      <c r="B29" s="24"/>
      <c r="C29" s="24"/>
      <c r="J29" s="29"/>
      <c r="K29" s="29"/>
    </row>
    <row r="30" spans="1:11" ht="15.75" customHeight="1">
      <c r="A30" s="24"/>
      <c r="B30" s="24"/>
      <c r="C30" s="24"/>
    </row>
    <row r="31" spans="1:11" ht="15.75" customHeight="1">
      <c r="A31" s="24"/>
      <c r="B31" s="24"/>
      <c r="C31" s="24"/>
    </row>
    <row r="32" spans="1:11" ht="15.75" customHeight="1">
      <c r="A32" s="24"/>
      <c r="B32" s="24"/>
      <c r="C32" s="24"/>
    </row>
    <row r="33" spans="1:3" ht="15.75" customHeight="1">
      <c r="A33" s="24"/>
      <c r="B33" s="24"/>
      <c r="C33" s="24"/>
    </row>
    <row r="34" spans="1:3" ht="15.75" customHeight="1">
      <c r="A34" s="24"/>
      <c r="B34" s="24"/>
      <c r="C34" s="24"/>
    </row>
    <row r="35" spans="1:3" ht="15.75" customHeight="1">
      <c r="A35" s="24"/>
      <c r="B35" s="24"/>
      <c r="C35" s="24"/>
    </row>
    <row r="36" spans="1:3" ht="15.75" customHeight="1">
      <c r="A36" s="24"/>
      <c r="B36" s="24"/>
      <c r="C36" s="24"/>
    </row>
    <row r="37" spans="1:3" ht="15.75" customHeight="1">
      <c r="A37" s="24"/>
      <c r="B37" s="24"/>
      <c r="C37" s="24"/>
    </row>
    <row r="38" spans="1:3" ht="15.75" customHeight="1">
      <c r="A38" s="24"/>
      <c r="B38" s="24"/>
      <c r="C38" s="24"/>
    </row>
    <row r="39" spans="1:3" ht="15.75" customHeight="1">
      <c r="A39" s="24"/>
      <c r="B39" s="24"/>
      <c r="C39" s="24"/>
    </row>
    <row r="40" spans="1:3" ht="15.75" customHeight="1">
      <c r="A40" s="24"/>
      <c r="B40" s="24"/>
      <c r="C40" s="24"/>
    </row>
    <row r="41" spans="1:3" ht="15.75" customHeight="1">
      <c r="A41" s="24"/>
      <c r="B41" s="24"/>
      <c r="C41" s="24"/>
    </row>
    <row r="42" spans="1:3" ht="15.75" customHeight="1">
      <c r="A42" s="24"/>
      <c r="B42" s="24"/>
      <c r="C42" s="24"/>
    </row>
    <row r="43" spans="1:3" ht="15.75" customHeight="1">
      <c r="A43" s="24"/>
      <c r="B43" s="24"/>
      <c r="C43" s="24"/>
    </row>
    <row r="44" spans="1:3" ht="15.75" customHeight="1">
      <c r="A44" s="24"/>
      <c r="B44" s="24"/>
      <c r="C44" s="24"/>
    </row>
    <row r="45" spans="1:3" ht="15.75" customHeight="1">
      <c r="A45" s="24"/>
      <c r="B45" s="24"/>
      <c r="C45" s="24"/>
    </row>
    <row r="46" spans="1:3" ht="15.75" customHeight="1">
      <c r="A46" s="24"/>
      <c r="B46" s="24"/>
      <c r="C46" s="24"/>
    </row>
    <row r="47" spans="1:3" ht="15.75" customHeight="1">
      <c r="A47" s="24"/>
      <c r="B47" s="24"/>
      <c r="C47" s="24"/>
    </row>
    <row r="48" spans="1:3" ht="15.75" customHeight="1">
      <c r="A48" s="24"/>
      <c r="B48" s="24"/>
      <c r="C48" s="24"/>
    </row>
    <row r="49" spans="1:3" ht="15.75" customHeight="1">
      <c r="A49" s="24"/>
      <c r="B49" s="24"/>
      <c r="C49" s="24"/>
    </row>
    <row r="50" spans="1:3" ht="15.75" customHeight="1">
      <c r="A50" s="24"/>
      <c r="B50" s="24"/>
      <c r="C50" s="24"/>
    </row>
    <row r="51" spans="1:3" ht="15.75" customHeight="1">
      <c r="A51" s="24"/>
      <c r="B51" s="24"/>
      <c r="C51" s="24"/>
    </row>
    <row r="52" spans="1:3" ht="15.75" customHeight="1">
      <c r="A52" s="24"/>
      <c r="B52" s="24"/>
      <c r="C52" s="24"/>
    </row>
    <row r="53" spans="1:3" ht="15.75" customHeight="1">
      <c r="A53" s="24"/>
      <c r="B53" s="24"/>
      <c r="C53" s="24"/>
    </row>
    <row r="54" spans="1:3" ht="15.75" customHeight="1">
      <c r="A54" s="24"/>
      <c r="B54" s="24"/>
      <c r="C54" s="24"/>
    </row>
    <row r="55" spans="1:3" ht="15.75" customHeight="1">
      <c r="A55" s="24"/>
      <c r="B55" s="24"/>
      <c r="C55" s="24"/>
    </row>
    <row r="56" spans="1:3" ht="15.75" customHeight="1">
      <c r="A56" s="24"/>
      <c r="B56" s="24"/>
      <c r="C56" s="24"/>
    </row>
    <row r="57" spans="1:3" ht="15.75" customHeight="1">
      <c r="A57" s="24"/>
      <c r="B57" s="24"/>
      <c r="C57" s="24"/>
    </row>
    <row r="58" spans="1:3" ht="15.75" customHeight="1">
      <c r="A58" s="24"/>
      <c r="B58" s="24"/>
      <c r="C58" s="24"/>
    </row>
    <row r="59" spans="1:3" ht="15.75" customHeight="1">
      <c r="A59" s="24"/>
      <c r="B59" s="24"/>
      <c r="C59" s="24"/>
    </row>
    <row r="60" spans="1:3" ht="15.75" customHeight="1">
      <c r="A60" s="24"/>
      <c r="B60" s="24"/>
      <c r="C60" s="24"/>
    </row>
    <row r="61" spans="1:3" ht="15.75" customHeight="1">
      <c r="A61" s="24"/>
      <c r="B61" s="24"/>
      <c r="C61" s="24"/>
    </row>
    <row r="62" spans="1:3" ht="15.75" customHeight="1">
      <c r="A62" s="24"/>
      <c r="B62" s="24"/>
      <c r="C62" s="24"/>
    </row>
    <row r="63" spans="1:3" ht="15.75" customHeight="1">
      <c r="A63" s="24"/>
      <c r="B63" s="24"/>
      <c r="C63" s="24"/>
    </row>
    <row r="64" spans="1:3" ht="15.75" customHeight="1">
      <c r="A64" s="24"/>
      <c r="B64" s="24"/>
      <c r="C64" s="24"/>
    </row>
    <row r="65" spans="1:3" ht="15.75" customHeight="1">
      <c r="A65" s="24"/>
      <c r="B65" s="24"/>
      <c r="C65" s="24"/>
    </row>
    <row r="66" spans="1:3" ht="15.75" customHeight="1">
      <c r="A66" s="24"/>
      <c r="B66" s="24"/>
      <c r="C66" s="24"/>
    </row>
    <row r="67" spans="1:3" ht="15.75" customHeight="1">
      <c r="A67" s="24"/>
      <c r="B67" s="24"/>
      <c r="C67" s="24"/>
    </row>
    <row r="68" spans="1:3" ht="15.75" customHeight="1">
      <c r="A68" s="24"/>
      <c r="B68" s="24"/>
      <c r="C68" s="24"/>
    </row>
    <row r="69" spans="1:3" ht="15.75" customHeight="1">
      <c r="A69" s="24"/>
      <c r="B69" s="24"/>
      <c r="C69" s="24"/>
    </row>
    <row r="70" spans="1:3" ht="15.75" customHeight="1">
      <c r="A70" s="24"/>
      <c r="B70" s="24"/>
      <c r="C70" s="24"/>
    </row>
    <row r="71" spans="1:3" ht="15.75" customHeight="1">
      <c r="A71" s="24"/>
      <c r="B71" s="24"/>
      <c r="C71" s="24"/>
    </row>
    <row r="72" spans="1:3" ht="15.75" customHeight="1">
      <c r="A72" s="24"/>
      <c r="B72" s="24"/>
      <c r="C72" s="24"/>
    </row>
    <row r="73" spans="1:3" ht="15.75" customHeight="1">
      <c r="A73" s="24"/>
      <c r="B73" s="24"/>
      <c r="C73" s="24"/>
    </row>
    <row r="74" spans="1:3" ht="15.75" customHeight="1">
      <c r="A74" s="24"/>
      <c r="B74" s="24"/>
      <c r="C74" s="24"/>
    </row>
    <row r="75" spans="1:3" ht="15.75" customHeight="1">
      <c r="A75" s="24"/>
      <c r="B75" s="24"/>
      <c r="C75" s="24"/>
    </row>
    <row r="76" spans="1:3" ht="15.75" customHeight="1">
      <c r="A76" s="24"/>
      <c r="B76" s="24"/>
      <c r="C76" s="24"/>
    </row>
    <row r="77" spans="1:3" ht="15.75" customHeight="1">
      <c r="A77" s="24"/>
      <c r="B77" s="24"/>
      <c r="C77" s="24"/>
    </row>
    <row r="78" spans="1:3" ht="15.75" customHeight="1">
      <c r="A78" s="24"/>
      <c r="B78" s="24"/>
      <c r="C78" s="24"/>
    </row>
    <row r="79" spans="1:3" ht="15.75" customHeight="1">
      <c r="A79" s="24"/>
      <c r="B79" s="24"/>
      <c r="C79" s="24"/>
    </row>
    <row r="80" spans="1:3" ht="15.75" customHeight="1">
      <c r="A80" s="24"/>
      <c r="B80" s="24"/>
      <c r="C80" s="24"/>
    </row>
    <row r="81" spans="1:3" ht="15.75" customHeight="1">
      <c r="A81" s="24"/>
      <c r="B81" s="24"/>
      <c r="C81" s="24"/>
    </row>
    <row r="82" spans="1:3" ht="15.75" customHeight="1">
      <c r="A82" s="24"/>
      <c r="B82" s="24"/>
      <c r="C82" s="24"/>
    </row>
    <row r="83" spans="1:3" ht="15.75" customHeight="1">
      <c r="A83" s="24"/>
      <c r="B83" s="24"/>
      <c r="C83" s="24"/>
    </row>
    <row r="84" spans="1:3" ht="15.75" customHeight="1">
      <c r="A84" s="24"/>
      <c r="B84" s="24"/>
      <c r="C84" s="24"/>
    </row>
    <row r="85" spans="1:3" ht="15.75" customHeight="1">
      <c r="A85" s="24"/>
      <c r="B85" s="24"/>
      <c r="C85" s="24"/>
    </row>
    <row r="86" spans="1:3" ht="15.75" customHeight="1">
      <c r="A86" s="24"/>
      <c r="B86" s="24"/>
      <c r="C86" s="24"/>
    </row>
    <row r="87" spans="1:3" ht="15.75" customHeight="1">
      <c r="A87" s="24"/>
      <c r="B87" s="24"/>
      <c r="C87" s="24"/>
    </row>
    <row r="88" spans="1:3" ht="15.75" customHeight="1">
      <c r="A88" s="24"/>
      <c r="B88" s="24"/>
      <c r="C88" s="24"/>
    </row>
    <row r="89" spans="1:3" ht="15.75" customHeight="1">
      <c r="A89" s="24"/>
      <c r="B89" s="24"/>
      <c r="C89" s="24"/>
    </row>
    <row r="90" spans="1:3" ht="15.75" customHeight="1">
      <c r="A90" s="24"/>
      <c r="B90" s="24"/>
      <c r="C90" s="24"/>
    </row>
    <row r="91" spans="1:3" ht="15.75" customHeight="1">
      <c r="A91" s="24"/>
      <c r="B91" s="24"/>
      <c r="C91" s="24"/>
    </row>
    <row r="92" spans="1:3" ht="15.75" customHeight="1">
      <c r="A92" s="24"/>
      <c r="B92" s="24"/>
      <c r="C92" s="24"/>
    </row>
    <row r="93" spans="1:3" ht="15.75" customHeight="1">
      <c r="A93" s="24"/>
      <c r="B93" s="24"/>
      <c r="C93" s="24"/>
    </row>
    <row r="94" spans="1:3" ht="15.75" customHeight="1">
      <c r="A94" s="24"/>
      <c r="B94" s="24"/>
      <c r="C94" s="24"/>
    </row>
    <row r="95" spans="1:3" ht="15.75" customHeight="1">
      <c r="A95" s="24"/>
      <c r="B95" s="24"/>
      <c r="C95" s="24"/>
    </row>
    <row r="96" spans="1:3" ht="15.75" customHeight="1">
      <c r="A96" s="24"/>
      <c r="B96" s="24"/>
      <c r="C96" s="24"/>
    </row>
    <row r="97" spans="1:3" ht="15.75" customHeight="1">
      <c r="A97" s="24"/>
      <c r="B97" s="24"/>
      <c r="C97" s="24"/>
    </row>
    <row r="98" spans="1:3" ht="15.75" customHeight="1">
      <c r="A98" s="24"/>
      <c r="B98" s="24"/>
      <c r="C98" s="24"/>
    </row>
    <row r="99" spans="1:3" ht="15.75" customHeight="1">
      <c r="A99" s="24"/>
      <c r="B99" s="24"/>
      <c r="C99" s="24"/>
    </row>
    <row r="100" spans="1:3" ht="15.75" customHeight="1">
      <c r="A100" s="24"/>
      <c r="B100" s="24"/>
      <c r="C100" s="24"/>
    </row>
    <row r="101" spans="1:3" ht="15.75" customHeight="1">
      <c r="A101" s="24"/>
      <c r="B101" s="24"/>
      <c r="C101" s="24"/>
    </row>
    <row r="102" spans="1:3" ht="15.75" customHeight="1">
      <c r="A102" s="24"/>
      <c r="B102" s="24"/>
      <c r="C102" s="24"/>
    </row>
    <row r="103" spans="1:3" ht="15.75" customHeight="1">
      <c r="A103" s="24"/>
      <c r="B103" s="24"/>
      <c r="C103" s="24"/>
    </row>
    <row r="104" spans="1:3" ht="15.75" customHeight="1">
      <c r="A104" s="24"/>
      <c r="B104" s="24"/>
      <c r="C104" s="24"/>
    </row>
    <row r="105" spans="1:3" ht="15.75" customHeight="1">
      <c r="A105" s="24"/>
      <c r="B105" s="24"/>
      <c r="C105" s="24"/>
    </row>
    <row r="106" spans="1:3" ht="15.75" customHeight="1">
      <c r="A106" s="24"/>
      <c r="B106" s="24"/>
      <c r="C106" s="24"/>
    </row>
    <row r="107" spans="1:3" ht="15.75" customHeight="1">
      <c r="A107" s="24"/>
      <c r="B107" s="24"/>
      <c r="C107" s="24"/>
    </row>
    <row r="108" spans="1:3" ht="15.75" customHeight="1">
      <c r="A108" s="24"/>
      <c r="B108" s="24"/>
      <c r="C108" s="24"/>
    </row>
    <row r="109" spans="1:3" ht="15.75" customHeight="1">
      <c r="A109" s="24"/>
      <c r="B109" s="24"/>
      <c r="C109" s="24"/>
    </row>
    <row r="110" spans="1:3" ht="15.75" customHeight="1">
      <c r="A110" s="24"/>
      <c r="B110" s="24"/>
      <c r="C110" s="24"/>
    </row>
    <row r="111" spans="1:3" ht="15.75" customHeight="1">
      <c r="A111" s="24"/>
      <c r="B111" s="24"/>
      <c r="C111" s="24"/>
    </row>
    <row r="112" spans="1:3" ht="15.75" customHeight="1">
      <c r="A112" s="24"/>
      <c r="B112" s="24"/>
      <c r="C112" s="24"/>
    </row>
    <row r="113" spans="1:3" ht="15.75" customHeight="1">
      <c r="A113" s="24"/>
      <c r="B113" s="24"/>
      <c r="C113" s="24"/>
    </row>
    <row r="114" spans="1:3" ht="15.75" customHeight="1">
      <c r="A114" s="24"/>
      <c r="B114" s="24"/>
      <c r="C114" s="24"/>
    </row>
    <row r="115" spans="1:3" ht="15.75" customHeight="1">
      <c r="A115" s="24"/>
      <c r="B115" s="24"/>
      <c r="C115" s="24"/>
    </row>
    <row r="116" spans="1:3" ht="15.75" customHeight="1">
      <c r="A116" s="24"/>
      <c r="B116" s="24"/>
      <c r="C116" s="24"/>
    </row>
    <row r="117" spans="1:3" ht="15.75" customHeight="1">
      <c r="A117" s="24"/>
      <c r="B117" s="24"/>
      <c r="C117" s="24"/>
    </row>
    <row r="118" spans="1:3" ht="15.75" customHeight="1">
      <c r="A118" s="24"/>
      <c r="B118" s="24"/>
      <c r="C118" s="24"/>
    </row>
    <row r="119" spans="1:3" ht="15.75" customHeight="1">
      <c r="A119" s="24"/>
      <c r="B119" s="24"/>
      <c r="C119" s="24"/>
    </row>
    <row r="120" spans="1:3" ht="15.75" customHeight="1">
      <c r="A120" s="24"/>
      <c r="B120" s="24"/>
      <c r="C120" s="24"/>
    </row>
    <row r="121" spans="1:3" ht="15.75" customHeight="1">
      <c r="A121" s="24"/>
      <c r="B121" s="24"/>
      <c r="C121" s="24"/>
    </row>
    <row r="122" spans="1:3" ht="15.75" customHeight="1">
      <c r="A122" s="24"/>
      <c r="B122" s="24"/>
      <c r="C122" s="24"/>
    </row>
    <row r="123" spans="1:3" ht="15.75" customHeight="1">
      <c r="A123" s="24"/>
      <c r="B123" s="24"/>
      <c r="C123" s="24"/>
    </row>
    <row r="124" spans="1:3" ht="15.75" customHeight="1">
      <c r="A124" s="24"/>
      <c r="B124" s="24"/>
      <c r="C124" s="24"/>
    </row>
    <row r="125" spans="1:3" ht="15.75" customHeight="1">
      <c r="A125" s="24"/>
      <c r="B125" s="24"/>
      <c r="C125" s="24"/>
    </row>
    <row r="126" spans="1:3" ht="15.75" customHeight="1">
      <c r="A126" s="24"/>
      <c r="B126" s="24"/>
      <c r="C126" s="24"/>
    </row>
    <row r="127" spans="1:3" ht="15.75" customHeight="1">
      <c r="A127" s="24"/>
      <c r="B127" s="24"/>
      <c r="C127" s="24"/>
    </row>
    <row r="128" spans="1:3" ht="15.75" customHeight="1">
      <c r="A128" s="24"/>
      <c r="B128" s="24"/>
      <c r="C128" s="24"/>
    </row>
    <row r="129" spans="1:3" ht="15.75" customHeight="1">
      <c r="A129" s="24"/>
      <c r="B129" s="24"/>
      <c r="C129" s="24"/>
    </row>
    <row r="130" spans="1:3" ht="15.75" customHeight="1">
      <c r="A130" s="24"/>
      <c r="B130" s="24"/>
      <c r="C130" s="24"/>
    </row>
    <row r="131" spans="1:3" ht="15.75" customHeight="1">
      <c r="A131" s="24"/>
      <c r="B131" s="24"/>
      <c r="C131" s="24"/>
    </row>
    <row r="132" spans="1:3" ht="15.75" customHeight="1">
      <c r="A132" s="24"/>
      <c r="B132" s="24"/>
      <c r="C132" s="24"/>
    </row>
    <row r="133" spans="1:3" ht="15.75" customHeight="1">
      <c r="A133" s="24"/>
      <c r="B133" s="24"/>
      <c r="C133" s="24"/>
    </row>
    <row r="134" spans="1:3" ht="15.75" customHeight="1">
      <c r="A134" s="24"/>
      <c r="B134" s="24"/>
      <c r="C134" s="24"/>
    </row>
    <row r="135" spans="1:3" ht="15.75" customHeight="1">
      <c r="A135" s="24"/>
      <c r="B135" s="24"/>
      <c r="C135" s="24"/>
    </row>
    <row r="136" spans="1:3" ht="15.75" customHeight="1">
      <c r="A136" s="24"/>
      <c r="B136" s="24"/>
      <c r="C136" s="24"/>
    </row>
    <row r="137" spans="1:3" ht="15.75" customHeight="1">
      <c r="A137" s="24"/>
      <c r="B137" s="24"/>
      <c r="C137" s="24"/>
    </row>
    <row r="138" spans="1:3" ht="15.75" customHeight="1">
      <c r="A138" s="24"/>
      <c r="B138" s="24"/>
      <c r="C138" s="24"/>
    </row>
    <row r="139" spans="1:3" ht="15.75" customHeight="1">
      <c r="A139" s="24"/>
      <c r="B139" s="24"/>
      <c r="C139" s="24"/>
    </row>
    <row r="140" spans="1:3" ht="15.75" customHeight="1">
      <c r="A140" s="24"/>
      <c r="B140" s="24"/>
      <c r="C140" s="24"/>
    </row>
    <row r="141" spans="1:3" ht="15.75" customHeight="1">
      <c r="A141" s="24"/>
      <c r="B141" s="24"/>
      <c r="C141" s="24"/>
    </row>
    <row r="142" spans="1:3" ht="15.75" customHeight="1">
      <c r="A142" s="24"/>
      <c r="B142" s="24"/>
      <c r="C142" s="24"/>
    </row>
    <row r="143" spans="1:3" ht="15.75" customHeight="1">
      <c r="A143" s="24"/>
      <c r="B143" s="24"/>
      <c r="C143" s="24"/>
    </row>
    <row r="144" spans="1:3" ht="15.75" customHeight="1">
      <c r="A144" s="24"/>
      <c r="B144" s="24"/>
      <c r="C144" s="24"/>
    </row>
    <row r="145" spans="1:3" ht="15.75" customHeight="1">
      <c r="A145" s="24"/>
      <c r="B145" s="24"/>
      <c r="C145" s="24"/>
    </row>
    <row r="146" spans="1:3" ht="15.75" customHeight="1">
      <c r="A146" s="24"/>
      <c r="B146" s="24"/>
      <c r="C146" s="24"/>
    </row>
    <row r="147" spans="1:3" ht="15.75" customHeight="1">
      <c r="A147" s="24"/>
      <c r="B147" s="24"/>
      <c r="C147" s="24"/>
    </row>
    <row r="148" spans="1:3" ht="15.75" customHeight="1">
      <c r="A148" s="24"/>
      <c r="B148" s="24"/>
      <c r="C148" s="24"/>
    </row>
    <row r="149" spans="1:3" ht="15.75" customHeight="1">
      <c r="A149" s="24"/>
      <c r="B149" s="24"/>
      <c r="C149" s="24"/>
    </row>
    <row r="150" spans="1:3" ht="15.75" customHeight="1">
      <c r="A150" s="24"/>
      <c r="B150" s="24"/>
      <c r="C150" s="24"/>
    </row>
    <row r="151" spans="1:3" ht="15.75" customHeight="1">
      <c r="A151" s="24"/>
      <c r="B151" s="24"/>
      <c r="C151" s="24"/>
    </row>
    <row r="152" spans="1:3" ht="15.75" customHeight="1">
      <c r="A152" s="24"/>
      <c r="B152" s="24"/>
      <c r="C152" s="24"/>
    </row>
    <row r="153" spans="1:3" ht="15.75" customHeight="1">
      <c r="A153" s="24"/>
      <c r="B153" s="24"/>
      <c r="C153" s="24"/>
    </row>
    <row r="154" spans="1:3" ht="15.75" customHeight="1">
      <c r="A154" s="24"/>
      <c r="B154" s="24"/>
      <c r="C154" s="24"/>
    </row>
    <row r="155" spans="1:3" ht="15.75" customHeight="1">
      <c r="A155" s="24"/>
      <c r="B155" s="24"/>
      <c r="C155" s="24"/>
    </row>
    <row r="156" spans="1:3" ht="15.75" customHeight="1">
      <c r="A156" s="24"/>
      <c r="B156" s="24"/>
      <c r="C156" s="24"/>
    </row>
    <row r="157" spans="1:3" ht="15.75" customHeight="1">
      <c r="A157" s="24"/>
      <c r="B157" s="24"/>
      <c r="C157" s="24"/>
    </row>
    <row r="158" spans="1:3" ht="15.75" customHeight="1">
      <c r="A158" s="24"/>
      <c r="B158" s="24"/>
      <c r="C158" s="24"/>
    </row>
    <row r="159" spans="1:3" ht="15.75" customHeight="1">
      <c r="A159" s="24"/>
      <c r="B159" s="24"/>
      <c r="C159" s="24"/>
    </row>
    <row r="160" spans="1:3" ht="15.75" customHeight="1">
      <c r="A160" s="24"/>
      <c r="B160" s="24"/>
      <c r="C160" s="24"/>
    </row>
    <row r="161" spans="1:3" ht="15.75" customHeight="1">
      <c r="A161" s="24"/>
      <c r="B161" s="24"/>
      <c r="C161" s="24"/>
    </row>
    <row r="162" spans="1:3" ht="15.75" customHeight="1">
      <c r="A162" s="24"/>
      <c r="B162" s="24"/>
      <c r="C162" s="24"/>
    </row>
    <row r="163" spans="1:3" ht="15.75" customHeight="1">
      <c r="A163" s="24"/>
      <c r="B163" s="24"/>
      <c r="C163" s="24"/>
    </row>
    <row r="164" spans="1:3" ht="15.75" customHeight="1">
      <c r="A164" s="24"/>
      <c r="B164" s="24"/>
      <c r="C164" s="24"/>
    </row>
    <row r="165" spans="1:3" ht="15.75" customHeight="1">
      <c r="A165" s="24"/>
      <c r="B165" s="24"/>
      <c r="C165" s="24"/>
    </row>
    <row r="166" spans="1:3" ht="15.75" customHeight="1">
      <c r="A166" s="24"/>
      <c r="B166" s="24"/>
      <c r="C166" s="24"/>
    </row>
    <row r="167" spans="1:3" ht="15.75" customHeight="1">
      <c r="A167" s="24"/>
      <c r="B167" s="24"/>
      <c r="C167" s="24"/>
    </row>
    <row r="168" spans="1:3" ht="15.75" customHeight="1">
      <c r="A168" s="24"/>
      <c r="B168" s="24"/>
      <c r="C168" s="24"/>
    </row>
    <row r="169" spans="1:3" ht="15.75" customHeight="1">
      <c r="A169" s="24"/>
      <c r="B169" s="24"/>
      <c r="C169" s="24"/>
    </row>
    <row r="170" spans="1:3" ht="15.75" customHeight="1">
      <c r="A170" s="24"/>
      <c r="B170" s="24"/>
      <c r="C170" s="24"/>
    </row>
    <row r="171" spans="1:3" ht="15.75" customHeight="1">
      <c r="A171" s="24"/>
      <c r="B171" s="24"/>
      <c r="C171" s="24"/>
    </row>
    <row r="172" spans="1:3" ht="15.75" customHeight="1">
      <c r="A172" s="24"/>
      <c r="B172" s="24"/>
      <c r="C172" s="24"/>
    </row>
    <row r="173" spans="1:3" ht="15.75" customHeight="1">
      <c r="A173" s="24"/>
      <c r="B173" s="24"/>
      <c r="C173" s="24"/>
    </row>
    <row r="174" spans="1:3" ht="15.75" customHeight="1">
      <c r="A174" s="24"/>
      <c r="B174" s="24"/>
      <c r="C174" s="24"/>
    </row>
    <row r="175" spans="1:3" ht="15.75" customHeight="1">
      <c r="A175" s="24"/>
      <c r="B175" s="24"/>
      <c r="C175" s="24"/>
    </row>
    <row r="176" spans="1:3" ht="15.75" customHeight="1">
      <c r="A176" s="24"/>
      <c r="B176" s="24"/>
      <c r="C176" s="24"/>
    </row>
    <row r="177" spans="1:3" ht="15.75" customHeight="1">
      <c r="A177" s="24"/>
      <c r="B177" s="24"/>
      <c r="C177" s="24"/>
    </row>
    <row r="178" spans="1:3" ht="15.75" customHeight="1">
      <c r="A178" s="24"/>
      <c r="B178" s="24"/>
      <c r="C178" s="24"/>
    </row>
    <row r="179" spans="1:3" ht="15.75" customHeight="1">
      <c r="A179" s="24"/>
      <c r="B179" s="24"/>
      <c r="C179" s="24"/>
    </row>
    <row r="180" spans="1:3" ht="15.75" customHeight="1">
      <c r="A180" s="24"/>
      <c r="B180" s="24"/>
      <c r="C180" s="24"/>
    </row>
    <row r="181" spans="1:3" ht="15.75" customHeight="1">
      <c r="A181" s="24"/>
      <c r="B181" s="24"/>
      <c r="C181" s="24"/>
    </row>
    <row r="182" spans="1:3" ht="15.75" customHeight="1">
      <c r="A182" s="24"/>
      <c r="B182" s="24"/>
      <c r="C182" s="24"/>
    </row>
    <row r="183" spans="1:3" ht="15.75" customHeight="1">
      <c r="A183" s="24"/>
      <c r="B183" s="24"/>
      <c r="C183" s="24"/>
    </row>
    <row r="184" spans="1:3" ht="15.75" customHeight="1">
      <c r="A184" s="24"/>
      <c r="B184" s="24"/>
      <c r="C184" s="24"/>
    </row>
    <row r="185" spans="1:3" ht="15.75" customHeight="1">
      <c r="A185" s="24"/>
      <c r="B185" s="24"/>
      <c r="C185" s="24"/>
    </row>
    <row r="186" spans="1:3" ht="15.75" customHeight="1">
      <c r="A186" s="24"/>
      <c r="B186" s="24"/>
      <c r="C186" s="24"/>
    </row>
    <row r="187" spans="1:3" ht="15.75" customHeight="1">
      <c r="A187" s="24"/>
      <c r="B187" s="24"/>
      <c r="C187" s="24"/>
    </row>
    <row r="188" spans="1:3" ht="15.75" customHeight="1">
      <c r="A188" s="24"/>
      <c r="B188" s="24"/>
      <c r="C188" s="24"/>
    </row>
    <row r="189" spans="1:3" ht="15.75" customHeight="1">
      <c r="A189" s="24"/>
      <c r="B189" s="24"/>
      <c r="C189" s="24"/>
    </row>
    <row r="190" spans="1:3" ht="15.75" customHeight="1">
      <c r="A190" s="24"/>
      <c r="B190" s="24"/>
      <c r="C190" s="24"/>
    </row>
    <row r="191" spans="1:3" ht="15.75" customHeight="1">
      <c r="A191" s="24"/>
      <c r="B191" s="24"/>
      <c r="C191" s="24"/>
    </row>
    <row r="192" spans="1:3" ht="15.75" customHeight="1">
      <c r="A192" s="24"/>
      <c r="B192" s="24"/>
      <c r="C192" s="24"/>
    </row>
    <row r="193" spans="1:3" ht="15.75" customHeight="1">
      <c r="A193" s="24"/>
      <c r="B193" s="24"/>
      <c r="C193" s="24"/>
    </row>
    <row r="194" spans="1:3" ht="15.75" customHeight="1">
      <c r="A194" s="24"/>
      <c r="B194" s="24"/>
      <c r="C194" s="24"/>
    </row>
    <row r="195" spans="1:3" ht="15.75" customHeight="1">
      <c r="A195" s="24"/>
      <c r="B195" s="24"/>
      <c r="C195" s="24"/>
    </row>
    <row r="196" spans="1:3" ht="15.75" customHeight="1">
      <c r="A196" s="24"/>
      <c r="B196" s="24"/>
      <c r="C196" s="24"/>
    </row>
    <row r="197" spans="1:3" ht="15.75" customHeight="1">
      <c r="A197" s="24"/>
      <c r="B197" s="24"/>
      <c r="C197" s="24"/>
    </row>
    <row r="198" spans="1:3" ht="15.75" customHeight="1">
      <c r="A198" s="24"/>
      <c r="B198" s="24"/>
      <c r="C198" s="24"/>
    </row>
    <row r="199" spans="1:3" ht="15.75" customHeight="1">
      <c r="A199" s="24"/>
      <c r="B199" s="24"/>
      <c r="C199" s="24"/>
    </row>
    <row r="200" spans="1:3" ht="15.75" customHeight="1">
      <c r="A200" s="24"/>
      <c r="B200" s="24"/>
      <c r="C200" s="24"/>
    </row>
    <row r="201" spans="1:3" ht="15.75" customHeight="1">
      <c r="A201" s="24"/>
      <c r="B201" s="24"/>
      <c r="C201" s="24"/>
    </row>
    <row r="202" spans="1:3" ht="15.75" customHeight="1">
      <c r="A202" s="24"/>
      <c r="B202" s="24"/>
      <c r="C202" s="24"/>
    </row>
    <row r="203" spans="1:3" ht="15.75" customHeight="1">
      <c r="A203" s="24"/>
      <c r="B203" s="24"/>
      <c r="C203" s="24"/>
    </row>
    <row r="204" spans="1:3" ht="15.75" customHeight="1">
      <c r="A204" s="24"/>
      <c r="B204" s="24"/>
      <c r="C204" s="24"/>
    </row>
    <row r="205" spans="1:3" ht="15.75" customHeight="1">
      <c r="A205" s="24"/>
      <c r="B205" s="24"/>
      <c r="C205" s="24"/>
    </row>
    <row r="206" spans="1:3" ht="15.75" customHeight="1">
      <c r="A206" s="24"/>
      <c r="B206" s="24"/>
      <c r="C206" s="24"/>
    </row>
    <row r="207" spans="1:3" ht="15.75" customHeight="1">
      <c r="A207" s="24"/>
      <c r="B207" s="24"/>
      <c r="C207" s="24"/>
    </row>
    <row r="208" spans="1:3" ht="15.75" customHeight="1">
      <c r="A208" s="24"/>
      <c r="B208" s="24"/>
      <c r="C208" s="24"/>
    </row>
    <row r="209" spans="1:3" ht="15.75" customHeight="1">
      <c r="A209" s="24"/>
      <c r="B209" s="24"/>
      <c r="C209" s="24"/>
    </row>
    <row r="210" spans="1:3" ht="15.75" customHeight="1">
      <c r="A210" s="24"/>
      <c r="B210" s="24"/>
      <c r="C210" s="24"/>
    </row>
    <row r="211" spans="1:3" ht="15.75" customHeight="1">
      <c r="A211" s="24"/>
      <c r="B211" s="24"/>
      <c r="C211" s="24"/>
    </row>
    <row r="212" spans="1:3" ht="15.75" customHeight="1">
      <c r="A212" s="24"/>
      <c r="B212" s="24"/>
      <c r="C212" s="24"/>
    </row>
    <row r="213" spans="1:3" ht="15.75" customHeight="1">
      <c r="A213" s="24"/>
      <c r="B213" s="24"/>
      <c r="C213" s="24"/>
    </row>
    <row r="214" spans="1:3" ht="15.75" customHeight="1">
      <c r="A214" s="24"/>
      <c r="B214" s="24"/>
      <c r="C214" s="24"/>
    </row>
    <row r="215" spans="1:3" ht="15.75" customHeight="1">
      <c r="A215" s="24"/>
      <c r="B215" s="24"/>
      <c r="C215" s="24"/>
    </row>
    <row r="216" spans="1:3" ht="15.75" customHeight="1">
      <c r="A216" s="24"/>
      <c r="B216" s="24"/>
      <c r="C216" s="24"/>
    </row>
    <row r="217" spans="1:3" ht="15.75" customHeight="1">
      <c r="A217" s="24"/>
      <c r="B217" s="24"/>
      <c r="C217" s="24"/>
    </row>
    <row r="218" spans="1:3" ht="15.75" customHeight="1">
      <c r="A218" s="24"/>
      <c r="B218" s="24"/>
      <c r="C218" s="24"/>
    </row>
    <row r="219" spans="1:3" ht="15.75" customHeight="1">
      <c r="A219" s="24"/>
      <c r="B219" s="24"/>
      <c r="C219" s="24"/>
    </row>
    <row r="220" spans="1:3" ht="15.75" customHeight="1">
      <c r="A220" s="24"/>
      <c r="B220" s="24"/>
      <c r="C220" s="24"/>
    </row>
    <row r="221" spans="1:3" ht="15.75" customHeight="1"/>
    <row r="222" spans="1:3" ht="15.75" customHeight="1"/>
    <row r="223" spans="1:3" ht="15.75" customHeight="1"/>
    <row r="224" spans="1:3"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7jXssPLgD6lMIUC7cVajUfj2pxgYZIk5VYmda+Yi5JSNxZA2nFLNxtOA7DhfOgYISlszJgdOwU7t8X3kDojSjw==" saltValue="HE9kPY8CBeze9+EKAUpDXA==" spinCount="100000" sheet="1" objects="1" scenarios="1" selectLockedCells="1" selectUnlockedCells="1"/>
  <mergeCells count="2">
    <mergeCell ref="A1:E1"/>
    <mergeCell ref="G1:J1"/>
  </mergeCells>
  <pageMargins left="0" right="0" top="0" bottom="0" header="0" footer="0"/>
  <pageSetup orientation="landscape"/>
  <headerFooter>
    <oddFooter>&amp;C_x000D_&amp;1#&amp;"Calibri"&amp;10&amp;K29CF00 C2 - COLAS GROUP INTERNAL: Employees and partners who need to know.</oddFooter>
  </headerFooter>
  <drawing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f7bdb3-d2fd-48f8-b763-e5c250b64487">
      <Terms xmlns="http://schemas.microsoft.com/office/infopath/2007/PartnerControls"/>
    </lcf76f155ced4ddcb4097134ff3c332f>
    <TaxCatchAll xmlns="5cba1682-7ac6-431e-92ad-67f478d0f8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8EC5187C8D52243AC5BED2FF51864CA" ma:contentTypeVersion="15" ma:contentTypeDescription="Crée un document." ma:contentTypeScope="" ma:versionID="aa40a8c50422f4e89ca319980d125b7b">
  <xsd:schema xmlns:xsd="http://www.w3.org/2001/XMLSchema" xmlns:xs="http://www.w3.org/2001/XMLSchema" xmlns:p="http://schemas.microsoft.com/office/2006/metadata/properties" xmlns:ns2="eaf7bdb3-d2fd-48f8-b763-e5c250b64487" xmlns:ns3="5cba1682-7ac6-431e-92ad-67f478d0f819" targetNamespace="http://schemas.microsoft.com/office/2006/metadata/properties" ma:root="true" ma:fieldsID="b13ae900b3e6bbec1a2aa6575ec2215b" ns2:_="" ns3:_="">
    <xsd:import namespace="eaf7bdb3-d2fd-48f8-b763-e5c250b64487"/>
    <xsd:import namespace="5cba1682-7ac6-431e-92ad-67f478d0f81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f7bdb3-d2fd-48f8-b763-e5c250b644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133f71c8-3aa2-4c9d-a05d-74d1591e121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ba1682-7ac6-431e-92ad-67f478d0f819"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f91a0b49-8425-4e12-86a8-ccdfa9a1d8da}" ma:internalName="TaxCatchAll" ma:showField="CatchAllData" ma:web="5cba1682-7ac6-431e-92ad-67f478d0f8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B11952-2693-4A78-9FAA-586F83DAB4BD}">
  <ds:schemaRefs>
    <ds:schemaRef ds:uri="http://schemas.microsoft.com/sharepoint/v3/contenttype/forms"/>
  </ds:schemaRefs>
</ds:datastoreItem>
</file>

<file path=customXml/itemProps2.xml><?xml version="1.0" encoding="utf-8"?>
<ds:datastoreItem xmlns:ds="http://schemas.openxmlformats.org/officeDocument/2006/customXml" ds:itemID="{F00E1609-4773-458A-821E-544FB31D23BD}">
  <ds:schemaRefs>
    <ds:schemaRef ds:uri="http://schemas.microsoft.com/office/2006/metadata/properties"/>
    <ds:schemaRef ds:uri="http://schemas.microsoft.com/office/infopath/2007/PartnerControls"/>
    <ds:schemaRef ds:uri="eaf7bdb3-d2fd-48f8-b763-e5c250b64487"/>
    <ds:schemaRef ds:uri="5cba1682-7ac6-431e-92ad-67f478d0f819"/>
  </ds:schemaRefs>
</ds:datastoreItem>
</file>

<file path=customXml/itemProps3.xml><?xml version="1.0" encoding="utf-8"?>
<ds:datastoreItem xmlns:ds="http://schemas.openxmlformats.org/officeDocument/2006/customXml" ds:itemID="{9BBEF7BC-8E8A-4BD2-B471-105E9D1A11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f7bdb3-d2fd-48f8-b763-e5c250b64487"/>
    <ds:schemaRef ds:uri="5cba1682-7ac6-431e-92ad-67f478d0f8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f64902a-104a-4642-a461-a3d9eb3752f4}" enabled="1" method="Standard" siteId="{be0be093-a2ad-444c-93d9-5626e83beefc}"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Dashboard</vt:lpstr>
      <vt:lpstr>Strategic Scorecard</vt:lpstr>
      <vt:lpstr>Project Scorecard</vt:lpstr>
      <vt:lpstr>results_project_reev</vt:lpstr>
      <vt:lpstr>results_strategic_ambition</vt:lpstr>
      <vt:lpstr>results_strategic_implementatio</vt:lpstr>
      <vt:lpstr>Project data Sheet reev</vt:lpstr>
      <vt:lpstr>Project data Sheet</vt:lpstr>
      <vt:lpstr>Strategy Data sheet reev</vt:lpstr>
      <vt:lpstr>Strategy Data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Kerim Yossef</dc:creator>
  <cp:keywords/>
  <dc:description/>
  <cp:lastModifiedBy>Kristin</cp:lastModifiedBy>
  <cp:revision/>
  <dcterms:created xsi:type="dcterms:W3CDTF">2024-09-11T14:56:40Z</dcterms:created>
  <dcterms:modified xsi:type="dcterms:W3CDTF">2025-09-29T14:29:41Z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0x010100B8EC5187C8D52243AC5BED2FF51864CA</vt:lpwstr>
  </property>
  <property fmtid="{D5CDD505-2E9C-101B-9397-08002B2CF9AE}" pid="3" name="MediaServiceImageTags">
    <vt:lpwstr/>
  </property>
</Properties>
</file>